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e.ch\dfs\home1\besancetl\Mes documents\StatistiquesScan\Site Internet\2026\"/>
    </mc:Choice>
  </mc:AlternateContent>
  <xr:revisionPtr revIDLastSave="0" documentId="13_ncr:1_{2680F77A-1A79-40BA-9F7D-B8B6675D65F0}" xr6:coauthVersionLast="47" xr6:coauthVersionMax="47" xr10:uidLastSave="{00000000-0000-0000-0000-000000000000}"/>
  <bookViews>
    <workbookView xWindow="7188" yWindow="0" windowWidth="46392" windowHeight="16560" xr2:uid="{00000000-000D-0000-FFFF-FFFF00000000}"/>
  </bookViews>
  <sheets>
    <sheet name="Janvier" sheetId="1" r:id="rId1"/>
    <sheet name="Janvier N-1" sheetId="7" state="hidden" r:id="rId2"/>
    <sheet name="Février" sheetId="13" state="hidden" r:id="rId3"/>
    <sheet name="Février N-1" sheetId="14" state="hidden" r:id="rId4"/>
    <sheet name="Mars" sheetId="15" state="hidden" r:id="rId5"/>
    <sheet name="Mars N-1" sheetId="16" state="hidden" r:id="rId6"/>
    <sheet name="Avril" sheetId="17" state="hidden" r:id="rId7"/>
    <sheet name="Avril N-1" sheetId="18" state="hidden" r:id="rId8"/>
    <sheet name="Mai" sheetId="19" state="hidden" r:id="rId9"/>
    <sheet name="Mai N-1" sheetId="20" state="hidden" r:id="rId10"/>
    <sheet name="Juin" sheetId="21" state="hidden" r:id="rId11"/>
    <sheet name="Juin N-1" sheetId="22" state="hidden" r:id="rId12"/>
    <sheet name="Juillet" sheetId="23" state="hidden" r:id="rId13"/>
    <sheet name="Juillet N-1" sheetId="24" state="hidden" r:id="rId14"/>
    <sheet name="Août" sheetId="25" state="hidden" r:id="rId15"/>
    <sheet name="Août N-1" sheetId="26" state="hidden" r:id="rId16"/>
    <sheet name="Septembre" sheetId="27" state="hidden" r:id="rId17"/>
    <sheet name="Septembre N-1" sheetId="28" state="hidden" r:id="rId18"/>
    <sheet name="Octobre" sheetId="29" state="hidden" r:id="rId19"/>
    <sheet name="Octobre N-1" sheetId="30" state="hidden" r:id="rId20"/>
    <sheet name="Novembre" sheetId="31" state="hidden" r:id="rId21"/>
    <sheet name="Novembre N-1" sheetId="32" state="hidden" r:id="rId22"/>
    <sheet name="Décembre" sheetId="33" state="hidden" r:id="rId23"/>
    <sheet name="Décembre N-1" sheetId="34" state="hidden" r:id="rId24"/>
    <sheet name="Total 2026" sheetId="10" r:id="rId25"/>
    <sheet name="Total N-1" sheetId="35" state="hidden" r:id="rId26"/>
  </sheets>
  <definedNames>
    <definedName name="AAA_Total_mensuel_neuf" localSheetId="14">Août!$A$1:$AO$58</definedName>
    <definedName name="AAA_Total_mensuel_neuf" localSheetId="15">'Août N-1'!$A$1:$AO$56</definedName>
    <definedName name="AAA_Total_mensuel_neuf" localSheetId="6">Avril!$A$1:$AO$56</definedName>
    <definedName name="AAA_Total_mensuel_neuf" localSheetId="7">'Avril N-1'!$A$1:$R$57</definedName>
    <definedName name="AAA_Total_mensuel_neuf" localSheetId="22">Décembre!$A$1:$AO$56</definedName>
    <definedName name="AAA_Total_mensuel_neuf" localSheetId="23">'Décembre N-1'!$A$1:$AO$56</definedName>
    <definedName name="AAA_Total_mensuel_neuf" localSheetId="2">Février!$A$1:$AO$56</definedName>
    <definedName name="AAA_Total_mensuel_neuf" localSheetId="3">'Février N-1'!$A$1:$R$57</definedName>
    <definedName name="AAA_Total_mensuel_neuf" localSheetId="1">'Janvier N-1'!$A$1:$R$57</definedName>
    <definedName name="AAA_Total_mensuel_neuf" localSheetId="12">Juillet!$A$1:$AO$57</definedName>
    <definedName name="AAA_Total_mensuel_neuf" localSheetId="13">'Juillet N-1'!$A$1:$AO$56</definedName>
    <definedName name="AAA_Total_mensuel_neuf" localSheetId="10">Juin!$A$1:$AO$57</definedName>
    <definedName name="AAA_Total_mensuel_neuf" localSheetId="11">'Juin N-1'!$A$1:$AO$56</definedName>
    <definedName name="AAA_Total_mensuel_neuf" localSheetId="8">Mai!$A$1:$AO$57</definedName>
    <definedName name="AAA_Total_mensuel_neuf" localSheetId="9">'Mai N-1'!$A$1:$R$56</definedName>
    <definedName name="AAA_Total_mensuel_neuf" localSheetId="4">Mars!$A$1:$AO$56</definedName>
    <definedName name="AAA_Total_mensuel_neuf" localSheetId="5">'Mars N-1'!$A$1:$R$57</definedName>
    <definedName name="AAA_Total_mensuel_neuf" localSheetId="20">Novembre!$A$1:$AO$56</definedName>
    <definedName name="AAA_Total_mensuel_neuf" localSheetId="21">'Novembre N-1'!$A$1:$AO$56</definedName>
    <definedName name="AAA_Total_mensuel_neuf" localSheetId="18">Octobre!$A$1:$AO$56</definedName>
    <definedName name="AAA_Total_mensuel_neuf" localSheetId="19">'Octobre N-1'!$A$1:$AO$56</definedName>
    <definedName name="AAA_Total_mensuel_neuf" localSheetId="16">Septembre!$A$1:$AO$57</definedName>
    <definedName name="AAA_Total_mensuel_neuf" localSheetId="17">'Septembre N-1'!$A$1:$AO$56</definedName>
    <definedName name="AAA_Total_mensuel_neuf" localSheetId="24">'Total 2026'!$A$1:$AO$57</definedName>
    <definedName name="AAA_Total_mensuel_neuf" localSheetId="25">'Total N-1'!$A$1:$AO$55</definedName>
    <definedName name="AAA_Total_mensuel_neuf">Janvier!$A$1:$AO$56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9" i="10" l="1"/>
  <c r="AJ9" i="10"/>
  <c r="AM9" i="10"/>
  <c r="AO9" i="10"/>
  <c r="AR9" i="10"/>
  <c r="AU9" i="10" s="1"/>
  <c r="AT9" i="10"/>
  <c r="AH10" i="10"/>
  <c r="AK10" i="10" s="1"/>
  <c r="AJ10" i="10"/>
  <c r="AM10" i="10"/>
  <c r="AO10" i="10"/>
  <c r="AP10" i="10"/>
  <c r="AR10" i="10"/>
  <c r="AU10" i="10" s="1"/>
  <c r="AT10" i="10"/>
  <c r="AH11" i="10"/>
  <c r="AJ11" i="10"/>
  <c r="AK11" i="10"/>
  <c r="AM11" i="10"/>
  <c r="AO11" i="10"/>
  <c r="AP11" i="10"/>
  <c r="AR11" i="10"/>
  <c r="AU11" i="10" s="1"/>
  <c r="AT11" i="10"/>
  <c r="AH12" i="10"/>
  <c r="AJ12" i="10"/>
  <c r="AM12" i="10"/>
  <c r="AO12" i="10"/>
  <c r="AP12" i="10"/>
  <c r="AR12" i="10"/>
  <c r="AU12" i="10" s="1"/>
  <c r="AT12" i="10"/>
  <c r="AH13" i="10"/>
  <c r="AJ13" i="10"/>
  <c r="AK13" i="10"/>
  <c r="AM13" i="10"/>
  <c r="AO13" i="10"/>
  <c r="AP13" i="10"/>
  <c r="AR13" i="10"/>
  <c r="AT13" i="10"/>
  <c r="AH14" i="10"/>
  <c r="AJ14" i="10"/>
  <c r="AM14" i="10"/>
  <c r="AP14" i="10" s="1"/>
  <c r="AO14" i="10"/>
  <c r="AR14" i="10"/>
  <c r="AU14" i="10" s="1"/>
  <c r="AT14" i="10"/>
  <c r="AH15" i="10"/>
  <c r="AJ15" i="10"/>
  <c r="AK15" i="10"/>
  <c r="AM15" i="10"/>
  <c r="AP15" i="10" s="1"/>
  <c r="AO15" i="10"/>
  <c r="AR15" i="10"/>
  <c r="AT15" i="10"/>
  <c r="AU15" i="10"/>
  <c r="AH16" i="10"/>
  <c r="AJ16" i="10"/>
  <c r="AK16" i="10"/>
  <c r="AM16" i="10"/>
  <c r="AP16" i="10" s="1"/>
  <c r="AO16" i="10"/>
  <c r="AR16" i="10"/>
  <c r="AT16" i="10"/>
  <c r="AH17" i="10"/>
  <c r="AJ17" i="10"/>
  <c r="AK17" i="10"/>
  <c r="AM17" i="10"/>
  <c r="AP17" i="10" s="1"/>
  <c r="AO17" i="10"/>
  <c r="AR17" i="10"/>
  <c r="AT17" i="10"/>
  <c r="AU17" i="10"/>
  <c r="AH18" i="10"/>
  <c r="AJ18" i="10"/>
  <c r="AK18" i="10"/>
  <c r="AM18" i="10"/>
  <c r="AO18" i="10"/>
  <c r="AR18" i="10"/>
  <c r="AT18" i="10"/>
  <c r="AH19" i="10"/>
  <c r="AK19" i="10" s="1"/>
  <c r="AJ19" i="10"/>
  <c r="AM19" i="10"/>
  <c r="AP19" i="10" s="1"/>
  <c r="AO19" i="10"/>
  <c r="AR19" i="10"/>
  <c r="AT19" i="10"/>
  <c r="AU19" i="10"/>
  <c r="AH20" i="10"/>
  <c r="AK20" i="10" s="1"/>
  <c r="AJ20" i="10"/>
  <c r="AM20" i="10"/>
  <c r="AO20" i="10"/>
  <c r="AP20" i="10"/>
  <c r="AR20" i="10"/>
  <c r="AT20" i="10"/>
  <c r="AU20" i="10"/>
  <c r="AH21" i="10"/>
  <c r="AK21" i="10" s="1"/>
  <c r="AJ21" i="10"/>
  <c r="AM21" i="10"/>
  <c r="AO21" i="10"/>
  <c r="AR21" i="10"/>
  <c r="AT21" i="10"/>
  <c r="AU21" i="10"/>
  <c r="AH22" i="10"/>
  <c r="AJ22" i="10"/>
  <c r="AK22" i="10"/>
  <c r="AM22" i="10"/>
  <c r="AO22" i="10"/>
  <c r="AP22" i="10"/>
  <c r="AR22" i="10"/>
  <c r="AT22" i="10"/>
  <c r="AU22" i="10"/>
  <c r="AH23" i="10"/>
  <c r="AJ23" i="10"/>
  <c r="AM23" i="10"/>
  <c r="AO23" i="10"/>
  <c r="AR23" i="10"/>
  <c r="AU23" i="10" s="1"/>
  <c r="AT23" i="10"/>
  <c r="AH24" i="10"/>
  <c r="AK24" i="10" s="1"/>
  <c r="AJ24" i="10"/>
  <c r="AM24" i="10"/>
  <c r="AO24" i="10"/>
  <c r="AP24" i="10"/>
  <c r="AR24" i="10"/>
  <c r="AU24" i="10" s="1"/>
  <c r="AT24" i="10"/>
  <c r="AH25" i="10"/>
  <c r="AJ25" i="10"/>
  <c r="AK25" i="10"/>
  <c r="AM25" i="10"/>
  <c r="AO25" i="10"/>
  <c r="AP25" i="10"/>
  <c r="AR25" i="10"/>
  <c r="AU25" i="10" s="1"/>
  <c r="AT25" i="10"/>
  <c r="AH26" i="10"/>
  <c r="AJ26" i="10"/>
  <c r="AM26" i="10"/>
  <c r="AO26" i="10"/>
  <c r="AP26" i="10"/>
  <c r="AR26" i="10"/>
  <c r="AU26" i="10" s="1"/>
  <c r="AT26" i="10"/>
  <c r="AH27" i="10"/>
  <c r="AJ27" i="10"/>
  <c r="AK27" i="10"/>
  <c r="AM27" i="10"/>
  <c r="AO27" i="10"/>
  <c r="AP27" i="10"/>
  <c r="AR27" i="10"/>
  <c r="AT27" i="10"/>
  <c r="AH28" i="10"/>
  <c r="AJ28" i="10"/>
  <c r="AM28" i="10"/>
  <c r="AP28" i="10" s="1"/>
  <c r="AO28" i="10"/>
  <c r="AR28" i="10"/>
  <c r="AU28" i="10" s="1"/>
  <c r="AT28" i="10"/>
  <c r="AH29" i="10"/>
  <c r="AJ29" i="10"/>
  <c r="AK29" i="10"/>
  <c r="AM29" i="10"/>
  <c r="AP29" i="10" s="1"/>
  <c r="AO29" i="10"/>
  <c r="AR29" i="10"/>
  <c r="AT29" i="10"/>
  <c r="AU29" i="10"/>
  <c r="AH30" i="10"/>
  <c r="AJ30" i="10"/>
  <c r="AK30" i="10"/>
  <c r="AM30" i="10"/>
  <c r="AP30" i="10" s="1"/>
  <c r="AO30" i="10"/>
  <c r="AR30" i="10"/>
  <c r="AT30" i="10"/>
  <c r="AH31" i="10"/>
  <c r="AJ31" i="10"/>
  <c r="AK31" i="10"/>
  <c r="AM31" i="10"/>
  <c r="AP31" i="10" s="1"/>
  <c r="AO31" i="10"/>
  <c r="AR31" i="10"/>
  <c r="AT31" i="10"/>
  <c r="AU31" i="10"/>
  <c r="AH32" i="10"/>
  <c r="AJ32" i="10"/>
  <c r="AK32" i="10"/>
  <c r="AM32" i="10"/>
  <c r="AO32" i="10"/>
  <c r="AR32" i="10"/>
  <c r="AT32" i="10"/>
  <c r="AH33" i="10"/>
  <c r="AK33" i="10" s="1"/>
  <c r="AJ33" i="10"/>
  <c r="AM33" i="10"/>
  <c r="AP33" i="10" s="1"/>
  <c r="AO33" i="10"/>
  <c r="AR33" i="10"/>
  <c r="AT33" i="10"/>
  <c r="AU33" i="10"/>
  <c r="AH34" i="10"/>
  <c r="AK34" i="10" s="1"/>
  <c r="AJ34" i="10"/>
  <c r="AM34" i="10"/>
  <c r="AO34" i="10"/>
  <c r="AP34" i="10"/>
  <c r="AR34" i="10"/>
  <c r="AT34" i="10"/>
  <c r="AU34" i="10"/>
  <c r="AH35" i="10"/>
  <c r="AK35" i="10" s="1"/>
  <c r="AJ35" i="10"/>
  <c r="AM35" i="10"/>
  <c r="AO35" i="10"/>
  <c r="AR35" i="10"/>
  <c r="AT35" i="10"/>
  <c r="AU35" i="10"/>
  <c r="AH36" i="10"/>
  <c r="AJ36" i="10"/>
  <c r="AK36" i="10"/>
  <c r="AM36" i="10"/>
  <c r="AO36" i="10"/>
  <c r="AP36" i="10"/>
  <c r="AR36" i="10"/>
  <c r="AT36" i="10"/>
  <c r="AU36" i="10"/>
  <c r="AH37" i="10"/>
  <c r="AJ37" i="10"/>
  <c r="AM37" i="10"/>
  <c r="AO37" i="10"/>
  <c r="AR37" i="10"/>
  <c r="AU37" i="10" s="1"/>
  <c r="AT37" i="10"/>
  <c r="AH38" i="10"/>
  <c r="AJ38" i="10"/>
  <c r="AM38" i="10"/>
  <c r="AO38" i="10"/>
  <c r="AP38" i="10"/>
  <c r="AR38" i="10"/>
  <c r="AU38" i="10" s="1"/>
  <c r="AT38" i="10"/>
  <c r="AH39" i="10"/>
  <c r="AJ39" i="10"/>
  <c r="AK39" i="10"/>
  <c r="AM39" i="10"/>
  <c r="AO39" i="10"/>
  <c r="AP39" i="10"/>
  <c r="AR39" i="10"/>
  <c r="AU39" i="10" s="1"/>
  <c r="AT39" i="10"/>
  <c r="AH40" i="10"/>
  <c r="AJ40" i="10"/>
  <c r="AM40" i="10"/>
  <c r="AO40" i="10"/>
  <c r="AP40" i="10"/>
  <c r="AR40" i="10"/>
  <c r="AU40" i="10" s="1"/>
  <c r="AT40" i="10"/>
  <c r="AH41" i="10"/>
  <c r="AJ41" i="10"/>
  <c r="AK41" i="10"/>
  <c r="AM41" i="10"/>
  <c r="AO41" i="10"/>
  <c r="AP41" i="10"/>
  <c r="AR41" i="10"/>
  <c r="AT41" i="10"/>
  <c r="AH42" i="10"/>
  <c r="AJ42" i="10"/>
  <c r="AM42" i="10"/>
  <c r="AP42" i="10" s="1"/>
  <c r="AO42" i="10"/>
  <c r="AR42" i="10"/>
  <c r="AT42" i="10"/>
  <c r="AH43" i="10"/>
  <c r="AJ43" i="10"/>
  <c r="AK43" i="10"/>
  <c r="AM43" i="10"/>
  <c r="AP43" i="10" s="1"/>
  <c r="AO43" i="10"/>
  <c r="AR43" i="10"/>
  <c r="AT43" i="10"/>
  <c r="AH44" i="10"/>
  <c r="AJ44" i="10"/>
  <c r="AK44" i="10"/>
  <c r="AM44" i="10"/>
  <c r="AP44" i="10" s="1"/>
  <c r="AO44" i="10"/>
  <c r="AR44" i="10"/>
  <c r="AU44" i="10" s="1"/>
  <c r="AT44" i="10"/>
  <c r="AH45" i="10"/>
  <c r="AJ45" i="10"/>
  <c r="AK45" i="10"/>
  <c r="AM45" i="10"/>
  <c r="AO45" i="10"/>
  <c r="AP45" i="10"/>
  <c r="AR45" i="10"/>
  <c r="AT45" i="10"/>
  <c r="AU45" i="10"/>
  <c r="AH46" i="10"/>
  <c r="AJ46" i="10"/>
  <c r="AK46" i="10"/>
  <c r="AM46" i="10"/>
  <c r="AO46" i="10"/>
  <c r="AR46" i="10"/>
  <c r="AT46" i="10"/>
  <c r="AH47" i="10"/>
  <c r="AK47" i="10" s="1"/>
  <c r="AJ47" i="10"/>
  <c r="AM47" i="10"/>
  <c r="AO47" i="10"/>
  <c r="AR47" i="10"/>
  <c r="AU47" i="10" s="1"/>
  <c r="AT47" i="10"/>
  <c r="AH48" i="10"/>
  <c r="AK48" i="10" s="1"/>
  <c r="AJ48" i="10"/>
  <c r="AM48" i="10"/>
  <c r="AO48" i="10"/>
  <c r="AR48" i="10"/>
  <c r="AT48" i="10"/>
  <c r="AU48" i="10"/>
  <c r="AH49" i="10"/>
  <c r="AK49" i="10" s="1"/>
  <c r="AJ49" i="10"/>
  <c r="AM49" i="10"/>
  <c r="AP49" i="10" s="1"/>
  <c r="AO49" i="10"/>
  <c r="AR49" i="10"/>
  <c r="AT49" i="10"/>
  <c r="AU49" i="10"/>
  <c r="AH50" i="10"/>
  <c r="AJ50" i="10"/>
  <c r="AK50" i="10"/>
  <c r="AM50" i="10"/>
  <c r="AO50" i="10"/>
  <c r="AR50" i="10"/>
  <c r="AT50" i="10"/>
  <c r="AU50" i="10"/>
  <c r="AH51" i="10"/>
  <c r="AJ51" i="10"/>
  <c r="AM51" i="10"/>
  <c r="AO51" i="10"/>
  <c r="AR51" i="10"/>
  <c r="AU51" i="10" s="1"/>
  <c r="AT51" i="10"/>
  <c r="AH52" i="10"/>
  <c r="AJ52" i="10"/>
  <c r="AK52" i="10"/>
  <c r="AM52" i="10"/>
  <c r="AP52" i="10" s="1"/>
  <c r="AO52" i="10"/>
  <c r="AR52" i="10"/>
  <c r="AU52" i="10" s="1"/>
  <c r="AT52" i="10"/>
  <c r="AH53" i="10"/>
  <c r="AJ53" i="10"/>
  <c r="AM53" i="10"/>
  <c r="AO53" i="10"/>
  <c r="AP53" i="10"/>
  <c r="AR53" i="10"/>
  <c r="AU53" i="10" s="1"/>
  <c r="AT53" i="10"/>
  <c r="AH54" i="10"/>
  <c r="AJ54" i="10"/>
  <c r="AM54" i="10"/>
  <c r="AO54" i="10"/>
  <c r="AP54" i="10"/>
  <c r="AR54" i="10"/>
  <c r="AU54" i="10" s="1"/>
  <c r="AT54" i="10"/>
  <c r="AH55" i="10"/>
  <c r="AJ55" i="10"/>
  <c r="AK55" i="10"/>
  <c r="AM55" i="10"/>
  <c r="AO55" i="10"/>
  <c r="AP55" i="10"/>
  <c r="AR55" i="10"/>
  <c r="AT55" i="10"/>
  <c r="AH56" i="10"/>
  <c r="AJ56" i="10"/>
  <c r="AM56" i="10"/>
  <c r="AP56" i="10" s="1"/>
  <c r="AO56" i="10"/>
  <c r="AR56" i="10"/>
  <c r="AT56" i="10"/>
  <c r="AH57" i="10"/>
  <c r="AJ57" i="10"/>
  <c r="AK57" i="10"/>
  <c r="AM57" i="10"/>
  <c r="AP57" i="10" s="1"/>
  <c r="AO57" i="10"/>
  <c r="AR57" i="10"/>
  <c r="AT57" i="10"/>
  <c r="S9" i="10"/>
  <c r="U9" i="10"/>
  <c r="T9" i="10" s="1"/>
  <c r="X9" i="10"/>
  <c r="Z9" i="10"/>
  <c r="AA9" i="10"/>
  <c r="AC9" i="10"/>
  <c r="AF9" i="10" s="1"/>
  <c r="AE9" i="10"/>
  <c r="S10" i="10"/>
  <c r="V10" i="10" s="1"/>
  <c r="U10" i="10"/>
  <c r="T10" i="10" s="1"/>
  <c r="X10" i="10"/>
  <c r="Z10" i="10"/>
  <c r="AA10" i="10"/>
  <c r="AC10" i="10"/>
  <c r="AF10" i="10" s="1"/>
  <c r="AE10" i="10"/>
  <c r="S11" i="10"/>
  <c r="T11" i="10"/>
  <c r="U11" i="10"/>
  <c r="V11" i="10"/>
  <c r="X11" i="10"/>
  <c r="Z11" i="10"/>
  <c r="AA11" i="10"/>
  <c r="AC11" i="10"/>
  <c r="AF11" i="10" s="1"/>
  <c r="AE11" i="10"/>
  <c r="S12" i="10"/>
  <c r="U12" i="10"/>
  <c r="T12" i="10" s="1"/>
  <c r="V12" i="10"/>
  <c r="X12" i="10"/>
  <c r="Z12" i="10"/>
  <c r="AA12" i="10"/>
  <c r="AC12" i="10"/>
  <c r="AE12" i="10"/>
  <c r="AF12" i="10"/>
  <c r="S13" i="10"/>
  <c r="U13" i="10"/>
  <c r="T13" i="10" s="1"/>
  <c r="V13" i="10"/>
  <c r="X13" i="10"/>
  <c r="Z13" i="10"/>
  <c r="AA13" i="10"/>
  <c r="AC13" i="10"/>
  <c r="AE13" i="10"/>
  <c r="AF13" i="10"/>
  <c r="S14" i="10"/>
  <c r="U14" i="10"/>
  <c r="T14" i="10" s="1"/>
  <c r="X14" i="10"/>
  <c r="AA14" i="10" s="1"/>
  <c r="Z14" i="10"/>
  <c r="AC14" i="10"/>
  <c r="AF14" i="10" s="1"/>
  <c r="AE14" i="10"/>
  <c r="S15" i="10"/>
  <c r="T15" i="10"/>
  <c r="U15" i="10"/>
  <c r="V15" i="10"/>
  <c r="X15" i="10"/>
  <c r="AA15" i="10" s="1"/>
  <c r="Z15" i="10"/>
  <c r="AC15" i="10"/>
  <c r="AE15" i="10"/>
  <c r="AF15" i="10"/>
  <c r="S16" i="10"/>
  <c r="U16" i="10"/>
  <c r="T16" i="10" s="1"/>
  <c r="V16" i="10"/>
  <c r="X16" i="10"/>
  <c r="AA16" i="10" s="1"/>
  <c r="Z16" i="10"/>
  <c r="AC16" i="10"/>
  <c r="AE16" i="10"/>
  <c r="AF16" i="10"/>
  <c r="S17" i="10"/>
  <c r="U17" i="10"/>
  <c r="T17" i="10" s="1"/>
  <c r="V17" i="10"/>
  <c r="X17" i="10"/>
  <c r="Z17" i="10"/>
  <c r="AA17" i="10"/>
  <c r="AC17" i="10"/>
  <c r="AE17" i="10"/>
  <c r="AF17" i="10"/>
  <c r="S18" i="10"/>
  <c r="U18" i="10"/>
  <c r="T18" i="10" s="1"/>
  <c r="V18" i="10"/>
  <c r="X18" i="10"/>
  <c r="Z18" i="10"/>
  <c r="AA18" i="10"/>
  <c r="AC18" i="10"/>
  <c r="AE18" i="10"/>
  <c r="S19" i="10"/>
  <c r="V19" i="10" s="1"/>
  <c r="U19" i="10"/>
  <c r="T19" i="10" s="1"/>
  <c r="X19" i="10"/>
  <c r="Z19" i="10"/>
  <c r="AC19" i="10"/>
  <c r="AE19" i="10"/>
  <c r="AF19" i="10"/>
  <c r="S20" i="10"/>
  <c r="V20" i="10" s="1"/>
  <c r="T20" i="10"/>
  <c r="U20" i="10"/>
  <c r="X20" i="10"/>
  <c r="Z20" i="10"/>
  <c r="AA20" i="10"/>
  <c r="AC20" i="10"/>
  <c r="AE20" i="10"/>
  <c r="AF20" i="10"/>
  <c r="S21" i="10"/>
  <c r="V21" i="10" s="1"/>
  <c r="U21" i="10"/>
  <c r="T21" i="10" s="1"/>
  <c r="X21" i="10"/>
  <c r="Z21" i="10"/>
  <c r="AA21" i="10"/>
  <c r="AC21" i="10"/>
  <c r="AE21" i="10"/>
  <c r="AF21" i="10"/>
  <c r="S22" i="10"/>
  <c r="T22" i="10"/>
  <c r="U22" i="10"/>
  <c r="V22" i="10"/>
  <c r="X22" i="10"/>
  <c r="Z22" i="10"/>
  <c r="AA22" i="10"/>
  <c r="AC22" i="10"/>
  <c r="AE22" i="10"/>
  <c r="AF22" i="10"/>
  <c r="S23" i="10"/>
  <c r="U23" i="10"/>
  <c r="T23" i="10" s="1"/>
  <c r="V23" i="10"/>
  <c r="X23" i="10"/>
  <c r="Z23" i="10"/>
  <c r="AC23" i="10"/>
  <c r="AF23" i="10" s="1"/>
  <c r="AE23" i="10"/>
  <c r="S24" i="10"/>
  <c r="V24" i="10" s="1"/>
  <c r="U24" i="10"/>
  <c r="T24" i="10" s="1"/>
  <c r="X24" i="10"/>
  <c r="Z24" i="10"/>
  <c r="AA24" i="10"/>
  <c r="AC24" i="10"/>
  <c r="AF24" i="10" s="1"/>
  <c r="AE24" i="10"/>
  <c r="S25" i="10"/>
  <c r="T25" i="10"/>
  <c r="U25" i="10"/>
  <c r="X25" i="10"/>
  <c r="Z25" i="10"/>
  <c r="AA25" i="10"/>
  <c r="AC25" i="10"/>
  <c r="AF25" i="10" s="1"/>
  <c r="AE25" i="10"/>
  <c r="S26" i="10"/>
  <c r="U26" i="10"/>
  <c r="T26" i="10" s="1"/>
  <c r="X26" i="10"/>
  <c r="Z26" i="10"/>
  <c r="AA26" i="10"/>
  <c r="AC26" i="10"/>
  <c r="AE26" i="10"/>
  <c r="AF26" i="10"/>
  <c r="S27" i="10"/>
  <c r="U27" i="10"/>
  <c r="T27" i="10" s="1"/>
  <c r="V27" i="10"/>
  <c r="X27" i="10"/>
  <c r="Z27" i="10"/>
  <c r="AA27" i="10"/>
  <c r="AC27" i="10"/>
  <c r="AE27" i="10"/>
  <c r="AF27" i="10"/>
  <c r="S28" i="10"/>
  <c r="U28" i="10"/>
  <c r="T28" i="10" s="1"/>
  <c r="X28" i="10"/>
  <c r="AA28" i="10" s="1"/>
  <c r="Z28" i="10"/>
  <c r="AC28" i="10"/>
  <c r="AE28" i="10"/>
  <c r="S29" i="10"/>
  <c r="T29" i="10"/>
  <c r="U29" i="10"/>
  <c r="V29" i="10"/>
  <c r="X29" i="10"/>
  <c r="AA29" i="10" s="1"/>
  <c r="Z29" i="10"/>
  <c r="AC29" i="10"/>
  <c r="AE29" i="10"/>
  <c r="S30" i="10"/>
  <c r="U30" i="10"/>
  <c r="T30" i="10" s="1"/>
  <c r="V30" i="10"/>
  <c r="X30" i="10"/>
  <c r="AA30" i="10" s="1"/>
  <c r="Z30" i="10"/>
  <c r="AC30" i="10"/>
  <c r="AE30" i="10"/>
  <c r="S31" i="10"/>
  <c r="U31" i="10"/>
  <c r="T31" i="10" s="1"/>
  <c r="V31" i="10"/>
  <c r="X31" i="10"/>
  <c r="Z31" i="10"/>
  <c r="AA31" i="10"/>
  <c r="AC31" i="10"/>
  <c r="AE31" i="10"/>
  <c r="AF31" i="10"/>
  <c r="S32" i="10"/>
  <c r="U32" i="10"/>
  <c r="T32" i="10" s="1"/>
  <c r="V32" i="10"/>
  <c r="X32" i="10"/>
  <c r="Z32" i="10"/>
  <c r="AA32" i="10"/>
  <c r="AC32" i="10"/>
  <c r="AE32" i="10"/>
  <c r="S33" i="10"/>
  <c r="V33" i="10" s="1"/>
  <c r="U33" i="10"/>
  <c r="T33" i="10" s="1"/>
  <c r="X33" i="10"/>
  <c r="AA33" i="10" s="1"/>
  <c r="Z33" i="10"/>
  <c r="AC33" i="10"/>
  <c r="AE33" i="10"/>
  <c r="AF33" i="10"/>
  <c r="S34" i="10"/>
  <c r="V34" i="10" s="1"/>
  <c r="T34" i="10"/>
  <c r="U34" i="10"/>
  <c r="X34" i="10"/>
  <c r="Z34" i="10"/>
  <c r="AC34" i="10"/>
  <c r="AE34" i="10"/>
  <c r="AF34" i="10"/>
  <c r="S35" i="10"/>
  <c r="V35" i="10" s="1"/>
  <c r="U35" i="10"/>
  <c r="T35" i="10" s="1"/>
  <c r="X35" i="10"/>
  <c r="Z35" i="10"/>
  <c r="AC35" i="10"/>
  <c r="AE35" i="10"/>
  <c r="AF35" i="10"/>
  <c r="S36" i="10"/>
  <c r="U36" i="10"/>
  <c r="T36" i="10" s="1"/>
  <c r="V36" i="10"/>
  <c r="X36" i="10"/>
  <c r="Z36" i="10"/>
  <c r="AA36" i="10"/>
  <c r="AC36" i="10"/>
  <c r="AE36" i="10"/>
  <c r="AF36" i="10"/>
  <c r="S37" i="10"/>
  <c r="U37" i="10"/>
  <c r="T37" i="10" s="1"/>
  <c r="V37" i="10"/>
  <c r="X37" i="10"/>
  <c r="Z37" i="10"/>
  <c r="AC37" i="10"/>
  <c r="AF37" i="10" s="1"/>
  <c r="AE37" i="10"/>
  <c r="S38" i="10"/>
  <c r="U38" i="10"/>
  <c r="T38" i="10" s="1"/>
  <c r="X38" i="10"/>
  <c r="Z38" i="10"/>
  <c r="AA38" i="10"/>
  <c r="AC38" i="10"/>
  <c r="AF38" i="10" s="1"/>
  <c r="AE38" i="10"/>
  <c r="S39" i="10"/>
  <c r="T39" i="10"/>
  <c r="U39" i="10"/>
  <c r="X39" i="10"/>
  <c r="Z39" i="10"/>
  <c r="AA39" i="10"/>
  <c r="AC39" i="10"/>
  <c r="AF39" i="10" s="1"/>
  <c r="AE39" i="10"/>
  <c r="S40" i="10"/>
  <c r="U40" i="10"/>
  <c r="T40" i="10" s="1"/>
  <c r="X40" i="10"/>
  <c r="Z40" i="10"/>
  <c r="AA40" i="10"/>
  <c r="AC40" i="10"/>
  <c r="AE40" i="10"/>
  <c r="AF40" i="10"/>
  <c r="S41" i="10"/>
  <c r="T41" i="10"/>
  <c r="U41" i="10"/>
  <c r="V41" i="10"/>
  <c r="X41" i="10"/>
  <c r="Z41" i="10"/>
  <c r="AA41" i="10"/>
  <c r="AC41" i="10"/>
  <c r="AE41" i="10"/>
  <c r="AF41" i="10"/>
  <c r="S42" i="10"/>
  <c r="U42" i="10"/>
  <c r="T42" i="10" s="1"/>
  <c r="X42" i="10"/>
  <c r="AA42" i="10" s="1"/>
  <c r="Z42" i="10"/>
  <c r="AC42" i="10"/>
  <c r="AE42" i="10"/>
  <c r="S43" i="10"/>
  <c r="T43" i="10"/>
  <c r="U43" i="10"/>
  <c r="V43" i="10"/>
  <c r="X43" i="10"/>
  <c r="AA43" i="10" s="1"/>
  <c r="Z43" i="10"/>
  <c r="AC43" i="10"/>
  <c r="AE43" i="10"/>
  <c r="AF43" i="10"/>
  <c r="S44" i="10"/>
  <c r="U44" i="10"/>
  <c r="T44" i="10" s="1"/>
  <c r="V44" i="10"/>
  <c r="X44" i="10"/>
  <c r="AA44" i="10" s="1"/>
  <c r="Z44" i="10"/>
  <c r="AC44" i="10"/>
  <c r="AE44" i="10"/>
  <c r="S45" i="10"/>
  <c r="U45" i="10"/>
  <c r="T45" i="10" s="1"/>
  <c r="V45" i="10"/>
  <c r="X45" i="10"/>
  <c r="Z45" i="10"/>
  <c r="AC45" i="10"/>
  <c r="AE45" i="10"/>
  <c r="AF45" i="10"/>
  <c r="S46" i="10"/>
  <c r="U46" i="10"/>
  <c r="T46" i="10" s="1"/>
  <c r="V46" i="10"/>
  <c r="X46" i="10"/>
  <c r="Z46" i="10"/>
  <c r="AA46" i="10"/>
  <c r="AC46" i="10"/>
  <c r="AE46" i="10"/>
  <c r="S47" i="10"/>
  <c r="V47" i="10" s="1"/>
  <c r="U47" i="10"/>
  <c r="T47" i="10" s="1"/>
  <c r="X47" i="10"/>
  <c r="Z47" i="10"/>
  <c r="AC47" i="10"/>
  <c r="AE47" i="10"/>
  <c r="AF47" i="10"/>
  <c r="S48" i="10"/>
  <c r="V48" i="10" s="1"/>
  <c r="T48" i="10"/>
  <c r="U48" i="10"/>
  <c r="X48" i="10"/>
  <c r="Z48" i="10"/>
  <c r="AC48" i="10"/>
  <c r="AE48" i="10"/>
  <c r="AF48" i="10"/>
  <c r="S49" i="10"/>
  <c r="V49" i="10" s="1"/>
  <c r="U49" i="10"/>
  <c r="T49" i="10" s="1"/>
  <c r="X49" i="10"/>
  <c r="Z49" i="10"/>
  <c r="AC49" i="10"/>
  <c r="AE49" i="10"/>
  <c r="AF49" i="10"/>
  <c r="S50" i="10"/>
  <c r="U50" i="10"/>
  <c r="T50" i="10" s="1"/>
  <c r="V50" i="10"/>
  <c r="X50" i="10"/>
  <c r="Z50" i="10"/>
  <c r="AA50" i="10"/>
  <c r="AC50" i="10"/>
  <c r="AE50" i="10"/>
  <c r="AF50" i="10"/>
  <c r="S51" i="10"/>
  <c r="U51" i="10"/>
  <c r="T51" i="10" s="1"/>
  <c r="V51" i="10"/>
  <c r="X51" i="10"/>
  <c r="Z51" i="10"/>
  <c r="AC51" i="10"/>
  <c r="AF51" i="10" s="1"/>
  <c r="AE51" i="10"/>
  <c r="S52" i="10"/>
  <c r="U52" i="10"/>
  <c r="T52" i="10" s="1"/>
  <c r="X52" i="10"/>
  <c r="Z52" i="10"/>
  <c r="AA52" i="10"/>
  <c r="AC52" i="10"/>
  <c r="AF52" i="10" s="1"/>
  <c r="AE52" i="10"/>
  <c r="S53" i="10"/>
  <c r="T53" i="10"/>
  <c r="U53" i="10"/>
  <c r="X53" i="10"/>
  <c r="Z53" i="10"/>
  <c r="AA53" i="10"/>
  <c r="AC53" i="10"/>
  <c r="AF53" i="10" s="1"/>
  <c r="AE53" i="10"/>
  <c r="S54" i="10"/>
  <c r="U54" i="10"/>
  <c r="T54" i="10" s="1"/>
  <c r="X54" i="10"/>
  <c r="Z54" i="10"/>
  <c r="AA54" i="10"/>
  <c r="AC54" i="10"/>
  <c r="AE54" i="10"/>
  <c r="AF54" i="10"/>
  <c r="S55" i="10"/>
  <c r="U55" i="10"/>
  <c r="T55" i="10" s="1"/>
  <c r="V55" i="10"/>
  <c r="X55" i="10"/>
  <c r="Z55" i="10"/>
  <c r="AA55" i="10"/>
  <c r="AC55" i="10"/>
  <c r="AE55" i="10"/>
  <c r="AF55" i="10"/>
  <c r="S56" i="10"/>
  <c r="U56" i="10"/>
  <c r="T56" i="10" s="1"/>
  <c r="X56" i="10"/>
  <c r="AA56" i="10" s="1"/>
  <c r="Z56" i="10"/>
  <c r="AC56" i="10"/>
  <c r="AE56" i="10"/>
  <c r="S57" i="10"/>
  <c r="U57" i="10"/>
  <c r="T57" i="10" s="1"/>
  <c r="V57" i="10"/>
  <c r="X57" i="10"/>
  <c r="AA57" i="10" s="1"/>
  <c r="Z57" i="10"/>
  <c r="AC57" i="10"/>
  <c r="AE57" i="10"/>
  <c r="I9" i="10"/>
  <c r="K9" i="10"/>
  <c r="N9" i="10"/>
  <c r="P9" i="10"/>
  <c r="Q9" i="10"/>
  <c r="I10" i="10"/>
  <c r="L10" i="10" s="1"/>
  <c r="K10" i="10"/>
  <c r="N10" i="10"/>
  <c r="Q10" i="10" s="1"/>
  <c r="P10" i="10"/>
  <c r="I11" i="10"/>
  <c r="K11" i="10"/>
  <c r="L11" i="10"/>
  <c r="N11" i="10"/>
  <c r="Q11" i="10" s="1"/>
  <c r="P11" i="10"/>
  <c r="I12" i="10"/>
  <c r="K12" i="10"/>
  <c r="L12" i="10"/>
  <c r="N12" i="10"/>
  <c r="P12" i="10"/>
  <c r="Q12" i="10"/>
  <c r="I13" i="10"/>
  <c r="L13" i="10" s="1"/>
  <c r="K13" i="10"/>
  <c r="N13" i="10"/>
  <c r="P13" i="10"/>
  <c r="I14" i="10"/>
  <c r="K14" i="10"/>
  <c r="L14" i="10"/>
  <c r="N14" i="10"/>
  <c r="P14" i="10"/>
  <c r="Q14" i="10"/>
  <c r="I15" i="10"/>
  <c r="K15" i="10"/>
  <c r="L15" i="10"/>
  <c r="N15" i="10"/>
  <c r="P15" i="10"/>
  <c r="Q15" i="10"/>
  <c r="I16" i="10"/>
  <c r="K16" i="10"/>
  <c r="N16" i="10"/>
  <c r="P16" i="10"/>
  <c r="Q16" i="10"/>
  <c r="I17" i="10"/>
  <c r="L17" i="10" s="1"/>
  <c r="K17" i="10"/>
  <c r="N17" i="10"/>
  <c r="Q17" i="10" s="1"/>
  <c r="P17" i="10"/>
  <c r="I18" i="10"/>
  <c r="K18" i="10"/>
  <c r="L18" i="10"/>
  <c r="N18" i="10"/>
  <c r="Q18" i="10" s="1"/>
  <c r="P18" i="10"/>
  <c r="I19" i="10"/>
  <c r="K19" i="10"/>
  <c r="L19" i="10"/>
  <c r="N19" i="10"/>
  <c r="P19" i="10"/>
  <c r="Q19" i="10"/>
  <c r="I20" i="10"/>
  <c r="L20" i="10" s="1"/>
  <c r="K20" i="10"/>
  <c r="N20" i="10"/>
  <c r="P20" i="10"/>
  <c r="Q20" i="10"/>
  <c r="I21" i="10"/>
  <c r="K21" i="10"/>
  <c r="L21" i="10"/>
  <c r="N21" i="10"/>
  <c r="P21" i="10"/>
  <c r="Q21" i="10"/>
  <c r="I22" i="10"/>
  <c r="K22" i="10"/>
  <c r="L22" i="10"/>
  <c r="N22" i="10"/>
  <c r="P22" i="10"/>
  <c r="Q22" i="10"/>
  <c r="I23" i="10"/>
  <c r="K23" i="10"/>
  <c r="N23" i="10"/>
  <c r="P23" i="10"/>
  <c r="Q23" i="10"/>
  <c r="I24" i="10"/>
  <c r="L24" i="10" s="1"/>
  <c r="K24" i="10"/>
  <c r="N24" i="10"/>
  <c r="Q24" i="10" s="1"/>
  <c r="P24" i="10"/>
  <c r="I25" i="10"/>
  <c r="K25" i="10"/>
  <c r="L25" i="10"/>
  <c r="N25" i="10"/>
  <c r="Q25" i="10" s="1"/>
  <c r="P25" i="10"/>
  <c r="I26" i="10"/>
  <c r="K26" i="10"/>
  <c r="N26" i="10"/>
  <c r="P26" i="10"/>
  <c r="Q26" i="10"/>
  <c r="I27" i="10"/>
  <c r="L27" i="10" s="1"/>
  <c r="K27" i="10"/>
  <c r="N27" i="10"/>
  <c r="P27" i="10"/>
  <c r="Q27" i="10"/>
  <c r="I28" i="10"/>
  <c r="K28" i="10"/>
  <c r="L28" i="10"/>
  <c r="N28" i="10"/>
  <c r="P28" i="10"/>
  <c r="Q28" i="10"/>
  <c r="I29" i="10"/>
  <c r="K29" i="10"/>
  <c r="L29" i="10"/>
  <c r="N29" i="10"/>
  <c r="P29" i="10"/>
  <c r="Q29" i="10"/>
  <c r="I30" i="10"/>
  <c r="K30" i="10"/>
  <c r="N30" i="10"/>
  <c r="P30" i="10"/>
  <c r="Q30" i="10"/>
  <c r="I31" i="10"/>
  <c r="L31" i="10" s="1"/>
  <c r="K31" i="10"/>
  <c r="N31" i="10"/>
  <c r="Q31" i="10" s="1"/>
  <c r="P31" i="10"/>
  <c r="I32" i="10"/>
  <c r="K32" i="10"/>
  <c r="L32" i="10"/>
  <c r="N32" i="10"/>
  <c r="Q32" i="10" s="1"/>
  <c r="P32" i="10"/>
  <c r="I33" i="10"/>
  <c r="K33" i="10"/>
  <c r="N33" i="10"/>
  <c r="P33" i="10"/>
  <c r="Q33" i="10"/>
  <c r="I34" i="10"/>
  <c r="L34" i="10" s="1"/>
  <c r="K34" i="10"/>
  <c r="N34" i="10"/>
  <c r="P34" i="10"/>
  <c r="Q34" i="10"/>
  <c r="I35" i="10"/>
  <c r="K35" i="10"/>
  <c r="L35" i="10"/>
  <c r="N35" i="10"/>
  <c r="P35" i="10"/>
  <c r="Q35" i="10"/>
  <c r="I36" i="10"/>
  <c r="K36" i="10"/>
  <c r="N36" i="10"/>
  <c r="P36" i="10"/>
  <c r="Q36" i="10"/>
  <c r="I37" i="10"/>
  <c r="K37" i="10"/>
  <c r="N37" i="10"/>
  <c r="P37" i="10"/>
  <c r="Q37" i="10"/>
  <c r="I38" i="10"/>
  <c r="L38" i="10" s="1"/>
  <c r="K38" i="10"/>
  <c r="N38" i="10"/>
  <c r="Q38" i="10" s="1"/>
  <c r="P38" i="10"/>
  <c r="I39" i="10"/>
  <c r="K39" i="10"/>
  <c r="L39" i="10"/>
  <c r="N39" i="10"/>
  <c r="Q39" i="10" s="1"/>
  <c r="P39" i="10"/>
  <c r="I40" i="10"/>
  <c r="K40" i="10"/>
  <c r="N40" i="10"/>
  <c r="P40" i="10"/>
  <c r="Q40" i="10"/>
  <c r="I41" i="10"/>
  <c r="L41" i="10" s="1"/>
  <c r="K41" i="10"/>
  <c r="N41" i="10"/>
  <c r="P41" i="10"/>
  <c r="Q41" i="10"/>
  <c r="I42" i="10"/>
  <c r="K42" i="10"/>
  <c r="L42" i="10"/>
  <c r="N42" i="10"/>
  <c r="P42" i="10"/>
  <c r="Q42" i="10"/>
  <c r="I43" i="10"/>
  <c r="K43" i="10"/>
  <c r="N43" i="10"/>
  <c r="P43" i="10"/>
  <c r="Q43" i="10"/>
  <c r="I44" i="10"/>
  <c r="K44" i="10"/>
  <c r="N44" i="10"/>
  <c r="P44" i="10"/>
  <c r="I45" i="10"/>
  <c r="L45" i="10" s="1"/>
  <c r="K45" i="10"/>
  <c r="N45" i="10"/>
  <c r="P45" i="10"/>
  <c r="I46" i="10"/>
  <c r="K46" i="10"/>
  <c r="L46" i="10"/>
  <c r="N46" i="10"/>
  <c r="Q46" i="10" s="1"/>
  <c r="P46" i="10"/>
  <c r="I47" i="10"/>
  <c r="K47" i="10"/>
  <c r="N47" i="10"/>
  <c r="P47" i="10"/>
  <c r="Q47" i="10"/>
  <c r="I48" i="10"/>
  <c r="L48" i="10" s="1"/>
  <c r="K48" i="10"/>
  <c r="N48" i="10"/>
  <c r="P48" i="10"/>
  <c r="I49" i="10"/>
  <c r="K49" i="10"/>
  <c r="L49" i="10"/>
  <c r="N49" i="10"/>
  <c r="Q49" i="10" s="1"/>
  <c r="P49" i="10"/>
  <c r="I50" i="10"/>
  <c r="L50" i="10" s="1"/>
  <c r="K50" i="10"/>
  <c r="N50" i="10"/>
  <c r="P50" i="10"/>
  <c r="Q50" i="10"/>
  <c r="I51" i="10"/>
  <c r="K51" i="10"/>
  <c r="N51" i="10"/>
  <c r="P51" i="10"/>
  <c r="I52" i="10"/>
  <c r="L52" i="10" s="1"/>
  <c r="K52" i="10"/>
  <c r="N52" i="10"/>
  <c r="P52" i="10"/>
  <c r="I53" i="10"/>
  <c r="K53" i="10"/>
  <c r="L53" i="10"/>
  <c r="N53" i="10"/>
  <c r="Q53" i="10" s="1"/>
  <c r="P53" i="10"/>
  <c r="I54" i="10"/>
  <c r="K54" i="10"/>
  <c r="N54" i="10"/>
  <c r="P54" i="10"/>
  <c r="Q54" i="10"/>
  <c r="I55" i="10"/>
  <c r="L55" i="10" s="1"/>
  <c r="K55" i="10"/>
  <c r="N55" i="10"/>
  <c r="P55" i="10"/>
  <c r="I56" i="10"/>
  <c r="K56" i="10"/>
  <c r="L56" i="10"/>
  <c r="N56" i="10"/>
  <c r="Q56" i="10" s="1"/>
  <c r="P56" i="10"/>
  <c r="I57" i="10"/>
  <c r="L57" i="10" s="1"/>
  <c r="K57" i="10"/>
  <c r="N57" i="10"/>
  <c r="P57" i="10"/>
  <c r="Q57" i="10"/>
  <c r="D9" i="10"/>
  <c r="F9" i="10"/>
  <c r="D10" i="10"/>
  <c r="F10" i="10"/>
  <c r="D11" i="10"/>
  <c r="G11" i="10" s="1"/>
  <c r="F11" i="10"/>
  <c r="D12" i="10"/>
  <c r="G12" i="10" s="1"/>
  <c r="F12" i="10"/>
  <c r="D13" i="10"/>
  <c r="F13" i="10"/>
  <c r="G13" i="10"/>
  <c r="D14" i="10"/>
  <c r="G14" i="10" s="1"/>
  <c r="F14" i="10"/>
  <c r="D15" i="10"/>
  <c r="F15" i="10"/>
  <c r="G15" i="10"/>
  <c r="D16" i="10"/>
  <c r="F16" i="10"/>
  <c r="G16" i="10"/>
  <c r="D17" i="10"/>
  <c r="G17" i="10" s="1"/>
  <c r="F17" i="10"/>
  <c r="D18" i="10"/>
  <c r="F18" i="10"/>
  <c r="G18" i="10"/>
  <c r="D19" i="10"/>
  <c r="F19" i="10"/>
  <c r="G19" i="10"/>
  <c r="D20" i="10"/>
  <c r="F20" i="10"/>
  <c r="G20" i="10" s="1"/>
  <c r="D21" i="10"/>
  <c r="F21" i="10"/>
  <c r="G21" i="10"/>
  <c r="D22" i="10"/>
  <c r="F22" i="10"/>
  <c r="G22" i="10"/>
  <c r="D23" i="10"/>
  <c r="F23" i="10"/>
  <c r="D24" i="10"/>
  <c r="F24" i="10"/>
  <c r="D25" i="10"/>
  <c r="G25" i="10" s="1"/>
  <c r="F25" i="10"/>
  <c r="D26" i="10"/>
  <c r="G26" i="10" s="1"/>
  <c r="F26" i="10"/>
  <c r="D27" i="10"/>
  <c r="F27" i="10"/>
  <c r="G27" i="10"/>
  <c r="D28" i="10"/>
  <c r="G28" i="10" s="1"/>
  <c r="F28" i="10"/>
  <c r="D29" i="10"/>
  <c r="F29" i="10"/>
  <c r="G29" i="10"/>
  <c r="D30" i="10"/>
  <c r="F30" i="10"/>
  <c r="G30" i="10"/>
  <c r="D31" i="10"/>
  <c r="G31" i="10" s="1"/>
  <c r="F31" i="10"/>
  <c r="D32" i="10"/>
  <c r="F32" i="10"/>
  <c r="G32" i="10"/>
  <c r="D33" i="10"/>
  <c r="F33" i="10"/>
  <c r="G33" i="10"/>
  <c r="D34" i="10"/>
  <c r="G34" i="10" s="1"/>
  <c r="F34" i="10"/>
  <c r="D35" i="10"/>
  <c r="F35" i="10"/>
  <c r="G35" i="10"/>
  <c r="D36" i="10"/>
  <c r="F36" i="10"/>
  <c r="G36" i="10"/>
  <c r="D37" i="10"/>
  <c r="F37" i="10"/>
  <c r="D38" i="10"/>
  <c r="F38" i="10"/>
  <c r="D39" i="10"/>
  <c r="G39" i="10" s="1"/>
  <c r="F39" i="10"/>
  <c r="D40" i="10"/>
  <c r="F40" i="10"/>
  <c r="D41" i="10"/>
  <c r="F41" i="10"/>
  <c r="G41" i="10"/>
  <c r="D42" i="10"/>
  <c r="G42" i="10" s="1"/>
  <c r="F42" i="10"/>
  <c r="D43" i="10"/>
  <c r="F43" i="10"/>
  <c r="G43" i="10"/>
  <c r="D44" i="10"/>
  <c r="F44" i="10"/>
  <c r="G44" i="10"/>
  <c r="D45" i="10"/>
  <c r="G45" i="10" s="1"/>
  <c r="F45" i="10"/>
  <c r="D46" i="10"/>
  <c r="F46" i="10"/>
  <c r="G46" i="10"/>
  <c r="D47" i="10"/>
  <c r="F47" i="10"/>
  <c r="G47" i="10"/>
  <c r="D48" i="10"/>
  <c r="G48" i="10" s="1"/>
  <c r="F48" i="10"/>
  <c r="D49" i="10"/>
  <c r="F49" i="10"/>
  <c r="G49" i="10"/>
  <c r="D50" i="10"/>
  <c r="F50" i="10"/>
  <c r="G50" i="10"/>
  <c r="D51" i="10"/>
  <c r="G51" i="10" s="1"/>
  <c r="F51" i="10"/>
  <c r="D52" i="10"/>
  <c r="F52" i="10"/>
  <c r="D53" i="10"/>
  <c r="G53" i="10" s="1"/>
  <c r="F53" i="10"/>
  <c r="D54" i="10"/>
  <c r="F54" i="10"/>
  <c r="D55" i="10"/>
  <c r="F55" i="10"/>
  <c r="G55" i="10"/>
  <c r="D56" i="10"/>
  <c r="G56" i="10" s="1"/>
  <c r="F56" i="10"/>
  <c r="D57" i="10"/>
  <c r="F57" i="10"/>
  <c r="G57" i="10"/>
  <c r="D8" i="33"/>
  <c r="I8" i="33"/>
  <c r="N8" i="33"/>
  <c r="S8" i="33"/>
  <c r="X8" i="33"/>
  <c r="AC8" i="33"/>
  <c r="AH8" i="33"/>
  <c r="AM8" i="33"/>
  <c r="AR8" i="33"/>
  <c r="D8" i="31"/>
  <c r="I8" i="31"/>
  <c r="N8" i="31"/>
  <c r="S8" i="31"/>
  <c r="X8" i="31"/>
  <c r="AC8" i="31"/>
  <c r="AH8" i="31"/>
  <c r="AM8" i="31"/>
  <c r="AR8" i="31"/>
  <c r="D8" i="29"/>
  <c r="I8" i="29"/>
  <c r="N8" i="29"/>
  <c r="S8" i="29"/>
  <c r="X8" i="29"/>
  <c r="AC8" i="29"/>
  <c r="AH8" i="29"/>
  <c r="AM8" i="29"/>
  <c r="AR8" i="29"/>
  <c r="D8" i="27"/>
  <c r="I8" i="27"/>
  <c r="N8" i="27"/>
  <c r="S8" i="27"/>
  <c r="X8" i="27"/>
  <c r="AC8" i="27"/>
  <c r="AH8" i="27"/>
  <c r="AM8" i="27"/>
  <c r="AR8" i="27"/>
  <c r="D8" i="25"/>
  <c r="I8" i="25"/>
  <c r="N8" i="25"/>
  <c r="S8" i="25"/>
  <c r="X8" i="25"/>
  <c r="AC8" i="25"/>
  <c r="AH8" i="25"/>
  <c r="AM8" i="25"/>
  <c r="AR8" i="25"/>
  <c r="D7" i="23"/>
  <c r="G7" i="23" s="1"/>
  <c r="F7" i="23"/>
  <c r="D8" i="23"/>
  <c r="G8" i="23" s="1"/>
  <c r="F8" i="23"/>
  <c r="D9" i="23"/>
  <c r="G9" i="23" s="1"/>
  <c r="F9" i="23"/>
  <c r="D10" i="23"/>
  <c r="G10" i="23" s="1"/>
  <c r="F10" i="23"/>
  <c r="D11" i="23"/>
  <c r="G11" i="23" s="1"/>
  <c r="F11" i="23"/>
  <c r="D12" i="23"/>
  <c r="G12" i="23" s="1"/>
  <c r="F12" i="23"/>
  <c r="D13" i="23"/>
  <c r="G13" i="23" s="1"/>
  <c r="F13" i="23"/>
  <c r="D14" i="23"/>
  <c r="G14" i="23" s="1"/>
  <c r="F14" i="23"/>
  <c r="D15" i="23"/>
  <c r="G15" i="23" s="1"/>
  <c r="F15" i="23"/>
  <c r="D16" i="23"/>
  <c r="F16" i="23"/>
  <c r="D17" i="23"/>
  <c r="F17" i="23"/>
  <c r="D18" i="23"/>
  <c r="G18" i="23" s="1"/>
  <c r="F18" i="23"/>
  <c r="D19" i="23"/>
  <c r="G19" i="23" s="1"/>
  <c r="F19" i="23"/>
  <c r="D20" i="23"/>
  <c r="G20" i="23" s="1"/>
  <c r="F20" i="23"/>
  <c r="D21" i="23"/>
  <c r="F21" i="23"/>
  <c r="G21" i="23"/>
  <c r="D22" i="23"/>
  <c r="F22" i="23"/>
  <c r="D23" i="23"/>
  <c r="G23" i="23" s="1"/>
  <c r="F23" i="23"/>
  <c r="D24" i="23"/>
  <c r="F24" i="23"/>
  <c r="G24" i="23"/>
  <c r="D25" i="23"/>
  <c r="G25" i="23" s="1"/>
  <c r="F25" i="23"/>
  <c r="D26" i="23"/>
  <c r="G26" i="23" s="1"/>
  <c r="F26" i="23"/>
  <c r="D27" i="23"/>
  <c r="F27" i="23"/>
  <c r="G27" i="23"/>
  <c r="D28" i="23"/>
  <c r="G28" i="23" s="1"/>
  <c r="F28" i="23"/>
  <c r="D29" i="23"/>
  <c r="G29" i="23" s="1"/>
  <c r="F29" i="23"/>
  <c r="D30" i="23"/>
  <c r="F30" i="23"/>
  <c r="D31" i="23"/>
  <c r="F31" i="23"/>
  <c r="D32" i="23"/>
  <c r="G32" i="23" s="1"/>
  <c r="F32" i="23"/>
  <c r="D33" i="23"/>
  <c r="G33" i="23" s="1"/>
  <c r="F33" i="23"/>
  <c r="D34" i="23"/>
  <c r="G34" i="23" s="1"/>
  <c r="F34" i="23"/>
  <c r="D35" i="23"/>
  <c r="G35" i="23" s="1"/>
  <c r="F35" i="23"/>
  <c r="D36" i="23"/>
  <c r="G36" i="23" s="1"/>
  <c r="F36" i="23"/>
  <c r="D37" i="23"/>
  <c r="G37" i="23" s="1"/>
  <c r="F37" i="23"/>
  <c r="D38" i="23"/>
  <c r="G38" i="23" s="1"/>
  <c r="F38" i="23"/>
  <c r="D39" i="23"/>
  <c r="G39" i="23" s="1"/>
  <c r="F39" i="23"/>
  <c r="D40" i="23"/>
  <c r="G40" i="23" s="1"/>
  <c r="F40" i="23"/>
  <c r="D41" i="23"/>
  <c r="G41" i="23" s="1"/>
  <c r="F41" i="23"/>
  <c r="D42" i="23"/>
  <c r="G42" i="23" s="1"/>
  <c r="F42" i="23"/>
  <c r="D43" i="23"/>
  <c r="G43" i="23" s="1"/>
  <c r="F43" i="23"/>
  <c r="D44" i="23"/>
  <c r="F44" i="23"/>
  <c r="D45" i="23"/>
  <c r="F45" i="23"/>
  <c r="D46" i="23"/>
  <c r="F46" i="23"/>
  <c r="G46" i="23"/>
  <c r="D47" i="23"/>
  <c r="G47" i="23" s="1"/>
  <c r="F47" i="23"/>
  <c r="D48" i="23"/>
  <c r="G48" i="23" s="1"/>
  <c r="F48" i="23"/>
  <c r="D49" i="23"/>
  <c r="F49" i="23"/>
  <c r="G49" i="23"/>
  <c r="D50" i="23"/>
  <c r="G50" i="23" s="1"/>
  <c r="F50" i="23"/>
  <c r="D51" i="23"/>
  <c r="G51" i="23" s="1"/>
  <c r="F51" i="23"/>
  <c r="D52" i="23"/>
  <c r="F52" i="23"/>
  <c r="G52" i="23"/>
  <c r="D53" i="23"/>
  <c r="G53" i="23" s="1"/>
  <c r="F53" i="23"/>
  <c r="D54" i="23"/>
  <c r="G54" i="23" s="1"/>
  <c r="F54" i="23"/>
  <c r="D55" i="23"/>
  <c r="F55" i="23"/>
  <c r="G55" i="23"/>
  <c r="D56" i="23"/>
  <c r="G56" i="23" s="1"/>
  <c r="F56" i="23"/>
  <c r="D57" i="23"/>
  <c r="G57" i="23" s="1"/>
  <c r="F57" i="23"/>
  <c r="I8" i="23"/>
  <c r="N8" i="23"/>
  <c r="S8" i="23"/>
  <c r="X8" i="23"/>
  <c r="AC8" i="23"/>
  <c r="AH8" i="23"/>
  <c r="AM8" i="23"/>
  <c r="AR8" i="23"/>
  <c r="D8" i="21"/>
  <c r="I8" i="21"/>
  <c r="N8" i="21"/>
  <c r="S8" i="21"/>
  <c r="X8" i="21"/>
  <c r="AC8" i="21"/>
  <c r="AH8" i="21"/>
  <c r="AM8" i="21"/>
  <c r="AR8" i="21"/>
  <c r="D8" i="19"/>
  <c r="I8" i="19"/>
  <c r="N8" i="19"/>
  <c r="S8" i="19"/>
  <c r="X8" i="19"/>
  <c r="AC8" i="19"/>
  <c r="AH8" i="19"/>
  <c r="AM8" i="19"/>
  <c r="AR8" i="19"/>
  <c r="D8" i="17"/>
  <c r="I8" i="17"/>
  <c r="N8" i="17"/>
  <c r="S8" i="17"/>
  <c r="X8" i="17"/>
  <c r="AC8" i="17"/>
  <c r="AH8" i="17"/>
  <c r="AM8" i="17"/>
  <c r="AR8" i="17"/>
  <c r="D8" i="15"/>
  <c r="I8" i="15"/>
  <c r="N8" i="15"/>
  <c r="S8" i="15"/>
  <c r="X8" i="15"/>
  <c r="AC8" i="15"/>
  <c r="AH8" i="15"/>
  <c r="AM8" i="15"/>
  <c r="AR8" i="15"/>
  <c r="D8" i="13"/>
  <c r="I8" i="13"/>
  <c r="N8" i="13"/>
  <c r="S8" i="13"/>
  <c r="X8" i="13"/>
  <c r="AC8" i="13"/>
  <c r="AH8" i="13"/>
  <c r="AM8" i="13"/>
  <c r="AR8" i="13"/>
  <c r="AR8" i="1"/>
  <c r="AT8" i="1"/>
  <c r="AR9" i="1"/>
  <c r="AT9" i="1"/>
  <c r="AU9" i="1"/>
  <c r="AR10" i="1"/>
  <c r="AU10" i="1" s="1"/>
  <c r="AT10" i="1"/>
  <c r="AR11" i="1"/>
  <c r="AU11" i="1" s="1"/>
  <c r="AT11" i="1"/>
  <c r="AR12" i="1"/>
  <c r="AU12" i="1" s="1"/>
  <c r="AT12" i="1"/>
  <c r="AR13" i="1"/>
  <c r="AU13" i="1" s="1"/>
  <c r="AT13" i="1"/>
  <c r="AR14" i="1"/>
  <c r="AU14" i="1" s="1"/>
  <c r="AT14" i="1"/>
  <c r="AR15" i="1"/>
  <c r="AT15" i="1"/>
  <c r="AR16" i="1"/>
  <c r="AU16" i="1" s="1"/>
  <c r="AT16" i="1"/>
  <c r="AR17" i="1"/>
  <c r="AT17" i="1"/>
  <c r="AR18" i="1"/>
  <c r="AT18" i="1"/>
  <c r="AU18" i="1"/>
  <c r="AR19" i="1"/>
  <c r="AU19" i="1" s="1"/>
  <c r="AT19" i="1"/>
  <c r="AR20" i="1"/>
  <c r="AT20" i="1"/>
  <c r="AU20" i="1"/>
  <c r="AR21" i="1"/>
  <c r="AT21" i="1"/>
  <c r="AU21" i="1"/>
  <c r="AR22" i="1"/>
  <c r="AT22" i="1"/>
  <c r="AR23" i="1"/>
  <c r="AT23" i="1"/>
  <c r="AU23" i="1"/>
  <c r="AR24" i="1"/>
  <c r="AU24" i="1" s="1"/>
  <c r="AT24" i="1"/>
  <c r="AR25" i="1"/>
  <c r="AU25" i="1" s="1"/>
  <c r="AT25" i="1"/>
  <c r="AR26" i="1"/>
  <c r="AU26" i="1" s="1"/>
  <c r="AT26" i="1"/>
  <c r="AR27" i="1"/>
  <c r="AU27" i="1" s="1"/>
  <c r="AT27" i="1"/>
  <c r="AR28" i="1"/>
  <c r="AT28" i="1"/>
  <c r="AU28" i="1"/>
  <c r="AR29" i="1"/>
  <c r="AT29" i="1"/>
  <c r="AU29" i="1"/>
  <c r="AR30" i="1"/>
  <c r="AU30" i="1" s="1"/>
  <c r="AT30" i="1"/>
  <c r="AR31" i="1"/>
  <c r="AT31" i="1"/>
  <c r="AR32" i="1"/>
  <c r="AT32" i="1"/>
  <c r="AU32" i="1"/>
  <c r="AR33" i="1"/>
  <c r="AU33" i="1" s="1"/>
  <c r="AT33" i="1"/>
  <c r="AR34" i="1"/>
  <c r="AT34" i="1"/>
  <c r="AU34" i="1"/>
  <c r="AR35" i="1"/>
  <c r="AT35" i="1"/>
  <c r="AU35" i="1"/>
  <c r="AR36" i="1"/>
  <c r="AT36" i="1"/>
  <c r="AR37" i="1"/>
  <c r="AT37" i="1"/>
  <c r="AU37" i="1"/>
  <c r="AR38" i="1"/>
  <c r="AU38" i="1" s="1"/>
  <c r="AT38" i="1"/>
  <c r="AR39" i="1"/>
  <c r="AT39" i="1"/>
  <c r="AR40" i="1"/>
  <c r="AT40" i="1"/>
  <c r="AU40" i="1"/>
  <c r="AR41" i="1"/>
  <c r="AU41" i="1" s="1"/>
  <c r="AT41" i="1"/>
  <c r="AR42" i="1"/>
  <c r="AT42" i="1"/>
  <c r="AU42" i="1"/>
  <c r="AR43" i="1"/>
  <c r="AT43" i="1"/>
  <c r="AR44" i="1"/>
  <c r="AU44" i="1" s="1"/>
  <c r="AT44" i="1"/>
  <c r="AR45" i="1"/>
  <c r="AT45" i="1"/>
  <c r="AR46" i="1"/>
  <c r="AT46" i="1"/>
  <c r="AU46" i="1"/>
  <c r="AR47" i="1"/>
  <c r="AU47" i="1" s="1"/>
  <c r="AT47" i="1"/>
  <c r="AR48" i="1"/>
  <c r="AT48" i="1"/>
  <c r="AU48" i="1"/>
  <c r="AR49" i="1"/>
  <c r="AT49" i="1"/>
  <c r="AU49" i="1"/>
  <c r="AR50" i="1"/>
  <c r="AT50" i="1"/>
  <c r="AR51" i="1"/>
  <c r="AT51" i="1"/>
  <c r="AU51" i="1"/>
  <c r="AR52" i="1"/>
  <c r="AU52" i="1" s="1"/>
  <c r="AT52" i="1"/>
  <c r="AR53" i="1"/>
  <c r="AT53" i="1"/>
  <c r="AR54" i="1"/>
  <c r="AT54" i="1"/>
  <c r="AU54" i="1"/>
  <c r="AR55" i="1"/>
  <c r="AU55" i="1" s="1"/>
  <c r="AT55" i="1"/>
  <c r="AR56" i="1"/>
  <c r="AT56" i="1"/>
  <c r="AU56" i="1"/>
  <c r="AR57" i="1"/>
  <c r="AT57" i="1"/>
  <c r="AM8" i="1"/>
  <c r="AO8" i="1"/>
  <c r="AM9" i="1"/>
  <c r="AO9" i="1"/>
  <c r="AM10" i="1"/>
  <c r="AP10" i="1" s="1"/>
  <c r="AO10" i="1"/>
  <c r="AM11" i="1"/>
  <c r="AP11" i="1" s="1"/>
  <c r="AO11" i="1"/>
  <c r="AM12" i="1"/>
  <c r="AO12" i="1"/>
  <c r="AP12" i="1"/>
  <c r="AM13" i="1"/>
  <c r="AP13" i="1" s="1"/>
  <c r="AO13" i="1"/>
  <c r="AM14" i="1"/>
  <c r="AP14" i="1" s="1"/>
  <c r="AO14" i="1"/>
  <c r="AM15" i="1"/>
  <c r="AO15" i="1"/>
  <c r="AP15" i="1"/>
  <c r="AM16" i="1"/>
  <c r="AP16" i="1" s="1"/>
  <c r="AO16" i="1"/>
  <c r="AM17" i="1"/>
  <c r="AP17" i="1" s="1"/>
  <c r="AO17" i="1"/>
  <c r="AM18" i="1"/>
  <c r="AO18" i="1"/>
  <c r="AP18" i="1"/>
  <c r="AM19" i="1"/>
  <c r="AO19" i="1"/>
  <c r="AP19" i="1" s="1"/>
  <c r="AM20" i="1"/>
  <c r="AO20" i="1"/>
  <c r="AP20" i="1"/>
  <c r="AM21" i="1"/>
  <c r="AO21" i="1"/>
  <c r="AP21" i="1"/>
  <c r="AM22" i="1"/>
  <c r="AO22" i="1"/>
  <c r="AM23" i="1"/>
  <c r="AO23" i="1"/>
  <c r="AP23" i="1"/>
  <c r="AM24" i="1"/>
  <c r="AP24" i="1" s="1"/>
  <c r="AO24" i="1"/>
  <c r="AM25" i="1"/>
  <c r="AP25" i="1" s="1"/>
  <c r="AO25" i="1"/>
  <c r="AM26" i="1"/>
  <c r="AO26" i="1"/>
  <c r="AP26" i="1"/>
  <c r="AM27" i="1"/>
  <c r="AP27" i="1" s="1"/>
  <c r="AO27" i="1"/>
  <c r="AM28" i="1"/>
  <c r="AO28" i="1"/>
  <c r="AM29" i="1"/>
  <c r="AO29" i="1"/>
  <c r="AP29" i="1"/>
  <c r="AM30" i="1"/>
  <c r="AP30" i="1" s="1"/>
  <c r="AO30" i="1"/>
  <c r="AM31" i="1"/>
  <c r="AP31" i="1" s="1"/>
  <c r="AO31" i="1"/>
  <c r="AM32" i="1"/>
  <c r="AO32" i="1"/>
  <c r="AP32" i="1"/>
  <c r="AM33" i="1"/>
  <c r="AO33" i="1"/>
  <c r="AP33" i="1"/>
  <c r="AM34" i="1"/>
  <c r="AO34" i="1"/>
  <c r="AP34" i="1"/>
  <c r="AM35" i="1"/>
  <c r="AO35" i="1"/>
  <c r="AP35" i="1"/>
  <c r="AM36" i="1"/>
  <c r="AO36" i="1"/>
  <c r="AM37" i="1"/>
  <c r="AO37" i="1"/>
  <c r="AM38" i="1"/>
  <c r="AP38" i="1" s="1"/>
  <c r="AO38" i="1"/>
  <c r="AM39" i="1"/>
  <c r="AO39" i="1"/>
  <c r="AM40" i="1"/>
  <c r="AO40" i="1"/>
  <c r="AP40" i="1"/>
  <c r="AM41" i="1"/>
  <c r="AP41" i="1" s="1"/>
  <c r="AO41" i="1"/>
  <c r="AM42" i="1"/>
  <c r="AO42" i="1"/>
  <c r="AM43" i="1"/>
  <c r="AO43" i="1"/>
  <c r="AP43" i="1"/>
  <c r="AM44" i="1"/>
  <c r="AP44" i="1" s="1"/>
  <c r="AO44" i="1"/>
  <c r="AM45" i="1"/>
  <c r="AP45" i="1" s="1"/>
  <c r="AO45" i="1"/>
  <c r="AM46" i="1"/>
  <c r="AO46" i="1"/>
  <c r="AP46" i="1"/>
  <c r="AM47" i="1"/>
  <c r="AO47" i="1"/>
  <c r="AP47" i="1"/>
  <c r="AM48" i="1"/>
  <c r="AO48" i="1"/>
  <c r="AP48" i="1"/>
  <c r="AM49" i="1"/>
  <c r="AO49" i="1"/>
  <c r="AP49" i="1"/>
  <c r="AM50" i="1"/>
  <c r="AO50" i="1"/>
  <c r="AM51" i="1"/>
  <c r="AO51" i="1"/>
  <c r="AM52" i="1"/>
  <c r="AP52" i="1" s="1"/>
  <c r="AO52" i="1"/>
  <c r="AM53" i="1"/>
  <c r="AO53" i="1"/>
  <c r="AM54" i="1"/>
  <c r="AO54" i="1"/>
  <c r="AP54" i="1"/>
  <c r="AM55" i="1"/>
  <c r="AP55" i="1" s="1"/>
  <c r="AO55" i="1"/>
  <c r="AM56" i="1"/>
  <c r="AO56" i="1"/>
  <c r="AM57" i="1"/>
  <c r="AO57" i="1"/>
  <c r="AP57" i="1"/>
  <c r="AH8" i="1"/>
  <c r="AJ8" i="1"/>
  <c r="AH9" i="1"/>
  <c r="AJ9" i="1"/>
  <c r="AK9" i="1"/>
  <c r="AH10" i="1"/>
  <c r="AK10" i="1" s="1"/>
  <c r="AJ10" i="1"/>
  <c r="AH11" i="1"/>
  <c r="AK11" i="1" s="1"/>
  <c r="AJ11" i="1"/>
  <c r="AH12" i="1"/>
  <c r="AK12" i="1" s="1"/>
  <c r="AJ12" i="1"/>
  <c r="AH13" i="1"/>
  <c r="AK13" i="1" s="1"/>
  <c r="AJ13" i="1"/>
  <c r="AH14" i="1"/>
  <c r="AK14" i="1" s="1"/>
  <c r="AJ14" i="1"/>
  <c r="AH15" i="1"/>
  <c r="AJ15" i="1"/>
  <c r="AK15" i="1"/>
  <c r="AH16" i="1"/>
  <c r="AJ16" i="1"/>
  <c r="AH17" i="1"/>
  <c r="AK17" i="1" s="1"/>
  <c r="AJ17" i="1"/>
  <c r="AH18" i="1"/>
  <c r="AJ18" i="1"/>
  <c r="AK18" i="1"/>
  <c r="AH19" i="1"/>
  <c r="AJ19" i="1"/>
  <c r="AK19" i="1" s="1"/>
  <c r="AH20" i="1"/>
  <c r="AJ20" i="1"/>
  <c r="AK20" i="1"/>
  <c r="AH21" i="1"/>
  <c r="AJ21" i="1"/>
  <c r="AK21" i="1"/>
  <c r="AH22" i="1"/>
  <c r="AJ22" i="1"/>
  <c r="AH23" i="1"/>
  <c r="AJ23" i="1"/>
  <c r="AH24" i="1"/>
  <c r="AK24" i="1" s="1"/>
  <c r="AJ24" i="1"/>
  <c r="AH25" i="1"/>
  <c r="AJ25" i="1"/>
  <c r="AH26" i="1"/>
  <c r="AK26" i="1" s="1"/>
  <c r="AJ26" i="1"/>
  <c r="AH27" i="1"/>
  <c r="AK27" i="1" s="1"/>
  <c r="AJ27" i="1"/>
  <c r="AH28" i="1"/>
  <c r="AJ28" i="1"/>
  <c r="AK28" i="1"/>
  <c r="AH29" i="1"/>
  <c r="AJ29" i="1"/>
  <c r="AK29" i="1"/>
  <c r="AH30" i="1"/>
  <c r="AK30" i="1" s="1"/>
  <c r="AJ30" i="1"/>
  <c r="AH31" i="1"/>
  <c r="AJ31" i="1"/>
  <c r="AH32" i="1"/>
  <c r="AJ32" i="1"/>
  <c r="AK32" i="1"/>
  <c r="AH33" i="1"/>
  <c r="AJ33" i="1"/>
  <c r="AH34" i="1"/>
  <c r="AJ34" i="1"/>
  <c r="AK34" i="1"/>
  <c r="AH35" i="1"/>
  <c r="AJ35" i="1"/>
  <c r="AK35" i="1"/>
  <c r="AH36" i="1"/>
  <c r="AJ36" i="1"/>
  <c r="AK36" i="1"/>
  <c r="AH37" i="1"/>
  <c r="AJ37" i="1"/>
  <c r="AK37" i="1"/>
  <c r="AH38" i="1"/>
  <c r="AK38" i="1" s="1"/>
  <c r="AJ38" i="1"/>
  <c r="AH39" i="1"/>
  <c r="AJ39" i="1"/>
  <c r="AH40" i="1"/>
  <c r="AK40" i="1" s="1"/>
  <c r="AJ40" i="1"/>
  <c r="AH41" i="1"/>
  <c r="AK41" i="1" s="1"/>
  <c r="AJ41" i="1"/>
  <c r="AH42" i="1"/>
  <c r="AJ42" i="1"/>
  <c r="AK42" i="1"/>
  <c r="AH43" i="1"/>
  <c r="AJ43" i="1"/>
  <c r="AK43" i="1"/>
  <c r="AH44" i="1"/>
  <c r="AK44" i="1" s="1"/>
  <c r="AJ44" i="1"/>
  <c r="AH45" i="1"/>
  <c r="AJ45" i="1"/>
  <c r="AH46" i="1"/>
  <c r="AJ46" i="1"/>
  <c r="AK46" i="1"/>
  <c r="AH47" i="1"/>
  <c r="AK47" i="1" s="1"/>
  <c r="AJ47" i="1"/>
  <c r="AH48" i="1"/>
  <c r="AJ48" i="1"/>
  <c r="AK48" i="1" s="1"/>
  <c r="AH49" i="1"/>
  <c r="AJ49" i="1"/>
  <c r="AK49" i="1"/>
  <c r="AH50" i="1"/>
  <c r="AJ50" i="1"/>
  <c r="AK50" i="1"/>
  <c r="AH51" i="1"/>
  <c r="AJ51" i="1"/>
  <c r="AK51" i="1"/>
  <c r="AH52" i="1"/>
  <c r="AK52" i="1" s="1"/>
  <c r="AJ52" i="1"/>
  <c r="AH53" i="1"/>
  <c r="AJ53" i="1"/>
  <c r="AH54" i="1"/>
  <c r="AK54" i="1" s="1"/>
  <c r="AJ54" i="1"/>
  <c r="AH55" i="1"/>
  <c r="AK55" i="1" s="1"/>
  <c r="AJ55" i="1"/>
  <c r="AH56" i="1"/>
  <c r="AJ56" i="1"/>
  <c r="AK56" i="1"/>
  <c r="AH57" i="1"/>
  <c r="AJ57" i="1"/>
  <c r="AK57" i="1"/>
  <c r="AC8" i="1"/>
  <c r="AE8" i="1"/>
  <c r="AC9" i="1"/>
  <c r="AE9" i="1"/>
  <c r="AF9" i="1"/>
  <c r="AC10" i="1"/>
  <c r="AF10" i="1" s="1"/>
  <c r="AE10" i="1"/>
  <c r="AC11" i="1"/>
  <c r="AF11" i="1" s="1"/>
  <c r="AE11" i="1"/>
  <c r="AC12" i="1"/>
  <c r="AE12" i="1"/>
  <c r="AF12" i="1"/>
  <c r="AC13" i="1"/>
  <c r="AE13" i="1"/>
  <c r="AC14" i="1"/>
  <c r="AF14" i="1" s="1"/>
  <c r="AE14" i="1"/>
  <c r="AC15" i="1"/>
  <c r="AE15" i="1"/>
  <c r="AF15" i="1"/>
  <c r="AC16" i="1"/>
  <c r="AE16" i="1"/>
  <c r="AC17" i="1"/>
  <c r="AF17" i="1" s="1"/>
  <c r="AE17" i="1"/>
  <c r="AC18" i="1"/>
  <c r="AE18" i="1"/>
  <c r="AF18" i="1"/>
  <c r="AC19" i="1"/>
  <c r="AE19" i="1"/>
  <c r="AF19" i="1" s="1"/>
  <c r="AC20" i="1"/>
  <c r="AE20" i="1"/>
  <c r="AF20" i="1"/>
  <c r="AC21" i="1"/>
  <c r="AE21" i="1"/>
  <c r="AF21" i="1"/>
  <c r="AC22" i="1"/>
  <c r="AE22" i="1"/>
  <c r="AC23" i="1"/>
  <c r="AE23" i="1"/>
  <c r="AF23" i="1"/>
  <c r="AC24" i="1"/>
  <c r="AF24" i="1" s="1"/>
  <c r="AE24" i="1"/>
  <c r="AC25" i="1"/>
  <c r="AF25" i="1" s="1"/>
  <c r="AE25" i="1"/>
  <c r="AC26" i="1"/>
  <c r="AE26" i="1"/>
  <c r="AF26" i="1"/>
  <c r="AC27" i="1"/>
  <c r="AF27" i="1" s="1"/>
  <c r="AE27" i="1"/>
  <c r="AC28" i="1"/>
  <c r="AF28" i="1" s="1"/>
  <c r="AE28" i="1"/>
  <c r="AC29" i="1"/>
  <c r="AE29" i="1"/>
  <c r="AF29" i="1"/>
  <c r="AC30" i="1"/>
  <c r="AF30" i="1" s="1"/>
  <c r="AE30" i="1"/>
  <c r="AC31" i="1"/>
  <c r="AF31" i="1" s="1"/>
  <c r="AE31" i="1"/>
  <c r="AC32" i="1"/>
  <c r="AE32" i="1"/>
  <c r="AF32" i="1"/>
  <c r="AC33" i="1"/>
  <c r="AE33" i="1"/>
  <c r="AF33" i="1" s="1"/>
  <c r="AC34" i="1"/>
  <c r="AE34" i="1"/>
  <c r="AF34" i="1"/>
  <c r="AC35" i="1"/>
  <c r="AE35" i="1"/>
  <c r="AF35" i="1"/>
  <c r="AC36" i="1"/>
  <c r="AE36" i="1"/>
  <c r="AC37" i="1"/>
  <c r="AE37" i="1"/>
  <c r="AF37" i="1"/>
  <c r="AC38" i="1"/>
  <c r="AF38" i="1" s="1"/>
  <c r="AE38" i="1"/>
  <c r="AC39" i="1"/>
  <c r="AF39" i="1" s="1"/>
  <c r="AE39" i="1"/>
  <c r="AC40" i="1"/>
  <c r="AE40" i="1"/>
  <c r="AF40" i="1"/>
  <c r="AC41" i="1"/>
  <c r="AF41" i="1" s="1"/>
  <c r="AE41" i="1"/>
  <c r="AC42" i="1"/>
  <c r="AE42" i="1"/>
  <c r="AF42" i="1"/>
  <c r="AC43" i="1"/>
  <c r="AE43" i="1"/>
  <c r="AF43" i="1"/>
  <c r="AC44" i="1"/>
  <c r="AE44" i="1"/>
  <c r="AC45" i="1"/>
  <c r="AF45" i="1" s="1"/>
  <c r="AE45" i="1"/>
  <c r="AC46" i="1"/>
  <c r="AE46" i="1"/>
  <c r="AF46" i="1"/>
  <c r="AC47" i="1"/>
  <c r="AF47" i="1" s="1"/>
  <c r="AE47" i="1"/>
  <c r="AC48" i="1"/>
  <c r="AE48" i="1"/>
  <c r="AF48" i="1"/>
  <c r="AC49" i="1"/>
  <c r="AE49" i="1"/>
  <c r="AF49" i="1"/>
  <c r="AC50" i="1"/>
  <c r="AE50" i="1"/>
  <c r="AC51" i="1"/>
  <c r="AE51" i="1"/>
  <c r="AC52" i="1"/>
  <c r="AF52" i="1" s="1"/>
  <c r="AE52" i="1"/>
  <c r="AC53" i="1"/>
  <c r="AF53" i="1" s="1"/>
  <c r="AE53" i="1"/>
  <c r="AC54" i="1"/>
  <c r="AE54" i="1"/>
  <c r="AF54" i="1"/>
  <c r="AC55" i="1"/>
  <c r="AF55" i="1" s="1"/>
  <c r="AE55" i="1"/>
  <c r="AC56" i="1"/>
  <c r="AE56" i="1"/>
  <c r="AF56" i="1"/>
  <c r="AC57" i="1"/>
  <c r="AE57" i="1"/>
  <c r="AF57" i="1"/>
  <c r="X8" i="1"/>
  <c r="Z8" i="1"/>
  <c r="X9" i="1"/>
  <c r="Z9" i="1"/>
  <c r="AA9" i="1"/>
  <c r="X10" i="1"/>
  <c r="AA10" i="1" s="1"/>
  <c r="Z10" i="1"/>
  <c r="X11" i="1"/>
  <c r="AA11" i="1" s="1"/>
  <c r="Z11" i="1"/>
  <c r="X12" i="1"/>
  <c r="Z12" i="1"/>
  <c r="X13" i="1"/>
  <c r="AA13" i="1" s="1"/>
  <c r="Z13" i="1"/>
  <c r="X14" i="1"/>
  <c r="AA14" i="1" s="1"/>
  <c r="Z14" i="1"/>
  <c r="X15" i="1"/>
  <c r="Z15" i="1"/>
  <c r="AA15" i="1"/>
  <c r="X16" i="1"/>
  <c r="AA16" i="1" s="1"/>
  <c r="Z16" i="1"/>
  <c r="X17" i="1"/>
  <c r="Z17" i="1"/>
  <c r="AA17" i="1"/>
  <c r="X18" i="1"/>
  <c r="Z18" i="1"/>
  <c r="AA18" i="1"/>
  <c r="X19" i="1"/>
  <c r="Z19" i="1"/>
  <c r="AA19" i="1" s="1"/>
  <c r="X20" i="1"/>
  <c r="Z20" i="1"/>
  <c r="X21" i="1"/>
  <c r="Z21" i="1"/>
  <c r="AA21" i="1"/>
  <c r="X22" i="1"/>
  <c r="Z22" i="1"/>
  <c r="X23" i="1"/>
  <c r="Z23" i="1"/>
  <c r="AA23" i="1"/>
  <c r="X24" i="1"/>
  <c r="AA24" i="1" s="1"/>
  <c r="Z24" i="1"/>
  <c r="X25" i="1"/>
  <c r="AA25" i="1" s="1"/>
  <c r="Z25" i="1"/>
  <c r="X26" i="1"/>
  <c r="Z26" i="1"/>
  <c r="X27" i="1"/>
  <c r="AA27" i="1" s="1"/>
  <c r="Z27" i="1"/>
  <c r="X28" i="1"/>
  <c r="AA28" i="1" s="1"/>
  <c r="Z28" i="1"/>
  <c r="X29" i="1"/>
  <c r="Z29" i="1"/>
  <c r="AA29" i="1"/>
  <c r="X30" i="1"/>
  <c r="AA30" i="1" s="1"/>
  <c r="Z30" i="1"/>
  <c r="X31" i="1"/>
  <c r="Z31" i="1"/>
  <c r="AA31" i="1"/>
  <c r="X32" i="1"/>
  <c r="Z32" i="1"/>
  <c r="AA32" i="1"/>
  <c r="X33" i="1"/>
  <c r="AA33" i="1" s="1"/>
  <c r="Z33" i="1"/>
  <c r="X34" i="1"/>
  <c r="Z34" i="1"/>
  <c r="AA34" i="1"/>
  <c r="X35" i="1"/>
  <c r="Z35" i="1"/>
  <c r="AA35" i="1"/>
  <c r="X36" i="1"/>
  <c r="Z36" i="1"/>
  <c r="X37" i="1"/>
  <c r="Z37" i="1"/>
  <c r="AA37" i="1"/>
  <c r="X38" i="1"/>
  <c r="AA38" i="1" s="1"/>
  <c r="Z38" i="1"/>
  <c r="X39" i="1"/>
  <c r="Z39" i="1"/>
  <c r="X40" i="1"/>
  <c r="Z40" i="1"/>
  <c r="X41" i="1"/>
  <c r="AA41" i="1" s="1"/>
  <c r="Z41" i="1"/>
  <c r="X42" i="1"/>
  <c r="AA42" i="1" s="1"/>
  <c r="Z42" i="1"/>
  <c r="X43" i="1"/>
  <c r="Z43" i="1"/>
  <c r="AA43" i="1"/>
  <c r="X44" i="1"/>
  <c r="AA44" i="1" s="1"/>
  <c r="Z44" i="1"/>
  <c r="X45" i="1"/>
  <c r="Z45" i="1"/>
  <c r="AA45" i="1"/>
  <c r="X46" i="1"/>
  <c r="Z46" i="1"/>
  <c r="AA46" i="1"/>
  <c r="X47" i="1"/>
  <c r="AA47" i="1" s="1"/>
  <c r="Z47" i="1"/>
  <c r="X48" i="1"/>
  <c r="Z48" i="1"/>
  <c r="AA48" i="1"/>
  <c r="X49" i="1"/>
  <c r="Z49" i="1"/>
  <c r="AA49" i="1"/>
  <c r="X50" i="1"/>
  <c r="Z50" i="1"/>
  <c r="X51" i="1"/>
  <c r="Z51" i="1"/>
  <c r="AA51" i="1"/>
  <c r="X52" i="1"/>
  <c r="AA52" i="1" s="1"/>
  <c r="Z52" i="1"/>
  <c r="X53" i="1"/>
  <c r="AA53" i="1" s="1"/>
  <c r="Z53" i="1"/>
  <c r="X54" i="1"/>
  <c r="Z54" i="1"/>
  <c r="AA54" i="1"/>
  <c r="X55" i="1"/>
  <c r="AA55" i="1" s="1"/>
  <c r="Z55" i="1"/>
  <c r="X56" i="1"/>
  <c r="Z56" i="1"/>
  <c r="X57" i="1"/>
  <c r="Z57" i="1"/>
  <c r="AA57" i="1"/>
  <c r="S8" i="1"/>
  <c r="U8" i="1"/>
  <c r="S9" i="1"/>
  <c r="U9" i="1"/>
  <c r="S10" i="1"/>
  <c r="V10" i="1" s="1"/>
  <c r="U10" i="1"/>
  <c r="S11" i="1"/>
  <c r="U11" i="1"/>
  <c r="S12" i="1"/>
  <c r="U12" i="1"/>
  <c r="V12" i="1"/>
  <c r="S13" i="1"/>
  <c r="V13" i="1" s="1"/>
  <c r="U13" i="1"/>
  <c r="S14" i="1"/>
  <c r="V14" i="1" s="1"/>
  <c r="U14" i="1"/>
  <c r="S15" i="1"/>
  <c r="U15" i="1"/>
  <c r="V15" i="1"/>
  <c r="S16" i="1"/>
  <c r="V16" i="1" s="1"/>
  <c r="U16" i="1"/>
  <c r="S17" i="1"/>
  <c r="U17" i="1"/>
  <c r="V17" i="1"/>
  <c r="S18" i="1"/>
  <c r="U18" i="1"/>
  <c r="V18" i="1"/>
  <c r="S19" i="1"/>
  <c r="U19" i="1"/>
  <c r="S20" i="1"/>
  <c r="U20" i="1"/>
  <c r="S21" i="1"/>
  <c r="U21" i="1"/>
  <c r="V21" i="1"/>
  <c r="S22" i="1"/>
  <c r="U22" i="1"/>
  <c r="S23" i="1"/>
  <c r="U23" i="1"/>
  <c r="S24" i="1"/>
  <c r="V24" i="1" s="1"/>
  <c r="U24" i="1"/>
  <c r="S25" i="1"/>
  <c r="U25" i="1"/>
  <c r="S26" i="1"/>
  <c r="U26" i="1"/>
  <c r="V26" i="1"/>
  <c r="S27" i="1"/>
  <c r="V27" i="1" s="1"/>
  <c r="U27" i="1"/>
  <c r="S28" i="1"/>
  <c r="V28" i="1" s="1"/>
  <c r="U28" i="1"/>
  <c r="S29" i="1"/>
  <c r="U29" i="1"/>
  <c r="V29" i="1"/>
  <c r="S30" i="1"/>
  <c r="U30" i="1"/>
  <c r="S31" i="1"/>
  <c r="U31" i="1"/>
  <c r="V31" i="1"/>
  <c r="S32" i="1"/>
  <c r="U32" i="1"/>
  <c r="V32" i="1"/>
  <c r="S33" i="1"/>
  <c r="U33" i="1"/>
  <c r="S34" i="1"/>
  <c r="U34" i="1"/>
  <c r="S35" i="1"/>
  <c r="U35" i="1"/>
  <c r="V35" i="1"/>
  <c r="S36" i="1"/>
  <c r="U36" i="1"/>
  <c r="S37" i="1"/>
  <c r="U37" i="1"/>
  <c r="S38" i="1"/>
  <c r="V38" i="1" s="1"/>
  <c r="U38" i="1"/>
  <c r="S39" i="1"/>
  <c r="U39" i="1"/>
  <c r="S40" i="1"/>
  <c r="U40" i="1"/>
  <c r="V40" i="1"/>
  <c r="S41" i="1"/>
  <c r="V41" i="1" s="1"/>
  <c r="U41" i="1"/>
  <c r="S42" i="1"/>
  <c r="V42" i="1" s="1"/>
  <c r="U42" i="1"/>
  <c r="S43" i="1"/>
  <c r="U43" i="1"/>
  <c r="V43" i="1"/>
  <c r="S44" i="1"/>
  <c r="V44" i="1" s="1"/>
  <c r="U44" i="1"/>
  <c r="S45" i="1"/>
  <c r="U45" i="1"/>
  <c r="V45" i="1"/>
  <c r="S46" i="1"/>
  <c r="U46" i="1"/>
  <c r="V46" i="1"/>
  <c r="S47" i="1"/>
  <c r="U47" i="1"/>
  <c r="S48" i="1"/>
  <c r="U48" i="1"/>
  <c r="S49" i="1"/>
  <c r="U49" i="1"/>
  <c r="V49" i="1"/>
  <c r="S50" i="1"/>
  <c r="U50" i="1"/>
  <c r="S51" i="1"/>
  <c r="U51" i="1"/>
  <c r="V51" i="1"/>
  <c r="S52" i="1"/>
  <c r="V52" i="1" s="1"/>
  <c r="U52" i="1"/>
  <c r="S53" i="1"/>
  <c r="U53" i="1"/>
  <c r="S54" i="1"/>
  <c r="U54" i="1"/>
  <c r="V54" i="1"/>
  <c r="S55" i="1"/>
  <c r="V55" i="1" s="1"/>
  <c r="U55" i="1"/>
  <c r="S56" i="1"/>
  <c r="U56" i="1"/>
  <c r="S57" i="1"/>
  <c r="U57" i="1"/>
  <c r="V57" i="1"/>
  <c r="N8" i="1"/>
  <c r="P8" i="1"/>
  <c r="N9" i="1"/>
  <c r="P9" i="1"/>
  <c r="N10" i="1"/>
  <c r="Q10" i="1" s="1"/>
  <c r="P10" i="1"/>
  <c r="N11" i="1"/>
  <c r="Q11" i="1" s="1"/>
  <c r="P11" i="1"/>
  <c r="N12" i="1"/>
  <c r="P12" i="1"/>
  <c r="Q12" i="1"/>
  <c r="N13" i="1"/>
  <c r="Q13" i="1" s="1"/>
  <c r="P13" i="1"/>
  <c r="N14" i="1"/>
  <c r="Q14" i="1" s="1"/>
  <c r="P14" i="1"/>
  <c r="N15" i="1"/>
  <c r="P15" i="1"/>
  <c r="Q15" i="1"/>
  <c r="N16" i="1"/>
  <c r="Q16" i="1" s="1"/>
  <c r="P16" i="1"/>
  <c r="N17" i="1"/>
  <c r="P17" i="1"/>
  <c r="N18" i="1"/>
  <c r="P18" i="1"/>
  <c r="Q18" i="1"/>
  <c r="N19" i="1"/>
  <c r="P19" i="1"/>
  <c r="Q19" i="1" s="1"/>
  <c r="N20" i="1"/>
  <c r="P20" i="1"/>
  <c r="Q20" i="1"/>
  <c r="N21" i="1"/>
  <c r="P21" i="1"/>
  <c r="Q21" i="1"/>
  <c r="N22" i="1"/>
  <c r="P22" i="1"/>
  <c r="N23" i="1"/>
  <c r="P23" i="1"/>
  <c r="N24" i="1"/>
  <c r="Q24" i="1" s="1"/>
  <c r="P24" i="1"/>
  <c r="N25" i="1"/>
  <c r="Q25" i="1" s="1"/>
  <c r="P25" i="1"/>
  <c r="N26" i="1"/>
  <c r="P26" i="1"/>
  <c r="Q26" i="1"/>
  <c r="N27" i="1"/>
  <c r="Q27" i="1" s="1"/>
  <c r="P27" i="1"/>
  <c r="N28" i="1"/>
  <c r="P28" i="1"/>
  <c r="N29" i="1"/>
  <c r="P29" i="1"/>
  <c r="Q29" i="1"/>
  <c r="N30" i="1"/>
  <c r="Q30" i="1" s="1"/>
  <c r="P30" i="1"/>
  <c r="N31" i="1"/>
  <c r="Q31" i="1" s="1"/>
  <c r="P31" i="1"/>
  <c r="N32" i="1"/>
  <c r="P32" i="1"/>
  <c r="Q32" i="1"/>
  <c r="N33" i="1"/>
  <c r="P33" i="1"/>
  <c r="Q33" i="1"/>
  <c r="N34" i="1"/>
  <c r="P34" i="1"/>
  <c r="Q34" i="1"/>
  <c r="N35" i="1"/>
  <c r="P35" i="1"/>
  <c r="Q35" i="1"/>
  <c r="N36" i="1"/>
  <c r="P36" i="1"/>
  <c r="N37" i="1"/>
  <c r="P37" i="1"/>
  <c r="N38" i="1"/>
  <c r="Q38" i="1" s="1"/>
  <c r="P38" i="1"/>
  <c r="N39" i="1"/>
  <c r="Q39" i="1" s="1"/>
  <c r="P39" i="1"/>
  <c r="N40" i="1"/>
  <c r="P40" i="1"/>
  <c r="Q40" i="1"/>
  <c r="N41" i="1"/>
  <c r="Q41" i="1" s="1"/>
  <c r="P41" i="1"/>
  <c r="N42" i="1"/>
  <c r="P42" i="1"/>
  <c r="N43" i="1"/>
  <c r="P43" i="1"/>
  <c r="Q43" i="1"/>
  <c r="N44" i="1"/>
  <c r="Q44" i="1" s="1"/>
  <c r="P44" i="1"/>
  <c r="N45" i="1"/>
  <c r="Q45" i="1" s="1"/>
  <c r="P45" i="1"/>
  <c r="N46" i="1"/>
  <c r="P46" i="1"/>
  <c r="Q46" i="1"/>
  <c r="N47" i="1"/>
  <c r="P47" i="1"/>
  <c r="Q47" i="1"/>
  <c r="N48" i="1"/>
  <c r="P48" i="1"/>
  <c r="Q48" i="1"/>
  <c r="N49" i="1"/>
  <c r="P49" i="1"/>
  <c r="Q49" i="1"/>
  <c r="N50" i="1"/>
  <c r="P50" i="1"/>
  <c r="N51" i="1"/>
  <c r="P51" i="1"/>
  <c r="N52" i="1"/>
  <c r="Q52" i="1" s="1"/>
  <c r="P52" i="1"/>
  <c r="N53" i="1"/>
  <c r="Q53" i="1" s="1"/>
  <c r="P53" i="1"/>
  <c r="N54" i="1"/>
  <c r="P54" i="1"/>
  <c r="Q54" i="1"/>
  <c r="N55" i="1"/>
  <c r="Q55" i="1" s="1"/>
  <c r="P55" i="1"/>
  <c r="N56" i="1"/>
  <c r="P56" i="1"/>
  <c r="N57" i="1"/>
  <c r="P57" i="1"/>
  <c r="Q57" i="1"/>
  <c r="I8" i="1"/>
  <c r="K8" i="1"/>
  <c r="I9" i="1"/>
  <c r="K9" i="1"/>
  <c r="L9" i="1"/>
  <c r="I10" i="1"/>
  <c r="L10" i="1" s="1"/>
  <c r="K10" i="1"/>
  <c r="I11" i="1"/>
  <c r="K11" i="1"/>
  <c r="I12" i="1"/>
  <c r="L12" i="1" s="1"/>
  <c r="K12" i="1"/>
  <c r="I13" i="1"/>
  <c r="L13" i="1" s="1"/>
  <c r="K13" i="1"/>
  <c r="I14" i="1"/>
  <c r="L14" i="1" s="1"/>
  <c r="K14" i="1"/>
  <c r="I15" i="1"/>
  <c r="K15" i="1"/>
  <c r="L15" i="1"/>
  <c r="I16" i="1"/>
  <c r="L16" i="1" s="1"/>
  <c r="K16" i="1"/>
  <c r="I17" i="1"/>
  <c r="L17" i="1" s="1"/>
  <c r="K17" i="1"/>
  <c r="I18" i="1"/>
  <c r="K18" i="1"/>
  <c r="L18" i="1"/>
  <c r="I19" i="1"/>
  <c r="L19" i="1" s="1"/>
  <c r="K19" i="1"/>
  <c r="I20" i="1"/>
  <c r="K20" i="1"/>
  <c r="L20" i="1"/>
  <c r="I21" i="1"/>
  <c r="K21" i="1"/>
  <c r="L21" i="1"/>
  <c r="I22" i="1"/>
  <c r="K22" i="1"/>
  <c r="I23" i="1"/>
  <c r="K23" i="1"/>
  <c r="L23" i="1"/>
  <c r="I24" i="1"/>
  <c r="L24" i="1" s="1"/>
  <c r="K24" i="1"/>
  <c r="I25" i="1"/>
  <c r="K25" i="1"/>
  <c r="I26" i="1"/>
  <c r="L26" i="1" s="1"/>
  <c r="K26" i="1"/>
  <c r="I27" i="1"/>
  <c r="L27" i="1" s="1"/>
  <c r="K27" i="1"/>
  <c r="I28" i="1"/>
  <c r="L28" i="1" s="1"/>
  <c r="K28" i="1"/>
  <c r="I29" i="1"/>
  <c r="K29" i="1"/>
  <c r="L29" i="1"/>
  <c r="I30" i="1"/>
  <c r="L30" i="1" s="1"/>
  <c r="K30" i="1"/>
  <c r="I31" i="1"/>
  <c r="L31" i="1" s="1"/>
  <c r="K31" i="1"/>
  <c r="I32" i="1"/>
  <c r="K32" i="1"/>
  <c r="L32" i="1"/>
  <c r="I33" i="1"/>
  <c r="L33" i="1" s="1"/>
  <c r="K33" i="1"/>
  <c r="I34" i="1"/>
  <c r="K34" i="1"/>
  <c r="L34" i="1"/>
  <c r="I35" i="1"/>
  <c r="K35" i="1"/>
  <c r="L35" i="1"/>
  <c r="I36" i="1"/>
  <c r="K36" i="1"/>
  <c r="I37" i="1"/>
  <c r="K37" i="1"/>
  <c r="L37" i="1"/>
  <c r="I38" i="1"/>
  <c r="L38" i="1" s="1"/>
  <c r="K38" i="1"/>
  <c r="I39" i="1"/>
  <c r="K39" i="1"/>
  <c r="I40" i="1"/>
  <c r="K40" i="1"/>
  <c r="I41" i="1"/>
  <c r="L41" i="1" s="1"/>
  <c r="K41" i="1"/>
  <c r="I42" i="1"/>
  <c r="L42" i="1" s="1"/>
  <c r="K42" i="1"/>
  <c r="I43" i="1"/>
  <c r="K43" i="1"/>
  <c r="L43" i="1"/>
  <c r="I44" i="1"/>
  <c r="L44" i="1" s="1"/>
  <c r="K44" i="1"/>
  <c r="I45" i="1"/>
  <c r="L45" i="1" s="1"/>
  <c r="K45" i="1"/>
  <c r="I46" i="1"/>
  <c r="K46" i="1"/>
  <c r="L46" i="1"/>
  <c r="I47" i="1"/>
  <c r="L47" i="1" s="1"/>
  <c r="K47" i="1"/>
  <c r="I48" i="1"/>
  <c r="K48" i="1"/>
  <c r="L48" i="1"/>
  <c r="I49" i="1"/>
  <c r="K49" i="1"/>
  <c r="L49" i="1"/>
  <c r="I50" i="1"/>
  <c r="K50" i="1"/>
  <c r="I51" i="1"/>
  <c r="K51" i="1"/>
  <c r="L51" i="1"/>
  <c r="I52" i="1"/>
  <c r="L52" i="1" s="1"/>
  <c r="K52" i="1"/>
  <c r="I53" i="1"/>
  <c r="K53" i="1"/>
  <c r="I54" i="1"/>
  <c r="K54" i="1"/>
  <c r="I55" i="1"/>
  <c r="L55" i="1" s="1"/>
  <c r="K55" i="1"/>
  <c r="I56" i="1"/>
  <c r="K56" i="1"/>
  <c r="I57" i="1"/>
  <c r="K57" i="1"/>
  <c r="L57" i="1"/>
  <c r="D8" i="1"/>
  <c r="F8" i="1"/>
  <c r="D9" i="1"/>
  <c r="F9" i="1"/>
  <c r="G9" i="1"/>
  <c r="D10" i="1"/>
  <c r="G10" i="1" s="1"/>
  <c r="F10" i="1"/>
  <c r="D11" i="1"/>
  <c r="G11" i="1" s="1"/>
  <c r="F11" i="1"/>
  <c r="D12" i="1"/>
  <c r="F12" i="1"/>
  <c r="D13" i="1"/>
  <c r="G13" i="1" s="1"/>
  <c r="F13" i="1"/>
  <c r="D14" i="1"/>
  <c r="G14" i="1" s="1"/>
  <c r="F14" i="1"/>
  <c r="D15" i="1"/>
  <c r="F15" i="1"/>
  <c r="G15" i="1"/>
  <c r="D16" i="1"/>
  <c r="G16" i="1" s="1"/>
  <c r="F16" i="1"/>
  <c r="D17" i="1"/>
  <c r="G17" i="1" s="1"/>
  <c r="F17" i="1"/>
  <c r="D18" i="1"/>
  <c r="F18" i="1"/>
  <c r="G18" i="1"/>
  <c r="D19" i="1"/>
  <c r="F19" i="1"/>
  <c r="G19" i="1" s="1"/>
  <c r="D20" i="1"/>
  <c r="F20" i="1"/>
  <c r="G20" i="1"/>
  <c r="D21" i="1"/>
  <c r="F21" i="1"/>
  <c r="G21" i="1"/>
  <c r="D22" i="1"/>
  <c r="F22" i="1"/>
  <c r="D23" i="1"/>
  <c r="F23" i="1"/>
  <c r="G23" i="1"/>
  <c r="D24" i="1"/>
  <c r="G24" i="1" s="1"/>
  <c r="F24" i="1"/>
  <c r="D25" i="1"/>
  <c r="G25" i="1" s="1"/>
  <c r="F25" i="1"/>
  <c r="D26" i="1"/>
  <c r="F26" i="1"/>
  <c r="D27" i="1"/>
  <c r="G27" i="1" s="1"/>
  <c r="F27" i="1"/>
  <c r="D28" i="1"/>
  <c r="G28" i="1" s="1"/>
  <c r="F28" i="1"/>
  <c r="D29" i="1"/>
  <c r="F29" i="1"/>
  <c r="G29" i="1"/>
  <c r="D30" i="1"/>
  <c r="G30" i="1" s="1"/>
  <c r="F30" i="1"/>
  <c r="D31" i="1"/>
  <c r="F31" i="1"/>
  <c r="D32" i="1"/>
  <c r="F32" i="1"/>
  <c r="G32" i="1"/>
  <c r="D33" i="1"/>
  <c r="F33" i="1"/>
  <c r="G33" i="1" s="1"/>
  <c r="D34" i="1"/>
  <c r="F34" i="1"/>
  <c r="G34" i="1"/>
  <c r="D35" i="1"/>
  <c r="F35" i="1"/>
  <c r="G35" i="1"/>
  <c r="D36" i="1"/>
  <c r="F36" i="1"/>
  <c r="D37" i="1"/>
  <c r="F37" i="1"/>
  <c r="G37" i="1"/>
  <c r="D38" i="1"/>
  <c r="G38" i="1" s="1"/>
  <c r="F38" i="1"/>
  <c r="D39" i="1"/>
  <c r="G39" i="1" s="1"/>
  <c r="F39" i="1"/>
  <c r="D40" i="1"/>
  <c r="F40" i="1"/>
  <c r="D41" i="1"/>
  <c r="G41" i="1" s="1"/>
  <c r="F41" i="1"/>
  <c r="D42" i="1"/>
  <c r="G42" i="1" s="1"/>
  <c r="F42" i="1"/>
  <c r="D43" i="1"/>
  <c r="F43" i="1"/>
  <c r="G43" i="1" s="1"/>
  <c r="D44" i="1"/>
  <c r="G44" i="1" s="1"/>
  <c r="F44" i="1"/>
  <c r="D45" i="1"/>
  <c r="F45" i="1"/>
  <c r="D46" i="1"/>
  <c r="F46" i="1"/>
  <c r="G46" i="1"/>
  <c r="D47" i="1"/>
  <c r="G47" i="1" s="1"/>
  <c r="F47" i="1"/>
  <c r="D48" i="1"/>
  <c r="G48" i="1" s="1"/>
  <c r="F48" i="1"/>
  <c r="D49" i="1"/>
  <c r="F49" i="1"/>
  <c r="G49" i="1"/>
  <c r="D50" i="1"/>
  <c r="F50" i="1"/>
  <c r="D51" i="1"/>
  <c r="F51" i="1"/>
  <c r="G51" i="1"/>
  <c r="D52" i="1"/>
  <c r="G52" i="1" s="1"/>
  <c r="F52" i="1"/>
  <c r="D53" i="1"/>
  <c r="G53" i="1" s="1"/>
  <c r="F53" i="1"/>
  <c r="D54" i="1"/>
  <c r="F54" i="1"/>
  <c r="D55" i="1"/>
  <c r="G55" i="1" s="1"/>
  <c r="F55" i="1"/>
  <c r="D56" i="1"/>
  <c r="F56" i="1"/>
  <c r="D57" i="1"/>
  <c r="F57" i="1"/>
  <c r="G57" i="1" s="1"/>
  <c r="BE34" i="1"/>
  <c r="BF34" i="1"/>
  <c r="BG34" i="1"/>
  <c r="BH34" i="1"/>
  <c r="BI34" i="1"/>
  <c r="BJ34" i="1"/>
  <c r="BK34" i="1"/>
  <c r="BL34" i="1"/>
  <c r="BD34" i="1"/>
  <c r="AC35" i="20"/>
  <c r="AD35" i="20"/>
  <c r="AE35" i="20"/>
  <c r="AF35" i="20"/>
  <c r="AG35" i="20"/>
  <c r="AH35" i="20"/>
  <c r="AI35" i="20"/>
  <c r="AJ35" i="20"/>
  <c r="AK35" i="20"/>
  <c r="T7" i="20" s="1"/>
  <c r="AH11" i="19"/>
  <c r="AM11" i="19"/>
  <c r="AR11" i="19"/>
  <c r="AH12" i="19"/>
  <c r="AM12" i="19"/>
  <c r="AR12" i="19"/>
  <c r="AH13" i="19"/>
  <c r="AM13" i="19"/>
  <c r="AR13" i="19"/>
  <c r="AH14" i="19"/>
  <c r="AM14" i="19"/>
  <c r="AR14" i="19"/>
  <c r="AH15" i="19"/>
  <c r="AM15" i="19"/>
  <c r="AR15" i="19"/>
  <c r="AH16" i="19"/>
  <c r="AM16" i="19"/>
  <c r="AR16" i="19"/>
  <c r="AH17" i="19"/>
  <c r="AM17" i="19"/>
  <c r="AR17" i="19"/>
  <c r="AH18" i="19"/>
  <c r="AM18" i="19"/>
  <c r="AR18" i="19"/>
  <c r="AH19" i="19"/>
  <c r="AM19" i="19"/>
  <c r="AR19" i="19"/>
  <c r="AH20" i="19"/>
  <c r="AM20" i="19"/>
  <c r="AR20" i="19"/>
  <c r="AH21" i="19"/>
  <c r="AM21" i="19"/>
  <c r="AR21" i="19"/>
  <c r="AH22" i="19"/>
  <c r="AM22" i="19"/>
  <c r="AR22" i="19"/>
  <c r="AH23" i="19"/>
  <c r="AM23" i="19"/>
  <c r="AR23" i="19"/>
  <c r="AH24" i="19"/>
  <c r="AM24" i="19"/>
  <c r="AR24" i="19"/>
  <c r="AH25" i="19"/>
  <c r="AM25" i="19"/>
  <c r="AR25" i="19"/>
  <c r="AH26" i="19"/>
  <c r="AM26" i="19"/>
  <c r="AR26" i="19"/>
  <c r="AH27" i="19"/>
  <c r="AM27" i="19"/>
  <c r="AR27" i="19"/>
  <c r="AH28" i="19"/>
  <c r="AM28" i="19"/>
  <c r="AR28" i="19"/>
  <c r="AH29" i="19"/>
  <c r="AM29" i="19"/>
  <c r="AR29" i="19"/>
  <c r="AH30" i="19"/>
  <c r="AM30" i="19"/>
  <c r="AR30" i="19"/>
  <c r="AH31" i="19"/>
  <c r="AM31" i="19"/>
  <c r="AR31" i="19"/>
  <c r="AH32" i="19"/>
  <c r="AM32" i="19"/>
  <c r="AR32" i="19"/>
  <c r="AH33" i="19"/>
  <c r="AM33" i="19"/>
  <c r="AR33" i="19"/>
  <c r="AH34" i="19"/>
  <c r="AM34" i="19"/>
  <c r="AR34" i="19"/>
  <c r="AH35" i="19"/>
  <c r="AM35" i="19"/>
  <c r="AR35" i="19"/>
  <c r="AH36" i="19"/>
  <c r="AM36" i="19"/>
  <c r="AR36" i="19"/>
  <c r="AH37" i="19"/>
  <c r="AM37" i="19"/>
  <c r="AR37" i="19"/>
  <c r="AH38" i="19"/>
  <c r="AM38" i="19"/>
  <c r="AR38" i="19"/>
  <c r="AH39" i="19"/>
  <c r="AM39" i="19"/>
  <c r="AR39" i="19"/>
  <c r="AH40" i="19"/>
  <c r="AM40" i="19"/>
  <c r="AR40" i="19"/>
  <c r="AH41" i="19"/>
  <c r="AM41" i="19"/>
  <c r="AR41" i="19"/>
  <c r="AH42" i="19"/>
  <c r="AM42" i="19"/>
  <c r="AR42" i="19"/>
  <c r="AH43" i="19"/>
  <c r="AM43" i="19"/>
  <c r="AR43" i="19"/>
  <c r="AH44" i="19"/>
  <c r="AM44" i="19"/>
  <c r="AR44" i="19"/>
  <c r="AH45" i="19"/>
  <c r="AM45" i="19"/>
  <c r="AR45" i="19"/>
  <c r="AH46" i="19"/>
  <c r="AM46" i="19"/>
  <c r="AR46" i="19"/>
  <c r="AH47" i="19"/>
  <c r="AM47" i="19"/>
  <c r="AR47" i="19"/>
  <c r="AH48" i="19"/>
  <c r="AM48" i="19"/>
  <c r="AR48" i="19"/>
  <c r="AH49" i="19"/>
  <c r="AM49" i="19"/>
  <c r="AR49" i="19"/>
  <c r="AH50" i="19"/>
  <c r="AM50" i="19"/>
  <c r="AR50" i="19"/>
  <c r="AH51" i="19"/>
  <c r="AM51" i="19"/>
  <c r="AR51" i="19"/>
  <c r="AH52" i="19"/>
  <c r="AM52" i="19"/>
  <c r="AR52" i="19"/>
  <c r="AH53" i="19"/>
  <c r="AM53" i="19"/>
  <c r="AR53" i="19"/>
  <c r="AH54" i="19"/>
  <c r="AM54" i="19"/>
  <c r="AR54" i="19"/>
  <c r="AH55" i="19"/>
  <c r="AM55" i="19"/>
  <c r="AR55" i="19"/>
  <c r="AH56" i="19"/>
  <c r="AM56" i="19"/>
  <c r="AR56" i="19"/>
  <c r="AH57" i="19"/>
  <c r="AJ57" i="19"/>
  <c r="AM57" i="19"/>
  <c r="AO57" i="19"/>
  <c r="AP57" i="19" s="1"/>
  <c r="AR57" i="19"/>
  <c r="AT57" i="19"/>
  <c r="S11" i="19"/>
  <c r="X11" i="19"/>
  <c r="AC11" i="19"/>
  <c r="S12" i="19"/>
  <c r="X12" i="19"/>
  <c r="AC12" i="19"/>
  <c r="S13" i="19"/>
  <c r="X13" i="19"/>
  <c r="AC13" i="19"/>
  <c r="S14" i="19"/>
  <c r="X14" i="19"/>
  <c r="AC14" i="19"/>
  <c r="S15" i="19"/>
  <c r="X15" i="19"/>
  <c r="AC15" i="19"/>
  <c r="S16" i="19"/>
  <c r="X16" i="19"/>
  <c r="AC16" i="19"/>
  <c r="S17" i="19"/>
  <c r="X17" i="19"/>
  <c r="AC17" i="19"/>
  <c r="S18" i="19"/>
  <c r="X18" i="19"/>
  <c r="AC18" i="19"/>
  <c r="S19" i="19"/>
  <c r="X19" i="19"/>
  <c r="AC19" i="19"/>
  <c r="S20" i="19"/>
  <c r="X20" i="19"/>
  <c r="AC20" i="19"/>
  <c r="S21" i="19"/>
  <c r="X21" i="19"/>
  <c r="AC21" i="19"/>
  <c r="S22" i="19"/>
  <c r="X22" i="19"/>
  <c r="AC22" i="19"/>
  <c r="S23" i="19"/>
  <c r="X23" i="19"/>
  <c r="AC23" i="19"/>
  <c r="S24" i="19"/>
  <c r="X24" i="19"/>
  <c r="AC24" i="19"/>
  <c r="S25" i="19"/>
  <c r="X25" i="19"/>
  <c r="AC25" i="19"/>
  <c r="S26" i="19"/>
  <c r="X26" i="19"/>
  <c r="AC26" i="19"/>
  <c r="S27" i="19"/>
  <c r="X27" i="19"/>
  <c r="AC27" i="19"/>
  <c r="S28" i="19"/>
  <c r="X28" i="19"/>
  <c r="AC28" i="19"/>
  <c r="S29" i="19"/>
  <c r="X29" i="19"/>
  <c r="AC29" i="19"/>
  <c r="S30" i="19"/>
  <c r="X30" i="19"/>
  <c r="AC30" i="19"/>
  <c r="S31" i="19"/>
  <c r="X31" i="19"/>
  <c r="AC31" i="19"/>
  <c r="S32" i="19"/>
  <c r="X32" i="19"/>
  <c r="AC32" i="19"/>
  <c r="S33" i="19"/>
  <c r="X33" i="19"/>
  <c r="AC33" i="19"/>
  <c r="S34" i="19"/>
  <c r="X34" i="19"/>
  <c r="AC34" i="19"/>
  <c r="S35" i="19"/>
  <c r="X35" i="19"/>
  <c r="AC35" i="19"/>
  <c r="S36" i="19"/>
  <c r="X36" i="19"/>
  <c r="AC36" i="19"/>
  <c r="S37" i="19"/>
  <c r="X37" i="19"/>
  <c r="AC37" i="19"/>
  <c r="S38" i="19"/>
  <c r="X38" i="19"/>
  <c r="AC38" i="19"/>
  <c r="S39" i="19"/>
  <c r="X39" i="19"/>
  <c r="AC39" i="19"/>
  <c r="S40" i="19"/>
  <c r="X40" i="19"/>
  <c r="AC40" i="19"/>
  <c r="S41" i="19"/>
  <c r="X41" i="19"/>
  <c r="AC41" i="19"/>
  <c r="S42" i="19"/>
  <c r="X42" i="19"/>
  <c r="AC42" i="19"/>
  <c r="S43" i="19"/>
  <c r="X43" i="19"/>
  <c r="AC43" i="19"/>
  <c r="S44" i="19"/>
  <c r="X44" i="19"/>
  <c r="AC44" i="19"/>
  <c r="S45" i="19"/>
  <c r="X45" i="19"/>
  <c r="AC45" i="19"/>
  <c r="S46" i="19"/>
  <c r="X46" i="19"/>
  <c r="AC46" i="19"/>
  <c r="S47" i="19"/>
  <c r="X47" i="19"/>
  <c r="AC47" i="19"/>
  <c r="S48" i="19"/>
  <c r="X48" i="19"/>
  <c r="AC48" i="19"/>
  <c r="S49" i="19"/>
  <c r="X49" i="19"/>
  <c r="AC49" i="19"/>
  <c r="S50" i="19"/>
  <c r="X50" i="19"/>
  <c r="AC50" i="19"/>
  <c r="S51" i="19"/>
  <c r="X51" i="19"/>
  <c r="AC51" i="19"/>
  <c r="S52" i="19"/>
  <c r="X52" i="19"/>
  <c r="AC52" i="19"/>
  <c r="S53" i="19"/>
  <c r="X53" i="19"/>
  <c r="AC53" i="19"/>
  <c r="S54" i="19"/>
  <c r="X54" i="19"/>
  <c r="AC54" i="19"/>
  <c r="S55" i="19"/>
  <c r="X55" i="19"/>
  <c r="AC55" i="19"/>
  <c r="S56" i="19"/>
  <c r="X56" i="19"/>
  <c r="AC56" i="19"/>
  <c r="S57" i="19"/>
  <c r="U57" i="19"/>
  <c r="X57" i="19"/>
  <c r="Z57" i="19"/>
  <c r="AA57" i="19" s="1"/>
  <c r="AC57" i="19"/>
  <c r="AE57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31" i="19"/>
  <c r="N32" i="19"/>
  <c r="N33" i="19"/>
  <c r="N34" i="19"/>
  <c r="N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N49" i="19"/>
  <c r="N50" i="19"/>
  <c r="N51" i="19"/>
  <c r="N52" i="19"/>
  <c r="N53" i="19"/>
  <c r="N54" i="19"/>
  <c r="N55" i="19"/>
  <c r="N56" i="19"/>
  <c r="N57" i="19"/>
  <c r="P57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K57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F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F57" i="19"/>
  <c r="N11" i="17"/>
  <c r="P11" i="17"/>
  <c r="AK38" i="18"/>
  <c r="AJ38" i="18"/>
  <c r="AI38" i="18"/>
  <c r="AH38" i="18"/>
  <c r="AG38" i="18"/>
  <c r="AF38" i="18"/>
  <c r="AE38" i="18"/>
  <c r="AD38" i="18"/>
  <c r="AC38" i="18"/>
  <c r="H56" i="18" s="1"/>
  <c r="AH57" i="17"/>
  <c r="AM57" i="17"/>
  <c r="AR57" i="17"/>
  <c r="D56" i="18"/>
  <c r="F56" i="18"/>
  <c r="AK46" i="16"/>
  <c r="AJ46" i="16"/>
  <c r="AI46" i="16"/>
  <c r="AH46" i="16"/>
  <c r="AG46" i="16"/>
  <c r="AF46" i="16"/>
  <c r="AE46" i="16"/>
  <c r="AD46" i="16"/>
  <c r="AC46" i="16"/>
  <c r="D57" i="15"/>
  <c r="I57" i="15"/>
  <c r="N57" i="15"/>
  <c r="S57" i="15"/>
  <c r="X57" i="15"/>
  <c r="AC57" i="15"/>
  <c r="AH57" i="15"/>
  <c r="AM57" i="15"/>
  <c r="AR57" i="15"/>
  <c r="AK40" i="14"/>
  <c r="AJ40" i="14"/>
  <c r="AI40" i="14"/>
  <c r="AH40" i="14"/>
  <c r="AG40" i="14"/>
  <c r="AF40" i="14"/>
  <c r="AE40" i="14"/>
  <c r="AD40" i="14"/>
  <c r="AC40" i="14"/>
  <c r="D56" i="14"/>
  <c r="F56" i="14"/>
  <c r="H56" i="14"/>
  <c r="J56" i="14"/>
  <c r="L56" i="14"/>
  <c r="N56" i="14"/>
  <c r="P56" i="14"/>
  <c r="R56" i="14"/>
  <c r="T56" i="14"/>
  <c r="D10" i="14"/>
  <c r="F10" i="14"/>
  <c r="H10" i="14"/>
  <c r="J10" i="14"/>
  <c r="L10" i="14"/>
  <c r="N10" i="14"/>
  <c r="P10" i="14"/>
  <c r="R10" i="14"/>
  <c r="T10" i="14"/>
  <c r="AK38" i="7"/>
  <c r="AJ38" i="7"/>
  <c r="AI38" i="7"/>
  <c r="AH38" i="7"/>
  <c r="AG38" i="7"/>
  <c r="AF38" i="7"/>
  <c r="AE38" i="7"/>
  <c r="AD38" i="7"/>
  <c r="AC38" i="7"/>
  <c r="AT4" i="33"/>
  <c r="AT5" i="33"/>
  <c r="AT6" i="33"/>
  <c r="AT7" i="33"/>
  <c r="AT9" i="33"/>
  <c r="AT10" i="33"/>
  <c r="AT11" i="33"/>
  <c r="AT12" i="33"/>
  <c r="AT13" i="33"/>
  <c r="AT14" i="33"/>
  <c r="AT15" i="33"/>
  <c r="AT16" i="33"/>
  <c r="AT17" i="33"/>
  <c r="AT18" i="33"/>
  <c r="AT19" i="33"/>
  <c r="AT20" i="33"/>
  <c r="AT21" i="33"/>
  <c r="AT22" i="33"/>
  <c r="AT23" i="33"/>
  <c r="AT24" i="33"/>
  <c r="AT25" i="33"/>
  <c r="AT26" i="33"/>
  <c r="AT27" i="33"/>
  <c r="AT28" i="33"/>
  <c r="AT29" i="33"/>
  <c r="AT30" i="33"/>
  <c r="AT31" i="33"/>
  <c r="AT32" i="33"/>
  <c r="AT33" i="33"/>
  <c r="AT34" i="33"/>
  <c r="AT35" i="33"/>
  <c r="AT36" i="33"/>
  <c r="AT37" i="33"/>
  <c r="AT38" i="33"/>
  <c r="AT39" i="33"/>
  <c r="AT40" i="33"/>
  <c r="AT41" i="33"/>
  <c r="AT42" i="33"/>
  <c r="AT43" i="33"/>
  <c r="AT44" i="33"/>
  <c r="AT45" i="33"/>
  <c r="AT46" i="33"/>
  <c r="AT47" i="33"/>
  <c r="AT48" i="33"/>
  <c r="AT49" i="33"/>
  <c r="AT50" i="33"/>
  <c r="AT51" i="33"/>
  <c r="AT52" i="33"/>
  <c r="AT53" i="33"/>
  <c r="AT54" i="33"/>
  <c r="AT55" i="33"/>
  <c r="AT56" i="33"/>
  <c r="AO4" i="33"/>
  <c r="AO5" i="33"/>
  <c r="AO6" i="33"/>
  <c r="AO7" i="33"/>
  <c r="AO9" i="33"/>
  <c r="AO10" i="33"/>
  <c r="AO11" i="33"/>
  <c r="AO12" i="33"/>
  <c r="AO13" i="33"/>
  <c r="AO14" i="33"/>
  <c r="AO15" i="33"/>
  <c r="AO16" i="33"/>
  <c r="AO17" i="33"/>
  <c r="AO18" i="33"/>
  <c r="AO19" i="33"/>
  <c r="AO20" i="33"/>
  <c r="AO21" i="33"/>
  <c r="AO22" i="33"/>
  <c r="AO23" i="33"/>
  <c r="AO24" i="33"/>
  <c r="AO25" i="33"/>
  <c r="AO26" i="33"/>
  <c r="AO27" i="33"/>
  <c r="AO28" i="33"/>
  <c r="AO29" i="33"/>
  <c r="AO30" i="33"/>
  <c r="AO31" i="33"/>
  <c r="AO32" i="33"/>
  <c r="AO33" i="33"/>
  <c r="AO34" i="33"/>
  <c r="AO35" i="33"/>
  <c r="AO36" i="33"/>
  <c r="AO37" i="33"/>
  <c r="AO38" i="33"/>
  <c r="AO39" i="33"/>
  <c r="AO40" i="33"/>
  <c r="AO41" i="33"/>
  <c r="AO42" i="33"/>
  <c r="AO43" i="33"/>
  <c r="AO44" i="33"/>
  <c r="AO45" i="33"/>
  <c r="AO46" i="33"/>
  <c r="AO47" i="33"/>
  <c r="AO48" i="33"/>
  <c r="AO49" i="33"/>
  <c r="AO50" i="33"/>
  <c r="AO51" i="33"/>
  <c r="AO52" i="33"/>
  <c r="AO53" i="33"/>
  <c r="AO54" i="33"/>
  <c r="AO55" i="33"/>
  <c r="AO56" i="33"/>
  <c r="AJ4" i="33"/>
  <c r="AJ5" i="33"/>
  <c r="AJ6" i="33"/>
  <c r="AJ7" i="33"/>
  <c r="AJ9" i="33"/>
  <c r="AJ10" i="33"/>
  <c r="AJ11" i="33"/>
  <c r="AJ12" i="33"/>
  <c r="AJ13" i="33"/>
  <c r="AJ14" i="33"/>
  <c r="AJ15" i="33"/>
  <c r="AJ16" i="33"/>
  <c r="AJ17" i="33"/>
  <c r="AJ18" i="33"/>
  <c r="AJ19" i="33"/>
  <c r="AJ20" i="33"/>
  <c r="AJ21" i="33"/>
  <c r="AJ22" i="33"/>
  <c r="AJ23" i="33"/>
  <c r="AJ24" i="33"/>
  <c r="AJ25" i="33"/>
  <c r="AJ26" i="33"/>
  <c r="AJ27" i="33"/>
  <c r="AJ28" i="33"/>
  <c r="AJ29" i="33"/>
  <c r="AJ30" i="33"/>
  <c r="AJ31" i="33"/>
  <c r="AJ32" i="33"/>
  <c r="AJ33" i="33"/>
  <c r="AJ34" i="33"/>
  <c r="AJ35" i="33"/>
  <c r="AJ36" i="33"/>
  <c r="AJ37" i="33"/>
  <c r="AJ38" i="33"/>
  <c r="AJ39" i="33"/>
  <c r="AJ40" i="33"/>
  <c r="AJ41" i="33"/>
  <c r="AJ42" i="33"/>
  <c r="AJ43" i="33"/>
  <c r="AJ44" i="33"/>
  <c r="AJ45" i="33"/>
  <c r="AJ46" i="33"/>
  <c r="AJ47" i="33"/>
  <c r="AJ48" i="33"/>
  <c r="AJ49" i="33"/>
  <c r="AJ50" i="33"/>
  <c r="AJ51" i="33"/>
  <c r="AJ52" i="33"/>
  <c r="AJ53" i="33"/>
  <c r="AJ54" i="33"/>
  <c r="AJ55" i="33"/>
  <c r="AJ56" i="33"/>
  <c r="AE4" i="33"/>
  <c r="AE5" i="33"/>
  <c r="AE6" i="33"/>
  <c r="AE7" i="33"/>
  <c r="AE9" i="33"/>
  <c r="AE10" i="33"/>
  <c r="AE11" i="33"/>
  <c r="AE12" i="33"/>
  <c r="AE13" i="33"/>
  <c r="AE14" i="33"/>
  <c r="AE15" i="33"/>
  <c r="AE16" i="33"/>
  <c r="AE17" i="33"/>
  <c r="AE18" i="33"/>
  <c r="AE19" i="33"/>
  <c r="AE20" i="33"/>
  <c r="AE21" i="33"/>
  <c r="AE22" i="33"/>
  <c r="AE23" i="33"/>
  <c r="AE24" i="33"/>
  <c r="AE25" i="33"/>
  <c r="AE26" i="33"/>
  <c r="AE27" i="33"/>
  <c r="AE28" i="33"/>
  <c r="AE29" i="33"/>
  <c r="AE30" i="33"/>
  <c r="AE31" i="33"/>
  <c r="AE32" i="33"/>
  <c r="AE33" i="33"/>
  <c r="AE34" i="33"/>
  <c r="AE35" i="33"/>
  <c r="AE36" i="33"/>
  <c r="AE37" i="33"/>
  <c r="AE38" i="33"/>
  <c r="AE39" i="33"/>
  <c r="AE40" i="33"/>
  <c r="AE41" i="33"/>
  <c r="AE42" i="33"/>
  <c r="AE43" i="33"/>
  <c r="AE44" i="33"/>
  <c r="AE45" i="33"/>
  <c r="AE46" i="33"/>
  <c r="AE47" i="33"/>
  <c r="AE48" i="33"/>
  <c r="AE49" i="33"/>
  <c r="AE50" i="33"/>
  <c r="AE51" i="33"/>
  <c r="AE52" i="33"/>
  <c r="AE53" i="33"/>
  <c r="AE54" i="33"/>
  <c r="AE55" i="33"/>
  <c r="AE56" i="33"/>
  <c r="Z4" i="33"/>
  <c r="Z5" i="33"/>
  <c r="Z6" i="33"/>
  <c r="Z7" i="33"/>
  <c r="Z9" i="33"/>
  <c r="Z10" i="33"/>
  <c r="Z11" i="33"/>
  <c r="Z12" i="33"/>
  <c r="Z13" i="33"/>
  <c r="Z14" i="33"/>
  <c r="Z15" i="33"/>
  <c r="Z16" i="33"/>
  <c r="Z17" i="33"/>
  <c r="Z18" i="33"/>
  <c r="Z19" i="33"/>
  <c r="Z20" i="33"/>
  <c r="Z21" i="33"/>
  <c r="Z22" i="33"/>
  <c r="Z23" i="33"/>
  <c r="Z24" i="33"/>
  <c r="Z25" i="33"/>
  <c r="Z26" i="33"/>
  <c r="Z27" i="33"/>
  <c r="Z28" i="33"/>
  <c r="Z29" i="33"/>
  <c r="Z30" i="33"/>
  <c r="Z31" i="33"/>
  <c r="Z32" i="33"/>
  <c r="Z33" i="33"/>
  <c r="Z34" i="33"/>
  <c r="Z35" i="33"/>
  <c r="Z36" i="33"/>
  <c r="Z37" i="33"/>
  <c r="Z38" i="33"/>
  <c r="Z39" i="33"/>
  <c r="Z40" i="33"/>
  <c r="Z41" i="33"/>
  <c r="Z42" i="33"/>
  <c r="Z43" i="33"/>
  <c r="Z44" i="33"/>
  <c r="Z45" i="33"/>
  <c r="Z46" i="33"/>
  <c r="Z47" i="33"/>
  <c r="Z48" i="33"/>
  <c r="Z49" i="33"/>
  <c r="Z50" i="33"/>
  <c r="Z51" i="33"/>
  <c r="Z52" i="33"/>
  <c r="Z53" i="33"/>
  <c r="Z54" i="33"/>
  <c r="Z55" i="33"/>
  <c r="Z56" i="33"/>
  <c r="U4" i="33"/>
  <c r="U5" i="33"/>
  <c r="U6" i="33"/>
  <c r="U7" i="33"/>
  <c r="U9" i="33"/>
  <c r="U10" i="33"/>
  <c r="U11" i="33"/>
  <c r="U12" i="33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U44" i="33"/>
  <c r="U45" i="33"/>
  <c r="U46" i="33"/>
  <c r="U47" i="33"/>
  <c r="U48" i="33"/>
  <c r="U49" i="33"/>
  <c r="U50" i="33"/>
  <c r="U51" i="33"/>
  <c r="U52" i="33"/>
  <c r="U53" i="33"/>
  <c r="U54" i="33"/>
  <c r="U55" i="33"/>
  <c r="U56" i="33"/>
  <c r="P4" i="33"/>
  <c r="P5" i="33"/>
  <c r="P6" i="33"/>
  <c r="P7" i="33"/>
  <c r="P9" i="33"/>
  <c r="P10" i="33"/>
  <c r="P11" i="33"/>
  <c r="P12" i="33"/>
  <c r="P13" i="33"/>
  <c r="P14" i="33"/>
  <c r="P15" i="33"/>
  <c r="P16" i="33"/>
  <c r="P17" i="33"/>
  <c r="P18" i="33"/>
  <c r="P19" i="33"/>
  <c r="P20" i="33"/>
  <c r="P21" i="33"/>
  <c r="P22" i="33"/>
  <c r="P23" i="33"/>
  <c r="P24" i="33"/>
  <c r="P25" i="33"/>
  <c r="P26" i="33"/>
  <c r="P27" i="33"/>
  <c r="P28" i="33"/>
  <c r="P29" i="33"/>
  <c r="P30" i="33"/>
  <c r="P31" i="33"/>
  <c r="P32" i="33"/>
  <c r="P33" i="33"/>
  <c r="P34" i="33"/>
  <c r="P35" i="33"/>
  <c r="P36" i="33"/>
  <c r="P37" i="33"/>
  <c r="P38" i="33"/>
  <c r="P39" i="33"/>
  <c r="P40" i="33"/>
  <c r="P41" i="33"/>
  <c r="P42" i="33"/>
  <c r="P43" i="33"/>
  <c r="P44" i="33"/>
  <c r="P45" i="33"/>
  <c r="P46" i="33"/>
  <c r="P47" i="33"/>
  <c r="P48" i="33"/>
  <c r="P49" i="33"/>
  <c r="P50" i="33"/>
  <c r="P51" i="33"/>
  <c r="P52" i="33"/>
  <c r="P53" i="33"/>
  <c r="P54" i="33"/>
  <c r="P55" i="33"/>
  <c r="P56" i="33"/>
  <c r="K4" i="33"/>
  <c r="K5" i="33"/>
  <c r="K6" i="33"/>
  <c r="K7" i="33"/>
  <c r="K9" i="33"/>
  <c r="K10" i="33"/>
  <c r="K11" i="33"/>
  <c r="K12" i="33"/>
  <c r="K13" i="33"/>
  <c r="K14" i="33"/>
  <c r="K15" i="33"/>
  <c r="K16" i="33"/>
  <c r="K17" i="33"/>
  <c r="K18" i="33"/>
  <c r="K19" i="33"/>
  <c r="K20" i="33"/>
  <c r="K21" i="33"/>
  <c r="K22" i="33"/>
  <c r="K23" i="33"/>
  <c r="K24" i="33"/>
  <c r="K25" i="33"/>
  <c r="K26" i="33"/>
  <c r="K27" i="33"/>
  <c r="K28" i="33"/>
  <c r="K29" i="33"/>
  <c r="K30" i="33"/>
  <c r="K31" i="33"/>
  <c r="K32" i="33"/>
  <c r="K33" i="33"/>
  <c r="K34" i="33"/>
  <c r="K35" i="33"/>
  <c r="K36" i="33"/>
  <c r="K37" i="33"/>
  <c r="K38" i="33"/>
  <c r="K39" i="33"/>
  <c r="K40" i="33"/>
  <c r="K41" i="33"/>
  <c r="K42" i="33"/>
  <c r="K43" i="33"/>
  <c r="K44" i="33"/>
  <c r="K45" i="33"/>
  <c r="K46" i="33"/>
  <c r="K47" i="33"/>
  <c r="K48" i="33"/>
  <c r="K49" i="33"/>
  <c r="K50" i="33"/>
  <c r="K51" i="33"/>
  <c r="K52" i="33"/>
  <c r="K53" i="33"/>
  <c r="K54" i="33"/>
  <c r="K55" i="33"/>
  <c r="K56" i="33"/>
  <c r="S17" i="33"/>
  <c r="AR4" i="34"/>
  <c r="AU4" i="34" s="1"/>
  <c r="AR5" i="34"/>
  <c r="AU5" i="34" s="1"/>
  <c r="AR6" i="34"/>
  <c r="AU6" i="34" s="1"/>
  <c r="AR7" i="34"/>
  <c r="AU7" i="34" s="1"/>
  <c r="AR8" i="34"/>
  <c r="AU8" i="34" s="1"/>
  <c r="AR9" i="34"/>
  <c r="AU9" i="34" s="1"/>
  <c r="AR10" i="34"/>
  <c r="AU10" i="34" s="1"/>
  <c r="AR11" i="34"/>
  <c r="AU11" i="34" s="1"/>
  <c r="AR12" i="34"/>
  <c r="AU12" i="34" s="1"/>
  <c r="AR13" i="34"/>
  <c r="AU13" i="34" s="1"/>
  <c r="AR14" i="34"/>
  <c r="AU14" i="34" s="1"/>
  <c r="AR15" i="34"/>
  <c r="AU15" i="34" s="1"/>
  <c r="AR16" i="34"/>
  <c r="AU16" i="34" s="1"/>
  <c r="AR17" i="34"/>
  <c r="AU17" i="34" s="1"/>
  <c r="AR18" i="34"/>
  <c r="AU18" i="34" s="1"/>
  <c r="AR19" i="34"/>
  <c r="AU19" i="34" s="1"/>
  <c r="AR20" i="34"/>
  <c r="AU20" i="34" s="1"/>
  <c r="AR21" i="34"/>
  <c r="AU21" i="34" s="1"/>
  <c r="AR22" i="34"/>
  <c r="AU22" i="34" s="1"/>
  <c r="AR23" i="34"/>
  <c r="AU23" i="34" s="1"/>
  <c r="AR24" i="34"/>
  <c r="AU24" i="34" s="1"/>
  <c r="AR25" i="34"/>
  <c r="AU25" i="34" s="1"/>
  <c r="AR26" i="34"/>
  <c r="AU26" i="34" s="1"/>
  <c r="AR27" i="34"/>
  <c r="AU27" i="34" s="1"/>
  <c r="AR28" i="34"/>
  <c r="AU28" i="34" s="1"/>
  <c r="AR29" i="34"/>
  <c r="AU29" i="34" s="1"/>
  <c r="AR30" i="34"/>
  <c r="AU30" i="34" s="1"/>
  <c r="AR31" i="34"/>
  <c r="AU31" i="34" s="1"/>
  <c r="AR32" i="34"/>
  <c r="AU32" i="34" s="1"/>
  <c r="AR33" i="34"/>
  <c r="AU33" i="34" s="1"/>
  <c r="AR34" i="34"/>
  <c r="AU34" i="34" s="1"/>
  <c r="AR35" i="34"/>
  <c r="AU35" i="34" s="1"/>
  <c r="AR36" i="34"/>
  <c r="AU36" i="34" s="1"/>
  <c r="AR37" i="34"/>
  <c r="AU37" i="34" s="1"/>
  <c r="AR38" i="34"/>
  <c r="AU38" i="34"/>
  <c r="AR39" i="34"/>
  <c r="AU39" i="34" s="1"/>
  <c r="AR40" i="34"/>
  <c r="AU40" i="34"/>
  <c r="AR41" i="34"/>
  <c r="AU41" i="34" s="1"/>
  <c r="AR42" i="34"/>
  <c r="AU42" i="34" s="1"/>
  <c r="AR43" i="34"/>
  <c r="AU43" i="34" s="1"/>
  <c r="AR44" i="34"/>
  <c r="AU44" i="34" s="1"/>
  <c r="AR45" i="34"/>
  <c r="AU45" i="34" s="1"/>
  <c r="AR46" i="34"/>
  <c r="AU46" i="34" s="1"/>
  <c r="AR47" i="34"/>
  <c r="AU47" i="34" s="1"/>
  <c r="AR48" i="34"/>
  <c r="AU48" i="34" s="1"/>
  <c r="AR49" i="34"/>
  <c r="AU49" i="34" s="1"/>
  <c r="AR50" i="34"/>
  <c r="AU50" i="34" s="1"/>
  <c r="AR51" i="34"/>
  <c r="AU51" i="34" s="1"/>
  <c r="AR52" i="34"/>
  <c r="AU52" i="34" s="1"/>
  <c r="AR53" i="34"/>
  <c r="AU53" i="34" s="1"/>
  <c r="AR54" i="34"/>
  <c r="AU54" i="34" s="1"/>
  <c r="AR55" i="34"/>
  <c r="AU55" i="34" s="1"/>
  <c r="AM4" i="34"/>
  <c r="AP4" i="34" s="1"/>
  <c r="AM5" i="34"/>
  <c r="AP5" i="34" s="1"/>
  <c r="AM6" i="34"/>
  <c r="AP6" i="34" s="1"/>
  <c r="AM7" i="34"/>
  <c r="AP7" i="34" s="1"/>
  <c r="AM8" i="34"/>
  <c r="AP8" i="34" s="1"/>
  <c r="AM9" i="34"/>
  <c r="AP9" i="34" s="1"/>
  <c r="AM10" i="34"/>
  <c r="AP10" i="34" s="1"/>
  <c r="AM11" i="34"/>
  <c r="AP11" i="34" s="1"/>
  <c r="AM12" i="34"/>
  <c r="AP12" i="34" s="1"/>
  <c r="AM13" i="34"/>
  <c r="AP13" i="34" s="1"/>
  <c r="AM14" i="34"/>
  <c r="AP14" i="34" s="1"/>
  <c r="AM15" i="34"/>
  <c r="AP15" i="34" s="1"/>
  <c r="AM16" i="34"/>
  <c r="AP16" i="34" s="1"/>
  <c r="AM17" i="34"/>
  <c r="AP17" i="34" s="1"/>
  <c r="AM18" i="34"/>
  <c r="AP18" i="34" s="1"/>
  <c r="AM19" i="34"/>
  <c r="AP19" i="34" s="1"/>
  <c r="AM20" i="34"/>
  <c r="AP20" i="34" s="1"/>
  <c r="AM21" i="34"/>
  <c r="AP21" i="34" s="1"/>
  <c r="AM22" i="34"/>
  <c r="AP22" i="34" s="1"/>
  <c r="AM23" i="34"/>
  <c r="AP23" i="34" s="1"/>
  <c r="AM24" i="34"/>
  <c r="AP24" i="34" s="1"/>
  <c r="AM25" i="34"/>
  <c r="AP25" i="34" s="1"/>
  <c r="AM26" i="34"/>
  <c r="AP26" i="34" s="1"/>
  <c r="AM27" i="34"/>
  <c r="AP27" i="34" s="1"/>
  <c r="AM28" i="34"/>
  <c r="AP28" i="34" s="1"/>
  <c r="AM29" i="34"/>
  <c r="AP29" i="34" s="1"/>
  <c r="AM30" i="34"/>
  <c r="AP30" i="34" s="1"/>
  <c r="AM31" i="34"/>
  <c r="AP31" i="34" s="1"/>
  <c r="AM32" i="34"/>
  <c r="AP32" i="34" s="1"/>
  <c r="AM33" i="34"/>
  <c r="AP33" i="34" s="1"/>
  <c r="AM34" i="34"/>
  <c r="AP34" i="34" s="1"/>
  <c r="AM35" i="34"/>
  <c r="AP35" i="34" s="1"/>
  <c r="AM36" i="34"/>
  <c r="AP36" i="34" s="1"/>
  <c r="AM37" i="34"/>
  <c r="AP37" i="34" s="1"/>
  <c r="AM38" i="34"/>
  <c r="AP38" i="34" s="1"/>
  <c r="AM39" i="34"/>
  <c r="AP39" i="34" s="1"/>
  <c r="AM40" i="34"/>
  <c r="AP40" i="34" s="1"/>
  <c r="AM41" i="34"/>
  <c r="AP41" i="34" s="1"/>
  <c r="AM42" i="34"/>
  <c r="AP42" i="34" s="1"/>
  <c r="AM43" i="34"/>
  <c r="AP43" i="34" s="1"/>
  <c r="AM44" i="34"/>
  <c r="AP44" i="34" s="1"/>
  <c r="AM45" i="34"/>
  <c r="AP45" i="34" s="1"/>
  <c r="AM46" i="34"/>
  <c r="AP46" i="34" s="1"/>
  <c r="AM47" i="34"/>
  <c r="AP47" i="34" s="1"/>
  <c r="AM48" i="34"/>
  <c r="AP48" i="34" s="1"/>
  <c r="AM49" i="34"/>
  <c r="AP49" i="34" s="1"/>
  <c r="AM50" i="34"/>
  <c r="AP50" i="34" s="1"/>
  <c r="AM51" i="34"/>
  <c r="AP51" i="34" s="1"/>
  <c r="AM52" i="34"/>
  <c r="AP52" i="34" s="1"/>
  <c r="AM53" i="34"/>
  <c r="AP53" i="34" s="1"/>
  <c r="AM54" i="34"/>
  <c r="AP54" i="34" s="1"/>
  <c r="AM55" i="34"/>
  <c r="AP55" i="34" s="1"/>
  <c r="AH4" i="34"/>
  <c r="AK4" i="34" s="1"/>
  <c r="AH5" i="34"/>
  <c r="AK5" i="34" s="1"/>
  <c r="AH6" i="34"/>
  <c r="AK6" i="34" s="1"/>
  <c r="AH7" i="34"/>
  <c r="AK7" i="34" s="1"/>
  <c r="AH8" i="34"/>
  <c r="AK8" i="34" s="1"/>
  <c r="AH9" i="34"/>
  <c r="AK9" i="34" s="1"/>
  <c r="AH10" i="34"/>
  <c r="AK10" i="34" s="1"/>
  <c r="AH11" i="34"/>
  <c r="AK11" i="34"/>
  <c r="AH12" i="34"/>
  <c r="AK12" i="34" s="1"/>
  <c r="AH13" i="34"/>
  <c r="AK13" i="34" s="1"/>
  <c r="AH14" i="34"/>
  <c r="AK14" i="34" s="1"/>
  <c r="AH15" i="34"/>
  <c r="AK15" i="34" s="1"/>
  <c r="AH16" i="34"/>
  <c r="AK16" i="34" s="1"/>
  <c r="AH17" i="34"/>
  <c r="AK17" i="34" s="1"/>
  <c r="AH18" i="34"/>
  <c r="AK18" i="34" s="1"/>
  <c r="AH19" i="34"/>
  <c r="AK19" i="34" s="1"/>
  <c r="AH20" i="34"/>
  <c r="AK20" i="34" s="1"/>
  <c r="AH21" i="34"/>
  <c r="AK21" i="34" s="1"/>
  <c r="AH22" i="34"/>
  <c r="AK22" i="34" s="1"/>
  <c r="AH23" i="34"/>
  <c r="AK23" i="34" s="1"/>
  <c r="AH24" i="34"/>
  <c r="AK24" i="34" s="1"/>
  <c r="AH25" i="34"/>
  <c r="AK25" i="34" s="1"/>
  <c r="AH26" i="34"/>
  <c r="AK26" i="34" s="1"/>
  <c r="AH27" i="34"/>
  <c r="AK27" i="34" s="1"/>
  <c r="AH28" i="34"/>
  <c r="AK28" i="34" s="1"/>
  <c r="AH29" i="34"/>
  <c r="AK29" i="34" s="1"/>
  <c r="AH30" i="34"/>
  <c r="AK30" i="34" s="1"/>
  <c r="AH31" i="34"/>
  <c r="AK31" i="34" s="1"/>
  <c r="AH32" i="34"/>
  <c r="AK32" i="34" s="1"/>
  <c r="AH33" i="34"/>
  <c r="AK33" i="34" s="1"/>
  <c r="AH34" i="34"/>
  <c r="AK34" i="34" s="1"/>
  <c r="AH35" i="34"/>
  <c r="AK35" i="34" s="1"/>
  <c r="AH36" i="34"/>
  <c r="AK36" i="34" s="1"/>
  <c r="AH37" i="34"/>
  <c r="AK37" i="34" s="1"/>
  <c r="AH38" i="34"/>
  <c r="AK38" i="34" s="1"/>
  <c r="AH39" i="34"/>
  <c r="AK39" i="34" s="1"/>
  <c r="AH40" i="34"/>
  <c r="AK40" i="34" s="1"/>
  <c r="AH41" i="34"/>
  <c r="AK41" i="34" s="1"/>
  <c r="AH42" i="34"/>
  <c r="AK42" i="34" s="1"/>
  <c r="AH43" i="34"/>
  <c r="AK43" i="34" s="1"/>
  <c r="AH44" i="34"/>
  <c r="AK44" i="34" s="1"/>
  <c r="AH45" i="34"/>
  <c r="AK45" i="34" s="1"/>
  <c r="AH46" i="34"/>
  <c r="AK46" i="34" s="1"/>
  <c r="AH47" i="34"/>
  <c r="AK47" i="34" s="1"/>
  <c r="AH48" i="34"/>
  <c r="AK48" i="34" s="1"/>
  <c r="AH49" i="34"/>
  <c r="AK49" i="34" s="1"/>
  <c r="AH50" i="34"/>
  <c r="AK50" i="34" s="1"/>
  <c r="AH51" i="34"/>
  <c r="AK51" i="34" s="1"/>
  <c r="AH52" i="34"/>
  <c r="AK52" i="34" s="1"/>
  <c r="AH53" i="34"/>
  <c r="AK53" i="34" s="1"/>
  <c r="AH54" i="34"/>
  <c r="AK54" i="34" s="1"/>
  <c r="AH55" i="34"/>
  <c r="AK55" i="34" s="1"/>
  <c r="AC4" i="34"/>
  <c r="AF4" i="34" s="1"/>
  <c r="AC5" i="34"/>
  <c r="AF5" i="34" s="1"/>
  <c r="AC6" i="34"/>
  <c r="AF6" i="34" s="1"/>
  <c r="AC7" i="34"/>
  <c r="AF7" i="34" s="1"/>
  <c r="AC8" i="34"/>
  <c r="AF8" i="34" s="1"/>
  <c r="AC9" i="34"/>
  <c r="AF9" i="34" s="1"/>
  <c r="AC10" i="34"/>
  <c r="AF10" i="34" s="1"/>
  <c r="AC11" i="34"/>
  <c r="AF11" i="34" s="1"/>
  <c r="AC12" i="34"/>
  <c r="AF12" i="34" s="1"/>
  <c r="AC13" i="34"/>
  <c r="AF13" i="34" s="1"/>
  <c r="AC14" i="34"/>
  <c r="AF14" i="34" s="1"/>
  <c r="AC15" i="34"/>
  <c r="AF15" i="34" s="1"/>
  <c r="AC16" i="34"/>
  <c r="AF16" i="34" s="1"/>
  <c r="AC17" i="34"/>
  <c r="AF17" i="34" s="1"/>
  <c r="AC18" i="34"/>
  <c r="AF18" i="34" s="1"/>
  <c r="AC19" i="34"/>
  <c r="AF19" i="34" s="1"/>
  <c r="AC20" i="34"/>
  <c r="AF20" i="34" s="1"/>
  <c r="AC21" i="34"/>
  <c r="AF21" i="34" s="1"/>
  <c r="AC22" i="34"/>
  <c r="AF22" i="34" s="1"/>
  <c r="AC23" i="34"/>
  <c r="AF23" i="34" s="1"/>
  <c r="AC24" i="34"/>
  <c r="AF24" i="34" s="1"/>
  <c r="AC25" i="34"/>
  <c r="AF25" i="34" s="1"/>
  <c r="AC26" i="34"/>
  <c r="AF26" i="34" s="1"/>
  <c r="AC27" i="34"/>
  <c r="AF27" i="34" s="1"/>
  <c r="AC28" i="34"/>
  <c r="AF28" i="34" s="1"/>
  <c r="AC29" i="34"/>
  <c r="AF29" i="34" s="1"/>
  <c r="AC30" i="34"/>
  <c r="AF30" i="34"/>
  <c r="AC31" i="34"/>
  <c r="AF31" i="34" s="1"/>
  <c r="AC32" i="34"/>
  <c r="AF32" i="34" s="1"/>
  <c r="AC33" i="34"/>
  <c r="AF33" i="34" s="1"/>
  <c r="AC34" i="34"/>
  <c r="AF34" i="34" s="1"/>
  <c r="AC35" i="34"/>
  <c r="AF35" i="34" s="1"/>
  <c r="AC36" i="34"/>
  <c r="AF36" i="34" s="1"/>
  <c r="AC37" i="34"/>
  <c r="AF37" i="34" s="1"/>
  <c r="AC38" i="34"/>
  <c r="AF38" i="34" s="1"/>
  <c r="AC39" i="34"/>
  <c r="AF39" i="34" s="1"/>
  <c r="AC40" i="34"/>
  <c r="AF40" i="34" s="1"/>
  <c r="AC41" i="34"/>
  <c r="AF41" i="34" s="1"/>
  <c r="AC42" i="34"/>
  <c r="AF42" i="34" s="1"/>
  <c r="AC43" i="34"/>
  <c r="AF43" i="34" s="1"/>
  <c r="AC44" i="34"/>
  <c r="AF44" i="34" s="1"/>
  <c r="AC45" i="34"/>
  <c r="AF45" i="34" s="1"/>
  <c r="AC46" i="34"/>
  <c r="AF46" i="34" s="1"/>
  <c r="AC47" i="34"/>
  <c r="AF47" i="34" s="1"/>
  <c r="AC48" i="34"/>
  <c r="AF48" i="34" s="1"/>
  <c r="AC49" i="34"/>
  <c r="AF49" i="34" s="1"/>
  <c r="AC50" i="34"/>
  <c r="AF50" i="34" s="1"/>
  <c r="AC51" i="34"/>
  <c r="AF51" i="34" s="1"/>
  <c r="AC52" i="34"/>
  <c r="AF52" i="34" s="1"/>
  <c r="AC53" i="34"/>
  <c r="AF53" i="34" s="1"/>
  <c r="AC54" i="34"/>
  <c r="AF54" i="34" s="1"/>
  <c r="AC55" i="34"/>
  <c r="AF55" i="34" s="1"/>
  <c r="X4" i="34"/>
  <c r="AA4" i="34" s="1"/>
  <c r="X5" i="34"/>
  <c r="AA5" i="34" s="1"/>
  <c r="X6" i="34"/>
  <c r="AA6" i="34" s="1"/>
  <c r="X7" i="34"/>
  <c r="AA7" i="34" s="1"/>
  <c r="X8" i="34"/>
  <c r="AA8" i="34" s="1"/>
  <c r="X9" i="34"/>
  <c r="AA9" i="34" s="1"/>
  <c r="X10" i="34"/>
  <c r="AA10" i="34" s="1"/>
  <c r="X11" i="34"/>
  <c r="AA11" i="34" s="1"/>
  <c r="X12" i="34"/>
  <c r="AA12" i="34" s="1"/>
  <c r="X13" i="34"/>
  <c r="AA13" i="34" s="1"/>
  <c r="X14" i="34"/>
  <c r="AA14" i="34" s="1"/>
  <c r="X15" i="34"/>
  <c r="AA15" i="34" s="1"/>
  <c r="X16" i="34"/>
  <c r="AA16" i="34" s="1"/>
  <c r="X17" i="34"/>
  <c r="AA17" i="34" s="1"/>
  <c r="X18" i="34"/>
  <c r="AA18" i="34" s="1"/>
  <c r="X19" i="34"/>
  <c r="AA19" i="34" s="1"/>
  <c r="X20" i="34"/>
  <c r="AA20" i="34" s="1"/>
  <c r="X21" i="34"/>
  <c r="AA21" i="34" s="1"/>
  <c r="X22" i="34"/>
  <c r="AA22" i="34" s="1"/>
  <c r="X23" i="34"/>
  <c r="AA23" i="34" s="1"/>
  <c r="X24" i="34"/>
  <c r="AA24" i="34" s="1"/>
  <c r="X25" i="34"/>
  <c r="AA25" i="34" s="1"/>
  <c r="X26" i="34"/>
  <c r="AA26" i="34" s="1"/>
  <c r="X27" i="34"/>
  <c r="AA27" i="34" s="1"/>
  <c r="X28" i="34"/>
  <c r="AA28" i="34" s="1"/>
  <c r="X29" i="34"/>
  <c r="AA29" i="34" s="1"/>
  <c r="X30" i="34"/>
  <c r="AA30" i="34"/>
  <c r="X31" i="34"/>
  <c r="AA31" i="34" s="1"/>
  <c r="X32" i="34"/>
  <c r="AA32" i="34" s="1"/>
  <c r="X33" i="34"/>
  <c r="AA33" i="34" s="1"/>
  <c r="X34" i="34"/>
  <c r="AA34" i="34" s="1"/>
  <c r="X35" i="34"/>
  <c r="AA35" i="34" s="1"/>
  <c r="X36" i="34"/>
  <c r="AA36" i="34" s="1"/>
  <c r="X37" i="34"/>
  <c r="AA37" i="34" s="1"/>
  <c r="X38" i="34"/>
  <c r="AA38" i="34" s="1"/>
  <c r="X39" i="34"/>
  <c r="AA39" i="34" s="1"/>
  <c r="X40" i="34"/>
  <c r="AA40" i="34" s="1"/>
  <c r="X41" i="34"/>
  <c r="AA41" i="34" s="1"/>
  <c r="X42" i="34"/>
  <c r="AA42" i="34" s="1"/>
  <c r="X43" i="34"/>
  <c r="AA43" i="34" s="1"/>
  <c r="X44" i="34"/>
  <c r="AA44" i="34" s="1"/>
  <c r="X45" i="34"/>
  <c r="AA45" i="34"/>
  <c r="X46" i="34"/>
  <c r="AA46" i="34" s="1"/>
  <c r="X47" i="34"/>
  <c r="AA47" i="34" s="1"/>
  <c r="X48" i="34"/>
  <c r="AA48" i="34" s="1"/>
  <c r="X49" i="34"/>
  <c r="AA49" i="34" s="1"/>
  <c r="X50" i="34"/>
  <c r="AA50" i="34" s="1"/>
  <c r="X51" i="34"/>
  <c r="AA51" i="34" s="1"/>
  <c r="X52" i="34"/>
  <c r="AA52" i="34" s="1"/>
  <c r="X53" i="34"/>
  <c r="AA53" i="34" s="1"/>
  <c r="X54" i="34"/>
  <c r="AA54" i="34" s="1"/>
  <c r="X55" i="34"/>
  <c r="AA55" i="34" s="1"/>
  <c r="S4" i="34"/>
  <c r="V4" i="34" s="1"/>
  <c r="S5" i="34"/>
  <c r="V5" i="34" s="1"/>
  <c r="S6" i="34"/>
  <c r="V6" i="34" s="1"/>
  <c r="S7" i="34"/>
  <c r="V7" i="34" s="1"/>
  <c r="S8" i="34"/>
  <c r="V8" i="34" s="1"/>
  <c r="S9" i="34"/>
  <c r="V9" i="34" s="1"/>
  <c r="S10" i="34"/>
  <c r="V10" i="34" s="1"/>
  <c r="S11" i="34"/>
  <c r="V11" i="34" s="1"/>
  <c r="S12" i="34"/>
  <c r="V12" i="34" s="1"/>
  <c r="S13" i="34"/>
  <c r="V13" i="34" s="1"/>
  <c r="S14" i="34"/>
  <c r="V14" i="34" s="1"/>
  <c r="S15" i="34"/>
  <c r="V15" i="34" s="1"/>
  <c r="S16" i="34"/>
  <c r="V16" i="34" s="1"/>
  <c r="S17" i="34"/>
  <c r="V17" i="34" s="1"/>
  <c r="S18" i="34"/>
  <c r="V18" i="34" s="1"/>
  <c r="S19" i="34"/>
  <c r="V19" i="34" s="1"/>
  <c r="S20" i="34"/>
  <c r="V20" i="34" s="1"/>
  <c r="S21" i="34"/>
  <c r="V21" i="34" s="1"/>
  <c r="S22" i="34"/>
  <c r="V22" i="34" s="1"/>
  <c r="S23" i="34"/>
  <c r="V23" i="34" s="1"/>
  <c r="S24" i="34"/>
  <c r="V24" i="34" s="1"/>
  <c r="S25" i="34"/>
  <c r="V25" i="34" s="1"/>
  <c r="S26" i="34"/>
  <c r="V26" i="34" s="1"/>
  <c r="S27" i="34"/>
  <c r="V27" i="34" s="1"/>
  <c r="S28" i="34"/>
  <c r="V28" i="34" s="1"/>
  <c r="S29" i="34"/>
  <c r="V29" i="34" s="1"/>
  <c r="S30" i="34"/>
  <c r="V30" i="34" s="1"/>
  <c r="S31" i="34"/>
  <c r="V31" i="34" s="1"/>
  <c r="S32" i="34"/>
  <c r="V32" i="34" s="1"/>
  <c r="S33" i="34"/>
  <c r="V33" i="34" s="1"/>
  <c r="S34" i="34"/>
  <c r="V34" i="34" s="1"/>
  <c r="S35" i="34"/>
  <c r="V35" i="34" s="1"/>
  <c r="S36" i="34"/>
  <c r="V36" i="34" s="1"/>
  <c r="S37" i="34"/>
  <c r="V37" i="34" s="1"/>
  <c r="S38" i="34"/>
  <c r="V38" i="34" s="1"/>
  <c r="S39" i="34"/>
  <c r="V39" i="34" s="1"/>
  <c r="S40" i="34"/>
  <c r="V40" i="34" s="1"/>
  <c r="S41" i="34"/>
  <c r="V41" i="34" s="1"/>
  <c r="S42" i="34"/>
  <c r="V42" i="34" s="1"/>
  <c r="S43" i="34"/>
  <c r="V43" i="34" s="1"/>
  <c r="S44" i="34"/>
  <c r="V44" i="34" s="1"/>
  <c r="S45" i="34"/>
  <c r="V45" i="34" s="1"/>
  <c r="S46" i="34"/>
  <c r="V46" i="34" s="1"/>
  <c r="S47" i="34"/>
  <c r="V47" i="34" s="1"/>
  <c r="S48" i="34"/>
  <c r="V48" i="34" s="1"/>
  <c r="S49" i="34"/>
  <c r="V49" i="34" s="1"/>
  <c r="S50" i="34"/>
  <c r="V50" i="34" s="1"/>
  <c r="S51" i="34"/>
  <c r="V51" i="34" s="1"/>
  <c r="S52" i="34"/>
  <c r="V52" i="34" s="1"/>
  <c r="S53" i="34"/>
  <c r="V53" i="34" s="1"/>
  <c r="S54" i="34"/>
  <c r="V54" i="34" s="1"/>
  <c r="S55" i="34"/>
  <c r="V55" i="34" s="1"/>
  <c r="N4" i="34"/>
  <c r="Q4" i="34" s="1"/>
  <c r="N5" i="34"/>
  <c r="Q5" i="34" s="1"/>
  <c r="N6" i="34"/>
  <c r="Q6" i="34" s="1"/>
  <c r="N7" i="34"/>
  <c r="Q7" i="34" s="1"/>
  <c r="N8" i="34"/>
  <c r="Q8" i="34" s="1"/>
  <c r="N9" i="34"/>
  <c r="Q9" i="34" s="1"/>
  <c r="N10" i="34"/>
  <c r="Q10" i="34" s="1"/>
  <c r="N11" i="34"/>
  <c r="Q11" i="34" s="1"/>
  <c r="N12" i="34"/>
  <c r="Q12" i="34" s="1"/>
  <c r="N13" i="34"/>
  <c r="Q13" i="34" s="1"/>
  <c r="N14" i="34"/>
  <c r="Q14" i="34" s="1"/>
  <c r="N15" i="34"/>
  <c r="Q15" i="34" s="1"/>
  <c r="N16" i="34"/>
  <c r="Q16" i="34" s="1"/>
  <c r="N17" i="34"/>
  <c r="Q17" i="34" s="1"/>
  <c r="N18" i="34"/>
  <c r="Q18" i="34" s="1"/>
  <c r="N19" i="34"/>
  <c r="Q19" i="34" s="1"/>
  <c r="N20" i="34"/>
  <c r="Q20" i="34" s="1"/>
  <c r="N21" i="34"/>
  <c r="Q21" i="34" s="1"/>
  <c r="N22" i="34"/>
  <c r="Q22" i="34" s="1"/>
  <c r="N23" i="34"/>
  <c r="Q23" i="34" s="1"/>
  <c r="N24" i="34"/>
  <c r="Q24" i="34" s="1"/>
  <c r="N25" i="34"/>
  <c r="Q25" i="34" s="1"/>
  <c r="N26" i="34"/>
  <c r="Q26" i="34" s="1"/>
  <c r="N27" i="34"/>
  <c r="Q27" i="34" s="1"/>
  <c r="N28" i="34"/>
  <c r="Q28" i="34" s="1"/>
  <c r="N29" i="34"/>
  <c r="Q29" i="34" s="1"/>
  <c r="N30" i="34"/>
  <c r="Q30" i="34" s="1"/>
  <c r="N31" i="34"/>
  <c r="Q31" i="34" s="1"/>
  <c r="N32" i="34"/>
  <c r="Q32" i="34" s="1"/>
  <c r="N33" i="34"/>
  <c r="Q33" i="34" s="1"/>
  <c r="N34" i="34"/>
  <c r="Q34" i="34" s="1"/>
  <c r="N35" i="34"/>
  <c r="Q35" i="34" s="1"/>
  <c r="N36" i="34"/>
  <c r="Q36" i="34" s="1"/>
  <c r="N37" i="34"/>
  <c r="Q37" i="34" s="1"/>
  <c r="N38" i="34"/>
  <c r="Q38" i="34"/>
  <c r="N39" i="34"/>
  <c r="Q39" i="34" s="1"/>
  <c r="N40" i="34"/>
  <c r="Q40" i="34" s="1"/>
  <c r="N41" i="34"/>
  <c r="Q41" i="34" s="1"/>
  <c r="N42" i="34"/>
  <c r="Q42" i="34" s="1"/>
  <c r="N43" i="34"/>
  <c r="Q43" i="34" s="1"/>
  <c r="N44" i="34"/>
  <c r="Q44" i="34" s="1"/>
  <c r="N45" i="34"/>
  <c r="Q45" i="34" s="1"/>
  <c r="N46" i="34"/>
  <c r="Q46" i="34" s="1"/>
  <c r="N47" i="34"/>
  <c r="Q47" i="34" s="1"/>
  <c r="N48" i="34"/>
  <c r="Q48" i="34" s="1"/>
  <c r="N49" i="34"/>
  <c r="Q49" i="34" s="1"/>
  <c r="N50" i="34"/>
  <c r="Q50" i="34" s="1"/>
  <c r="N51" i="34"/>
  <c r="Q51" i="34" s="1"/>
  <c r="N52" i="34"/>
  <c r="Q52" i="34" s="1"/>
  <c r="N53" i="34"/>
  <c r="Q53" i="34" s="1"/>
  <c r="N54" i="34"/>
  <c r="Q54" i="34" s="1"/>
  <c r="N55" i="34"/>
  <c r="Q55" i="34" s="1"/>
  <c r="I4" i="34"/>
  <c r="L4" i="34" s="1"/>
  <c r="I5" i="34"/>
  <c r="L5" i="34" s="1"/>
  <c r="I6" i="34"/>
  <c r="L6" i="34" s="1"/>
  <c r="I7" i="34"/>
  <c r="L7" i="34" s="1"/>
  <c r="I8" i="34"/>
  <c r="L8" i="34" s="1"/>
  <c r="I9" i="34"/>
  <c r="L9" i="34"/>
  <c r="I10" i="34"/>
  <c r="L10" i="34" s="1"/>
  <c r="I11" i="34"/>
  <c r="L11" i="34" s="1"/>
  <c r="I12" i="34"/>
  <c r="L12" i="34" s="1"/>
  <c r="I13" i="34"/>
  <c r="L13" i="34" s="1"/>
  <c r="I14" i="34"/>
  <c r="L14" i="34" s="1"/>
  <c r="I15" i="34"/>
  <c r="L15" i="34" s="1"/>
  <c r="I16" i="34"/>
  <c r="L16" i="34" s="1"/>
  <c r="I17" i="34"/>
  <c r="L17" i="34" s="1"/>
  <c r="I18" i="34"/>
  <c r="L18" i="34" s="1"/>
  <c r="I19" i="34"/>
  <c r="L19" i="34" s="1"/>
  <c r="I20" i="34"/>
  <c r="L20" i="34" s="1"/>
  <c r="I21" i="34"/>
  <c r="L21" i="34"/>
  <c r="I22" i="34"/>
  <c r="L22" i="34" s="1"/>
  <c r="I23" i="34"/>
  <c r="L23" i="34" s="1"/>
  <c r="I24" i="34"/>
  <c r="L24" i="34" s="1"/>
  <c r="I25" i="34"/>
  <c r="L25" i="34" s="1"/>
  <c r="I26" i="34"/>
  <c r="L26" i="34" s="1"/>
  <c r="I27" i="34"/>
  <c r="L27" i="34" s="1"/>
  <c r="I28" i="34"/>
  <c r="L28" i="34" s="1"/>
  <c r="I29" i="34"/>
  <c r="L29" i="34" s="1"/>
  <c r="I30" i="34"/>
  <c r="L30" i="34" s="1"/>
  <c r="I31" i="34"/>
  <c r="L31" i="34" s="1"/>
  <c r="I32" i="34"/>
  <c r="L32" i="34" s="1"/>
  <c r="I33" i="34"/>
  <c r="L33" i="34" s="1"/>
  <c r="I34" i="34"/>
  <c r="L34" i="34" s="1"/>
  <c r="I35" i="34"/>
  <c r="L35" i="34" s="1"/>
  <c r="I36" i="34"/>
  <c r="L36" i="34" s="1"/>
  <c r="I37" i="34"/>
  <c r="L37" i="34" s="1"/>
  <c r="I38" i="34"/>
  <c r="L38" i="34" s="1"/>
  <c r="I39" i="34"/>
  <c r="L39" i="34" s="1"/>
  <c r="I40" i="34"/>
  <c r="L40" i="34" s="1"/>
  <c r="I41" i="34"/>
  <c r="L41" i="34" s="1"/>
  <c r="I42" i="34"/>
  <c r="L42" i="34" s="1"/>
  <c r="I43" i="34"/>
  <c r="L43" i="34" s="1"/>
  <c r="I44" i="34"/>
  <c r="L44" i="34" s="1"/>
  <c r="I45" i="34"/>
  <c r="L45" i="34" s="1"/>
  <c r="I46" i="34"/>
  <c r="L46" i="34" s="1"/>
  <c r="I47" i="34"/>
  <c r="L47" i="34" s="1"/>
  <c r="I48" i="34"/>
  <c r="L48" i="34" s="1"/>
  <c r="I49" i="34"/>
  <c r="L49" i="34" s="1"/>
  <c r="I50" i="34"/>
  <c r="L50" i="34" s="1"/>
  <c r="I51" i="34"/>
  <c r="L51" i="34" s="1"/>
  <c r="I52" i="34"/>
  <c r="L52" i="34" s="1"/>
  <c r="I53" i="34"/>
  <c r="L53" i="34" s="1"/>
  <c r="I54" i="34"/>
  <c r="L54" i="34" s="1"/>
  <c r="I55" i="34"/>
  <c r="L55" i="34" s="1"/>
  <c r="D4" i="34"/>
  <c r="G4" i="34" s="1"/>
  <c r="D5" i="34"/>
  <c r="G5" i="34" s="1"/>
  <c r="D6" i="34"/>
  <c r="G6" i="34" s="1"/>
  <c r="D7" i="34"/>
  <c r="G7" i="34"/>
  <c r="D8" i="34"/>
  <c r="G8" i="34" s="1"/>
  <c r="D9" i="34"/>
  <c r="G9" i="34" s="1"/>
  <c r="D10" i="34"/>
  <c r="G10" i="34" s="1"/>
  <c r="D11" i="34"/>
  <c r="G11" i="34" s="1"/>
  <c r="D12" i="34"/>
  <c r="G12" i="34" s="1"/>
  <c r="D13" i="34"/>
  <c r="G13" i="34" s="1"/>
  <c r="D14" i="34"/>
  <c r="G14" i="34" s="1"/>
  <c r="D15" i="34"/>
  <c r="G15" i="34" s="1"/>
  <c r="D16" i="34"/>
  <c r="G16" i="34" s="1"/>
  <c r="D17" i="34"/>
  <c r="G17" i="34" s="1"/>
  <c r="D18" i="34"/>
  <c r="G18" i="34" s="1"/>
  <c r="D19" i="34"/>
  <c r="G19" i="34" s="1"/>
  <c r="D20" i="34"/>
  <c r="G20" i="34" s="1"/>
  <c r="D21" i="34"/>
  <c r="G21" i="34" s="1"/>
  <c r="D22" i="34"/>
  <c r="G22" i="34" s="1"/>
  <c r="D23" i="34"/>
  <c r="G23" i="34" s="1"/>
  <c r="D24" i="34"/>
  <c r="G24" i="34" s="1"/>
  <c r="D25" i="34"/>
  <c r="G25" i="34" s="1"/>
  <c r="D26" i="34"/>
  <c r="G26" i="34" s="1"/>
  <c r="D27" i="34"/>
  <c r="G27" i="34" s="1"/>
  <c r="D28" i="34"/>
  <c r="G28" i="34" s="1"/>
  <c r="D29" i="34"/>
  <c r="G29" i="34" s="1"/>
  <c r="D30" i="34"/>
  <c r="G30" i="34" s="1"/>
  <c r="D31" i="34"/>
  <c r="G31" i="34" s="1"/>
  <c r="D32" i="34"/>
  <c r="G32" i="34" s="1"/>
  <c r="D33" i="34"/>
  <c r="G33" i="34" s="1"/>
  <c r="D34" i="34"/>
  <c r="G34" i="34" s="1"/>
  <c r="D35" i="34"/>
  <c r="G35" i="34" s="1"/>
  <c r="D36" i="34"/>
  <c r="G36" i="34" s="1"/>
  <c r="D37" i="34"/>
  <c r="G37" i="34" s="1"/>
  <c r="D38" i="34"/>
  <c r="G38" i="34" s="1"/>
  <c r="D39" i="34"/>
  <c r="G39" i="34" s="1"/>
  <c r="D40" i="34"/>
  <c r="G40" i="34" s="1"/>
  <c r="D41" i="34"/>
  <c r="G41" i="34" s="1"/>
  <c r="D42" i="34"/>
  <c r="G42" i="34" s="1"/>
  <c r="D43" i="34"/>
  <c r="G43" i="34" s="1"/>
  <c r="D44" i="34"/>
  <c r="G44" i="34" s="1"/>
  <c r="D45" i="34"/>
  <c r="G45" i="34" s="1"/>
  <c r="D46" i="34"/>
  <c r="G46" i="34" s="1"/>
  <c r="D47" i="34"/>
  <c r="G47" i="34" s="1"/>
  <c r="D48" i="34"/>
  <c r="G48" i="34" s="1"/>
  <c r="D49" i="34"/>
  <c r="G49" i="34" s="1"/>
  <c r="D50" i="34"/>
  <c r="G50" i="34" s="1"/>
  <c r="D51" i="34"/>
  <c r="G51" i="34" s="1"/>
  <c r="D52" i="34"/>
  <c r="G52" i="34" s="1"/>
  <c r="D53" i="34"/>
  <c r="G53" i="34" s="1"/>
  <c r="D54" i="34"/>
  <c r="G54" i="34" s="1"/>
  <c r="D55" i="34"/>
  <c r="G55" i="34" s="1"/>
  <c r="D56" i="34"/>
  <c r="G56" i="34" s="1"/>
  <c r="F32" i="33"/>
  <c r="F56" i="33"/>
  <c r="AT4" i="31"/>
  <c r="AT5" i="31"/>
  <c r="AT6" i="31"/>
  <c r="AT7" i="31"/>
  <c r="AT9" i="31"/>
  <c r="AT10" i="31"/>
  <c r="AT11" i="31"/>
  <c r="AT12" i="31"/>
  <c r="AT13" i="31"/>
  <c r="AT14" i="31"/>
  <c r="AT15" i="31"/>
  <c r="AT16" i="31"/>
  <c r="AT17" i="31"/>
  <c r="AT18" i="31"/>
  <c r="AT19" i="31"/>
  <c r="AT20" i="31"/>
  <c r="AT21" i="31"/>
  <c r="AT22" i="31"/>
  <c r="AT23" i="31"/>
  <c r="AT24" i="31"/>
  <c r="AT25" i="31"/>
  <c r="AT26" i="31"/>
  <c r="AT27" i="31"/>
  <c r="AT28" i="31"/>
  <c r="AT29" i="31"/>
  <c r="AT30" i="31"/>
  <c r="AT31" i="31"/>
  <c r="AT32" i="31"/>
  <c r="AT33" i="31"/>
  <c r="AT34" i="31"/>
  <c r="AT35" i="31"/>
  <c r="AT36" i="31"/>
  <c r="AT37" i="31"/>
  <c r="AT38" i="31"/>
  <c r="AT39" i="31"/>
  <c r="AT40" i="31"/>
  <c r="AT41" i="31"/>
  <c r="AT42" i="31"/>
  <c r="AT43" i="31"/>
  <c r="AT44" i="31"/>
  <c r="AT45" i="31"/>
  <c r="AT46" i="31"/>
  <c r="AT47" i="31"/>
  <c r="AT48" i="31"/>
  <c r="AT49" i="31"/>
  <c r="AT50" i="31"/>
  <c r="AT51" i="31"/>
  <c r="AT52" i="31"/>
  <c r="AT53" i="31"/>
  <c r="AT54" i="31"/>
  <c r="AT55" i="31"/>
  <c r="AT56" i="31"/>
  <c r="AO4" i="31"/>
  <c r="AO5" i="31"/>
  <c r="AO6" i="31"/>
  <c r="AO7" i="31"/>
  <c r="AO9" i="31"/>
  <c r="AO10" i="31"/>
  <c r="AO11" i="31"/>
  <c r="AO12" i="31"/>
  <c r="AO13" i="31"/>
  <c r="AO14" i="31"/>
  <c r="AO15" i="31"/>
  <c r="AO16" i="31"/>
  <c r="AO17" i="31"/>
  <c r="AO18" i="31"/>
  <c r="AO19" i="31"/>
  <c r="AO20" i="31"/>
  <c r="AO21" i="31"/>
  <c r="AO22" i="31"/>
  <c r="AO23" i="31"/>
  <c r="AO24" i="31"/>
  <c r="AO25" i="31"/>
  <c r="AO26" i="31"/>
  <c r="AO27" i="31"/>
  <c r="AO28" i="31"/>
  <c r="AO29" i="31"/>
  <c r="AO30" i="31"/>
  <c r="AO31" i="31"/>
  <c r="AO32" i="31"/>
  <c r="AO33" i="31"/>
  <c r="AO34" i="31"/>
  <c r="AO35" i="31"/>
  <c r="AO36" i="31"/>
  <c r="AO37" i="31"/>
  <c r="AO38" i="31"/>
  <c r="AO39" i="31"/>
  <c r="AO40" i="31"/>
  <c r="AO41" i="31"/>
  <c r="AO42" i="31"/>
  <c r="AO43" i="31"/>
  <c r="AO44" i="31"/>
  <c r="AO45" i="31"/>
  <c r="AO46" i="31"/>
  <c r="AO47" i="31"/>
  <c r="AO48" i="31"/>
  <c r="AO49" i="31"/>
  <c r="AO50" i="31"/>
  <c r="AO51" i="31"/>
  <c r="AO52" i="31"/>
  <c r="AO53" i="31"/>
  <c r="AO54" i="31"/>
  <c r="AO55" i="31"/>
  <c r="AO56" i="31"/>
  <c r="AJ4" i="31"/>
  <c r="AJ5" i="31"/>
  <c r="AJ6" i="31"/>
  <c r="AJ7" i="31"/>
  <c r="AJ9" i="31"/>
  <c r="AJ10" i="31"/>
  <c r="AJ11" i="31"/>
  <c r="AJ12" i="31"/>
  <c r="AJ13" i="31"/>
  <c r="AJ14" i="31"/>
  <c r="AJ15" i="31"/>
  <c r="AJ16" i="31"/>
  <c r="AJ17" i="31"/>
  <c r="AJ18" i="31"/>
  <c r="AJ19" i="31"/>
  <c r="AJ20" i="31"/>
  <c r="AJ21" i="31"/>
  <c r="AJ22" i="31"/>
  <c r="AJ23" i="31"/>
  <c r="AJ24" i="31"/>
  <c r="AJ25" i="31"/>
  <c r="AJ26" i="31"/>
  <c r="AJ27" i="31"/>
  <c r="AJ28" i="31"/>
  <c r="AJ29" i="31"/>
  <c r="AJ30" i="31"/>
  <c r="AJ31" i="31"/>
  <c r="AJ32" i="31"/>
  <c r="AJ33" i="31"/>
  <c r="AJ34" i="31"/>
  <c r="AJ35" i="31"/>
  <c r="AJ36" i="31"/>
  <c r="AJ37" i="31"/>
  <c r="AJ38" i="31"/>
  <c r="AJ39" i="31"/>
  <c r="AJ40" i="31"/>
  <c r="AJ41" i="31"/>
  <c r="AJ42" i="31"/>
  <c r="AJ43" i="31"/>
  <c r="AJ44" i="31"/>
  <c r="AJ45" i="31"/>
  <c r="AJ46" i="31"/>
  <c r="AJ47" i="31"/>
  <c r="AJ48" i="31"/>
  <c r="AJ49" i="31"/>
  <c r="AJ50" i="31"/>
  <c r="AJ51" i="31"/>
  <c r="AJ52" i="31"/>
  <c r="AJ53" i="31"/>
  <c r="AJ54" i="31"/>
  <c r="AJ55" i="31"/>
  <c r="AJ56" i="31"/>
  <c r="AE4" i="31"/>
  <c r="AE5" i="31"/>
  <c r="AE6" i="31"/>
  <c r="AE7" i="31"/>
  <c r="AE9" i="31"/>
  <c r="AE10" i="31"/>
  <c r="AE11" i="31"/>
  <c r="AE12" i="31"/>
  <c r="AE13" i="31"/>
  <c r="AE14" i="31"/>
  <c r="AE15" i="31"/>
  <c r="AE16" i="31"/>
  <c r="AE17" i="31"/>
  <c r="AE18" i="31"/>
  <c r="AE19" i="31"/>
  <c r="AE20" i="31"/>
  <c r="AE21" i="31"/>
  <c r="AE22" i="31"/>
  <c r="AE23" i="31"/>
  <c r="AE24" i="31"/>
  <c r="AE25" i="31"/>
  <c r="AE26" i="31"/>
  <c r="AE27" i="31"/>
  <c r="AE28" i="31"/>
  <c r="AE29" i="31"/>
  <c r="AE30" i="31"/>
  <c r="AE31" i="31"/>
  <c r="AE32" i="31"/>
  <c r="AE33" i="31"/>
  <c r="AE34" i="31"/>
  <c r="AE35" i="31"/>
  <c r="AE36" i="31"/>
  <c r="AE37" i="31"/>
  <c r="AE38" i="31"/>
  <c r="AE39" i="31"/>
  <c r="AE40" i="31"/>
  <c r="AE41" i="31"/>
  <c r="AE42" i="31"/>
  <c r="AE43" i="31"/>
  <c r="AE44" i="31"/>
  <c r="AE45" i="31"/>
  <c r="AE46" i="31"/>
  <c r="AE47" i="31"/>
  <c r="AE48" i="31"/>
  <c r="AE49" i="31"/>
  <c r="AE50" i="31"/>
  <c r="AE51" i="31"/>
  <c r="AE52" i="31"/>
  <c r="AE53" i="31"/>
  <c r="AE54" i="31"/>
  <c r="AE55" i="31"/>
  <c r="AE56" i="31"/>
  <c r="Z4" i="31"/>
  <c r="Z5" i="31"/>
  <c r="Z6" i="31"/>
  <c r="Z7" i="31"/>
  <c r="Z9" i="31"/>
  <c r="Z10" i="31"/>
  <c r="Z11" i="31"/>
  <c r="Z12" i="31"/>
  <c r="Z13" i="31"/>
  <c r="Z14" i="31"/>
  <c r="Z15" i="31"/>
  <c r="Z16" i="31"/>
  <c r="Z17" i="31"/>
  <c r="Z18" i="31"/>
  <c r="Z19" i="31"/>
  <c r="Z20" i="31"/>
  <c r="Z21" i="31"/>
  <c r="Z22" i="31"/>
  <c r="Z23" i="31"/>
  <c r="Z24" i="31"/>
  <c r="Z25" i="31"/>
  <c r="Z26" i="31"/>
  <c r="Z27" i="31"/>
  <c r="Z28" i="31"/>
  <c r="Z29" i="31"/>
  <c r="Z30" i="31"/>
  <c r="Z31" i="31"/>
  <c r="Z32" i="31"/>
  <c r="Z33" i="31"/>
  <c r="Z34" i="31"/>
  <c r="Z35" i="31"/>
  <c r="Z36" i="31"/>
  <c r="Z37" i="31"/>
  <c r="Z38" i="31"/>
  <c r="Z39" i="31"/>
  <c r="Z40" i="31"/>
  <c r="Z41" i="31"/>
  <c r="Z42" i="31"/>
  <c r="Z43" i="31"/>
  <c r="Z44" i="31"/>
  <c r="Z45" i="31"/>
  <c r="Z46" i="31"/>
  <c r="Z47" i="31"/>
  <c r="Z48" i="31"/>
  <c r="Z49" i="31"/>
  <c r="Z50" i="31"/>
  <c r="Z51" i="31"/>
  <c r="Z52" i="31"/>
  <c r="Z53" i="31"/>
  <c r="Z54" i="31"/>
  <c r="Z55" i="31"/>
  <c r="Z56" i="31"/>
  <c r="U4" i="31"/>
  <c r="U5" i="31"/>
  <c r="U6" i="31"/>
  <c r="U7" i="31"/>
  <c r="U9" i="31"/>
  <c r="U10" i="31"/>
  <c r="U11" i="31"/>
  <c r="U12" i="31"/>
  <c r="U13" i="31"/>
  <c r="U14" i="31"/>
  <c r="U15" i="31"/>
  <c r="U16" i="31"/>
  <c r="U17" i="31"/>
  <c r="U18" i="31"/>
  <c r="U19" i="31"/>
  <c r="U20" i="31"/>
  <c r="U21" i="31"/>
  <c r="U22" i="31"/>
  <c r="U23" i="31"/>
  <c r="U24" i="31"/>
  <c r="U25" i="31"/>
  <c r="U26" i="31"/>
  <c r="U27" i="31"/>
  <c r="U28" i="31"/>
  <c r="U29" i="31"/>
  <c r="U30" i="31"/>
  <c r="U31" i="31"/>
  <c r="U32" i="31"/>
  <c r="U33" i="31"/>
  <c r="U34" i="31"/>
  <c r="U35" i="31"/>
  <c r="U36" i="31"/>
  <c r="U37" i="31"/>
  <c r="U38" i="31"/>
  <c r="U39" i="31"/>
  <c r="U40" i="31"/>
  <c r="U41" i="31"/>
  <c r="U42" i="31"/>
  <c r="U43" i="31"/>
  <c r="U44" i="31"/>
  <c r="U45" i="31"/>
  <c r="U46" i="31"/>
  <c r="U47" i="31"/>
  <c r="U48" i="31"/>
  <c r="U49" i="31"/>
  <c r="U50" i="31"/>
  <c r="U51" i="31"/>
  <c r="U52" i="31"/>
  <c r="U53" i="31"/>
  <c r="U54" i="31"/>
  <c r="U55" i="31"/>
  <c r="U56" i="31"/>
  <c r="P4" i="31"/>
  <c r="P5" i="31"/>
  <c r="P6" i="31"/>
  <c r="P7" i="31"/>
  <c r="P9" i="31"/>
  <c r="P10" i="31"/>
  <c r="P11" i="31"/>
  <c r="P12" i="31"/>
  <c r="P13" i="31"/>
  <c r="P14" i="31"/>
  <c r="P15" i="31"/>
  <c r="P16" i="31"/>
  <c r="P17" i="31"/>
  <c r="P18" i="31"/>
  <c r="P19" i="31"/>
  <c r="P20" i="31"/>
  <c r="P21" i="31"/>
  <c r="P22" i="31"/>
  <c r="P23" i="31"/>
  <c r="P24" i="31"/>
  <c r="P25" i="31"/>
  <c r="P26" i="31"/>
  <c r="P27" i="31"/>
  <c r="P28" i="31"/>
  <c r="P29" i="31"/>
  <c r="P30" i="31"/>
  <c r="P31" i="31"/>
  <c r="P32" i="31"/>
  <c r="P33" i="31"/>
  <c r="P34" i="31"/>
  <c r="P35" i="31"/>
  <c r="P36" i="31"/>
  <c r="P37" i="31"/>
  <c r="P38" i="31"/>
  <c r="P39" i="31"/>
  <c r="P40" i="31"/>
  <c r="P41" i="31"/>
  <c r="P42" i="31"/>
  <c r="P43" i="31"/>
  <c r="P44" i="31"/>
  <c r="P45" i="31"/>
  <c r="P46" i="31"/>
  <c r="P47" i="31"/>
  <c r="P48" i="31"/>
  <c r="P49" i="31"/>
  <c r="P50" i="31"/>
  <c r="P51" i="31"/>
  <c r="P52" i="31"/>
  <c r="P53" i="31"/>
  <c r="P54" i="31"/>
  <c r="P55" i="31"/>
  <c r="P56" i="31"/>
  <c r="K4" i="31"/>
  <c r="K5" i="31"/>
  <c r="K6" i="31"/>
  <c r="K7" i="31"/>
  <c r="K9" i="31"/>
  <c r="K10" i="31"/>
  <c r="K11" i="31"/>
  <c r="K12" i="31"/>
  <c r="K13" i="31"/>
  <c r="K14" i="31"/>
  <c r="K15" i="31"/>
  <c r="K16" i="31"/>
  <c r="K17" i="31"/>
  <c r="K18" i="31"/>
  <c r="K19" i="31"/>
  <c r="K20" i="31"/>
  <c r="K21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35" i="31"/>
  <c r="K36" i="31"/>
  <c r="K37" i="31"/>
  <c r="K38" i="31"/>
  <c r="K39" i="31"/>
  <c r="K40" i="31"/>
  <c r="K41" i="31"/>
  <c r="K42" i="31"/>
  <c r="K43" i="31"/>
  <c r="K44" i="31"/>
  <c r="K45" i="31"/>
  <c r="K46" i="31"/>
  <c r="K47" i="31"/>
  <c r="K48" i="31"/>
  <c r="K49" i="31"/>
  <c r="K50" i="31"/>
  <c r="K51" i="31"/>
  <c r="K52" i="31"/>
  <c r="K53" i="31"/>
  <c r="K54" i="31"/>
  <c r="K55" i="31"/>
  <c r="K56" i="31"/>
  <c r="F4" i="31"/>
  <c r="F5" i="31"/>
  <c r="F6" i="31"/>
  <c r="F7" i="31"/>
  <c r="F9" i="31"/>
  <c r="F10" i="31"/>
  <c r="F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  <c r="F40" i="31"/>
  <c r="F41" i="31"/>
  <c r="F42" i="31"/>
  <c r="F43" i="31"/>
  <c r="F44" i="31"/>
  <c r="F45" i="31"/>
  <c r="F46" i="31"/>
  <c r="F47" i="31"/>
  <c r="F48" i="31"/>
  <c r="F49" i="31"/>
  <c r="F50" i="31"/>
  <c r="F51" i="31"/>
  <c r="F52" i="31"/>
  <c r="F53" i="31"/>
  <c r="F54" i="31"/>
  <c r="F55" i="31"/>
  <c r="F56" i="31"/>
  <c r="D30" i="32"/>
  <c r="I30" i="32"/>
  <c r="N30" i="32"/>
  <c r="S30" i="32"/>
  <c r="X30" i="32"/>
  <c r="AA30" i="32" s="1"/>
  <c r="AC30" i="32"/>
  <c r="AF30" i="32" s="1"/>
  <c r="AH30" i="32"/>
  <c r="AK30" i="32" s="1"/>
  <c r="AM30" i="32"/>
  <c r="AP30" i="32" s="1"/>
  <c r="AR30" i="32"/>
  <c r="AU30" i="32" s="1"/>
  <c r="D10" i="32"/>
  <c r="I10" i="32"/>
  <c r="N10" i="32"/>
  <c r="S10" i="32"/>
  <c r="V10" i="32" s="1"/>
  <c r="X10" i="32"/>
  <c r="AA10" i="32" s="1"/>
  <c r="AC10" i="32"/>
  <c r="AF10" i="32" s="1"/>
  <c r="AH10" i="32"/>
  <c r="AK10" i="32" s="1"/>
  <c r="AM10" i="32"/>
  <c r="AP10" i="32" s="1"/>
  <c r="AR10" i="32"/>
  <c r="AU10" i="32" s="1"/>
  <c r="AT4" i="29"/>
  <c r="AT5" i="29"/>
  <c r="AT6" i="29"/>
  <c r="AT7" i="29"/>
  <c r="AT9" i="29"/>
  <c r="AT10" i="29"/>
  <c r="AT11" i="29"/>
  <c r="AT12" i="29"/>
  <c r="AT13" i="29"/>
  <c r="AT14" i="29"/>
  <c r="AT15" i="29"/>
  <c r="AT16" i="29"/>
  <c r="AT17" i="29"/>
  <c r="AT18" i="29"/>
  <c r="AT19" i="29"/>
  <c r="AT20" i="29"/>
  <c r="AT21" i="29"/>
  <c r="AT22" i="29"/>
  <c r="AT23" i="29"/>
  <c r="AT24" i="29"/>
  <c r="AT25" i="29"/>
  <c r="AT26" i="29"/>
  <c r="AT27" i="29"/>
  <c r="AT28" i="29"/>
  <c r="AT29" i="29"/>
  <c r="AT30" i="29"/>
  <c r="AT31" i="29"/>
  <c r="AT32" i="29"/>
  <c r="AT33" i="29"/>
  <c r="AT34" i="29"/>
  <c r="AT35" i="29"/>
  <c r="AT36" i="29"/>
  <c r="AT37" i="29"/>
  <c r="AT38" i="29"/>
  <c r="AT39" i="29"/>
  <c r="AT40" i="29"/>
  <c r="AT41" i="29"/>
  <c r="AT42" i="29"/>
  <c r="AT43" i="29"/>
  <c r="AT44" i="29"/>
  <c r="AT45" i="29"/>
  <c r="AT46" i="29"/>
  <c r="AT47" i="29"/>
  <c r="AT48" i="29"/>
  <c r="AT49" i="29"/>
  <c r="AT50" i="29"/>
  <c r="AT51" i="29"/>
  <c r="AT52" i="29"/>
  <c r="AT53" i="29"/>
  <c r="AT54" i="29"/>
  <c r="AT55" i="29"/>
  <c r="AT56" i="29"/>
  <c r="AO4" i="29"/>
  <c r="AO5" i="29"/>
  <c r="AO6" i="29"/>
  <c r="AO7" i="29"/>
  <c r="AO9" i="29"/>
  <c r="AO10" i="29"/>
  <c r="AO11" i="29"/>
  <c r="AO12" i="29"/>
  <c r="AO13" i="29"/>
  <c r="AO14" i="29"/>
  <c r="AO15" i="29"/>
  <c r="AO16" i="29"/>
  <c r="AO17" i="29"/>
  <c r="AO18" i="29"/>
  <c r="AO19" i="29"/>
  <c r="AO20" i="29"/>
  <c r="AO21" i="29"/>
  <c r="AO22" i="29"/>
  <c r="AO23" i="29"/>
  <c r="AO24" i="29"/>
  <c r="AO25" i="29"/>
  <c r="AO26" i="29"/>
  <c r="AO27" i="29"/>
  <c r="AO28" i="29"/>
  <c r="AO29" i="29"/>
  <c r="AO30" i="29"/>
  <c r="AO31" i="29"/>
  <c r="AO32" i="29"/>
  <c r="AO33" i="29"/>
  <c r="AO34" i="29"/>
  <c r="AO35" i="29"/>
  <c r="AO36" i="29"/>
  <c r="AO37" i="29"/>
  <c r="AO38" i="29"/>
  <c r="AO39" i="29"/>
  <c r="AO40" i="29"/>
  <c r="AO41" i="29"/>
  <c r="AO42" i="29"/>
  <c r="AO43" i="29"/>
  <c r="AO44" i="29"/>
  <c r="AO45" i="29"/>
  <c r="AO46" i="29"/>
  <c r="AO47" i="29"/>
  <c r="AO48" i="29"/>
  <c r="AO49" i="29"/>
  <c r="AO50" i="29"/>
  <c r="AO51" i="29"/>
  <c r="AO52" i="29"/>
  <c r="AO53" i="29"/>
  <c r="AO54" i="29"/>
  <c r="AO55" i="29"/>
  <c r="AO56" i="29"/>
  <c r="AJ4" i="29"/>
  <c r="AJ5" i="29"/>
  <c r="AJ6" i="29"/>
  <c r="AJ7" i="29"/>
  <c r="AJ9" i="29"/>
  <c r="AJ10" i="29"/>
  <c r="AJ11" i="29"/>
  <c r="AJ12" i="29"/>
  <c r="AJ13" i="29"/>
  <c r="AJ14" i="29"/>
  <c r="AJ15" i="29"/>
  <c r="AJ16" i="29"/>
  <c r="AJ17" i="29"/>
  <c r="AJ18" i="29"/>
  <c r="AJ19" i="29"/>
  <c r="AJ20" i="29"/>
  <c r="AJ21" i="29"/>
  <c r="AJ22" i="29"/>
  <c r="AJ23" i="29"/>
  <c r="AJ24" i="29"/>
  <c r="AJ25" i="29"/>
  <c r="AJ26" i="29"/>
  <c r="AJ27" i="29"/>
  <c r="AJ28" i="29"/>
  <c r="AJ29" i="29"/>
  <c r="AJ30" i="29"/>
  <c r="AJ31" i="29"/>
  <c r="AJ32" i="29"/>
  <c r="AJ33" i="29"/>
  <c r="AJ34" i="29"/>
  <c r="AJ35" i="29"/>
  <c r="AJ36" i="29"/>
  <c r="AJ37" i="29"/>
  <c r="AJ38" i="29"/>
  <c r="AJ39" i="29"/>
  <c r="AJ40" i="29"/>
  <c r="AJ41" i="29"/>
  <c r="AJ42" i="29"/>
  <c r="AJ43" i="29"/>
  <c r="AJ44" i="29"/>
  <c r="AJ45" i="29"/>
  <c r="AJ46" i="29"/>
  <c r="AJ47" i="29"/>
  <c r="AJ48" i="29"/>
  <c r="AJ49" i="29"/>
  <c r="AJ50" i="29"/>
  <c r="AJ51" i="29"/>
  <c r="AJ52" i="29"/>
  <c r="AJ53" i="29"/>
  <c r="AJ54" i="29"/>
  <c r="AJ55" i="29"/>
  <c r="AJ56" i="29"/>
  <c r="AE4" i="29"/>
  <c r="AE5" i="29"/>
  <c r="AE6" i="29"/>
  <c r="AE7" i="29"/>
  <c r="AE9" i="29"/>
  <c r="AE10" i="29"/>
  <c r="AE11" i="29"/>
  <c r="AE12" i="29"/>
  <c r="AE13" i="29"/>
  <c r="AE14" i="29"/>
  <c r="AE15" i="29"/>
  <c r="AE16" i="29"/>
  <c r="AE17" i="29"/>
  <c r="AE18" i="29"/>
  <c r="AE19" i="29"/>
  <c r="AE20" i="29"/>
  <c r="AE21" i="29"/>
  <c r="AE22" i="29"/>
  <c r="AE23" i="29"/>
  <c r="AE24" i="29"/>
  <c r="AE25" i="29"/>
  <c r="AE26" i="29"/>
  <c r="AE27" i="29"/>
  <c r="AE28" i="29"/>
  <c r="AE29" i="29"/>
  <c r="AE30" i="29"/>
  <c r="AE31" i="29"/>
  <c r="AE32" i="29"/>
  <c r="AE33" i="29"/>
  <c r="AE34" i="29"/>
  <c r="AE35" i="29"/>
  <c r="AE36" i="29"/>
  <c r="AE37" i="29"/>
  <c r="AE38" i="29"/>
  <c r="AE39" i="29"/>
  <c r="AE40" i="29"/>
  <c r="AE41" i="29"/>
  <c r="AE42" i="29"/>
  <c r="AE43" i="29"/>
  <c r="AE44" i="29"/>
  <c r="AE45" i="29"/>
  <c r="AE46" i="29"/>
  <c r="AE47" i="29"/>
  <c r="AE48" i="29"/>
  <c r="AE49" i="29"/>
  <c r="AE50" i="29"/>
  <c r="AE51" i="29"/>
  <c r="AE52" i="29"/>
  <c r="AE53" i="29"/>
  <c r="AE54" i="29"/>
  <c r="AE55" i="29"/>
  <c r="AE56" i="29"/>
  <c r="Z4" i="29"/>
  <c r="Z5" i="29"/>
  <c r="Z6" i="29"/>
  <c r="Z7" i="29"/>
  <c r="Z9" i="29"/>
  <c r="Z10" i="29"/>
  <c r="Z11" i="29"/>
  <c r="Z12" i="29"/>
  <c r="Z13" i="29"/>
  <c r="Z14" i="29"/>
  <c r="Z15" i="29"/>
  <c r="Z16" i="29"/>
  <c r="Z17" i="29"/>
  <c r="Z18" i="29"/>
  <c r="Z19" i="29"/>
  <c r="Z20" i="29"/>
  <c r="Z21" i="29"/>
  <c r="Z22" i="29"/>
  <c r="Z23" i="29"/>
  <c r="Z24" i="29"/>
  <c r="Z25" i="29"/>
  <c r="Z26" i="29"/>
  <c r="Z27" i="29"/>
  <c r="Z28" i="29"/>
  <c r="Z29" i="29"/>
  <c r="Z30" i="29"/>
  <c r="Z31" i="29"/>
  <c r="Z32" i="29"/>
  <c r="Z33" i="29"/>
  <c r="Z34" i="29"/>
  <c r="Z35" i="29"/>
  <c r="Z36" i="29"/>
  <c r="Z37" i="29"/>
  <c r="Z38" i="29"/>
  <c r="Z39" i="29"/>
  <c r="Z40" i="29"/>
  <c r="Z41" i="29"/>
  <c r="Z42" i="29"/>
  <c r="Z43" i="29"/>
  <c r="Z44" i="29"/>
  <c r="Z45" i="29"/>
  <c r="Z46" i="29"/>
  <c r="Z47" i="29"/>
  <c r="Z48" i="29"/>
  <c r="Z49" i="29"/>
  <c r="Z50" i="29"/>
  <c r="Z51" i="29"/>
  <c r="Z52" i="29"/>
  <c r="Z53" i="29"/>
  <c r="Z54" i="29"/>
  <c r="Z55" i="29"/>
  <c r="Z56" i="29"/>
  <c r="U4" i="29"/>
  <c r="U5" i="29"/>
  <c r="U6" i="29"/>
  <c r="U7" i="29"/>
  <c r="U9" i="29"/>
  <c r="U10" i="29"/>
  <c r="U11" i="29"/>
  <c r="U12" i="29"/>
  <c r="U13" i="29"/>
  <c r="U14" i="29"/>
  <c r="U15" i="29"/>
  <c r="U16" i="29"/>
  <c r="U17" i="29"/>
  <c r="U18" i="29"/>
  <c r="U19" i="29"/>
  <c r="U20" i="29"/>
  <c r="U21" i="29"/>
  <c r="U22" i="29"/>
  <c r="U23" i="29"/>
  <c r="U24" i="29"/>
  <c r="U25" i="29"/>
  <c r="U26" i="29"/>
  <c r="U27" i="29"/>
  <c r="U28" i="29"/>
  <c r="U29" i="29"/>
  <c r="U30" i="29"/>
  <c r="U31" i="29"/>
  <c r="U32" i="29"/>
  <c r="U33" i="29"/>
  <c r="U34" i="29"/>
  <c r="U35" i="29"/>
  <c r="U36" i="29"/>
  <c r="U37" i="29"/>
  <c r="U38" i="29"/>
  <c r="U39" i="29"/>
  <c r="U40" i="29"/>
  <c r="U41" i="29"/>
  <c r="U42" i="29"/>
  <c r="U43" i="29"/>
  <c r="U44" i="29"/>
  <c r="U45" i="29"/>
  <c r="U46" i="29"/>
  <c r="U47" i="29"/>
  <c r="U48" i="29"/>
  <c r="U49" i="29"/>
  <c r="U50" i="29"/>
  <c r="U51" i="29"/>
  <c r="U52" i="29"/>
  <c r="U53" i="29"/>
  <c r="U54" i="29"/>
  <c r="U55" i="29"/>
  <c r="U56" i="29"/>
  <c r="P4" i="29"/>
  <c r="P5" i="29"/>
  <c r="P6" i="29"/>
  <c r="P7" i="29"/>
  <c r="P9" i="29"/>
  <c r="P10" i="29"/>
  <c r="P11" i="29"/>
  <c r="P12" i="29"/>
  <c r="P13" i="29"/>
  <c r="P14" i="29"/>
  <c r="P15" i="29"/>
  <c r="P16" i="29"/>
  <c r="P17" i="29"/>
  <c r="P18" i="29"/>
  <c r="P19" i="29"/>
  <c r="P20" i="29"/>
  <c r="P21" i="29"/>
  <c r="P22" i="29"/>
  <c r="P23" i="29"/>
  <c r="P24" i="29"/>
  <c r="P25" i="29"/>
  <c r="P26" i="29"/>
  <c r="P27" i="29"/>
  <c r="P28" i="29"/>
  <c r="P29" i="29"/>
  <c r="P30" i="29"/>
  <c r="P31" i="29"/>
  <c r="P32" i="29"/>
  <c r="P33" i="29"/>
  <c r="P34" i="29"/>
  <c r="P35" i="29"/>
  <c r="P36" i="29"/>
  <c r="P37" i="29"/>
  <c r="P38" i="29"/>
  <c r="P39" i="29"/>
  <c r="P40" i="29"/>
  <c r="P41" i="29"/>
  <c r="P42" i="29"/>
  <c r="P43" i="29"/>
  <c r="P44" i="29"/>
  <c r="P45" i="29"/>
  <c r="P46" i="29"/>
  <c r="P47" i="29"/>
  <c r="P48" i="29"/>
  <c r="P49" i="29"/>
  <c r="P50" i="29"/>
  <c r="P51" i="29"/>
  <c r="P52" i="29"/>
  <c r="P53" i="29"/>
  <c r="P54" i="29"/>
  <c r="P55" i="29"/>
  <c r="P56" i="29"/>
  <c r="K4" i="29"/>
  <c r="K5" i="29"/>
  <c r="K6" i="29"/>
  <c r="K7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30" i="29"/>
  <c r="K31" i="29"/>
  <c r="K32" i="29"/>
  <c r="K33" i="29"/>
  <c r="K34" i="29"/>
  <c r="K35" i="29"/>
  <c r="K36" i="29"/>
  <c r="K37" i="29"/>
  <c r="K38" i="29"/>
  <c r="K39" i="29"/>
  <c r="K40" i="29"/>
  <c r="K41" i="29"/>
  <c r="K42" i="29"/>
  <c r="K43" i="29"/>
  <c r="K44" i="29"/>
  <c r="K45" i="29"/>
  <c r="K46" i="29"/>
  <c r="K47" i="29"/>
  <c r="K48" i="29"/>
  <c r="K49" i="29"/>
  <c r="K50" i="29"/>
  <c r="K51" i="29"/>
  <c r="K52" i="29"/>
  <c r="K53" i="29"/>
  <c r="K54" i="29"/>
  <c r="K55" i="29"/>
  <c r="K56" i="29"/>
  <c r="F4" i="29"/>
  <c r="F5" i="29"/>
  <c r="F6" i="29"/>
  <c r="F7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F53" i="29"/>
  <c r="F54" i="29"/>
  <c r="F55" i="29"/>
  <c r="F56" i="29"/>
  <c r="AR4" i="30"/>
  <c r="AR5" i="30"/>
  <c r="AR6" i="30"/>
  <c r="AU6" i="30" s="1"/>
  <c r="AR7" i="30"/>
  <c r="AU7" i="30" s="1"/>
  <c r="AR8" i="30"/>
  <c r="AU8" i="30" s="1"/>
  <c r="AR9" i="30"/>
  <c r="AU9" i="30" s="1"/>
  <c r="AR10" i="30"/>
  <c r="AU10" i="30" s="1"/>
  <c r="AR11" i="30"/>
  <c r="AR12" i="30"/>
  <c r="AR13" i="30"/>
  <c r="AU13" i="30" s="1"/>
  <c r="AR14" i="30"/>
  <c r="AU14" i="30" s="1"/>
  <c r="AR15" i="30"/>
  <c r="AR16" i="30"/>
  <c r="AR17" i="30"/>
  <c r="AU17" i="30" s="1"/>
  <c r="AR18" i="30"/>
  <c r="AR19" i="30"/>
  <c r="AR20" i="30"/>
  <c r="AU20" i="30" s="1"/>
  <c r="AR21" i="30"/>
  <c r="AU21" i="30" s="1"/>
  <c r="AR22" i="30"/>
  <c r="AR23" i="30"/>
  <c r="AR24" i="30"/>
  <c r="AU24" i="30" s="1"/>
  <c r="AR25" i="30"/>
  <c r="AU25" i="30" s="1"/>
  <c r="AR26" i="30"/>
  <c r="AR27" i="30"/>
  <c r="AU27" i="30" s="1"/>
  <c r="AR28" i="30"/>
  <c r="AU28" i="30" s="1"/>
  <c r="AR29" i="30"/>
  <c r="AR30" i="30"/>
  <c r="AR31" i="30"/>
  <c r="AU31" i="30" s="1"/>
  <c r="AR32" i="30"/>
  <c r="AU32" i="30" s="1"/>
  <c r="AR33" i="30"/>
  <c r="AU33" i="30" s="1"/>
  <c r="AR34" i="30"/>
  <c r="AU34" i="30" s="1"/>
  <c r="AR35" i="30"/>
  <c r="AU35" i="30" s="1"/>
  <c r="AR36" i="30"/>
  <c r="AR37" i="30"/>
  <c r="AR38" i="30"/>
  <c r="AU38" i="30" s="1"/>
  <c r="AR39" i="30"/>
  <c r="AU39" i="30"/>
  <c r="AR40" i="30"/>
  <c r="AU40" i="30" s="1"/>
  <c r="AR41" i="30"/>
  <c r="AU41" i="30" s="1"/>
  <c r="AR42" i="30"/>
  <c r="AU42" i="30" s="1"/>
  <c r="AR43" i="30"/>
  <c r="AR44" i="30"/>
  <c r="AR45" i="30"/>
  <c r="AU45" i="30"/>
  <c r="AR46" i="30"/>
  <c r="AU46" i="30"/>
  <c r="AR47" i="30"/>
  <c r="AU47" i="30"/>
  <c r="AR48" i="30"/>
  <c r="AU48" i="30" s="1"/>
  <c r="AR49" i="30"/>
  <c r="AU49" i="30" s="1"/>
  <c r="AR50" i="30"/>
  <c r="AR51" i="30"/>
  <c r="AR52" i="30"/>
  <c r="AU52" i="30" s="1"/>
  <c r="AR53" i="30"/>
  <c r="AU53" i="30"/>
  <c r="AR54" i="30"/>
  <c r="AU54" i="30" s="1"/>
  <c r="AR55" i="30"/>
  <c r="AU55" i="30" s="1"/>
  <c r="AR56" i="30"/>
  <c r="AM4" i="30"/>
  <c r="AM5" i="30"/>
  <c r="AM6" i="30"/>
  <c r="AP6" i="30"/>
  <c r="AM7" i="30"/>
  <c r="AP7" i="30" s="1"/>
  <c r="AM8" i="30"/>
  <c r="AP8" i="30" s="1"/>
  <c r="AM9" i="30"/>
  <c r="AM10" i="30"/>
  <c r="AP10" i="30" s="1"/>
  <c r="AM11" i="30"/>
  <c r="AM12" i="30"/>
  <c r="AM13" i="30"/>
  <c r="AP13" i="30"/>
  <c r="AM14" i="30"/>
  <c r="AP14" i="30" s="1"/>
  <c r="AM15" i="30"/>
  <c r="AM16" i="30"/>
  <c r="AM17" i="30"/>
  <c r="AP17" i="30" s="1"/>
  <c r="AM18" i="30"/>
  <c r="AM19" i="30"/>
  <c r="AM20" i="30"/>
  <c r="AP20" i="30" s="1"/>
  <c r="AM21" i="30"/>
  <c r="AP21" i="30" s="1"/>
  <c r="AM22" i="30"/>
  <c r="AM23" i="30"/>
  <c r="AM24" i="30"/>
  <c r="AP24" i="30" s="1"/>
  <c r="AM25" i="30"/>
  <c r="AM26" i="30"/>
  <c r="AP26" i="30"/>
  <c r="AM27" i="30"/>
  <c r="AP27" i="30"/>
  <c r="AM28" i="30"/>
  <c r="AM29" i="30"/>
  <c r="AP29" i="30" s="1"/>
  <c r="AM30" i="30"/>
  <c r="AM31" i="30"/>
  <c r="AP31" i="30" s="1"/>
  <c r="AM32" i="30"/>
  <c r="AM33" i="30"/>
  <c r="AP33" i="30" s="1"/>
  <c r="AM34" i="30"/>
  <c r="AP34" i="30" s="1"/>
  <c r="AM35" i="30"/>
  <c r="AP35" i="30" s="1"/>
  <c r="AM36" i="30"/>
  <c r="AP36" i="30"/>
  <c r="AM37" i="30"/>
  <c r="AM38" i="30"/>
  <c r="AP38" i="30" s="1"/>
  <c r="AM39" i="30"/>
  <c r="AM40" i="30"/>
  <c r="AP40" i="30" s="1"/>
  <c r="AM41" i="30"/>
  <c r="AP41" i="30" s="1"/>
  <c r="AM42" i="30"/>
  <c r="AP42" i="30" s="1"/>
  <c r="AM43" i="30"/>
  <c r="AP43" i="30" s="1"/>
  <c r="AM44" i="30"/>
  <c r="AM45" i="30"/>
  <c r="AP45" i="30" s="1"/>
  <c r="AM46" i="30"/>
  <c r="AM47" i="30"/>
  <c r="AP47" i="30" s="1"/>
  <c r="AM48" i="30"/>
  <c r="AP48" i="30"/>
  <c r="AM49" i="30"/>
  <c r="AP49" i="30" s="1"/>
  <c r="AM50" i="30"/>
  <c r="AP50" i="30"/>
  <c r="AM51" i="30"/>
  <c r="AM52" i="30"/>
  <c r="AP52" i="30" s="1"/>
  <c r="AM53" i="30"/>
  <c r="AP53" i="30"/>
  <c r="AM54" i="30"/>
  <c r="AP54" i="30" s="1"/>
  <c r="AM55" i="30"/>
  <c r="AP55" i="30" s="1"/>
  <c r="AM56" i="30"/>
  <c r="AP56" i="30" s="1"/>
  <c r="AH4" i="30"/>
  <c r="AH5" i="30"/>
  <c r="AH6" i="30"/>
  <c r="AK6" i="30" s="1"/>
  <c r="AH7" i="30"/>
  <c r="AK7" i="30" s="1"/>
  <c r="AH8" i="30"/>
  <c r="AK8" i="30" s="1"/>
  <c r="AH9" i="30"/>
  <c r="AK9" i="30" s="1"/>
  <c r="AH10" i="30"/>
  <c r="AK10" i="30" s="1"/>
  <c r="AH11" i="30"/>
  <c r="AH12" i="30"/>
  <c r="AH13" i="30"/>
  <c r="AK13" i="30" s="1"/>
  <c r="AH14" i="30"/>
  <c r="AK14" i="30" s="1"/>
  <c r="AH15" i="30"/>
  <c r="AH16" i="30"/>
  <c r="AH17" i="30"/>
  <c r="AK17" i="30"/>
  <c r="AH18" i="30"/>
  <c r="AH19" i="30"/>
  <c r="AH20" i="30"/>
  <c r="AK20" i="30"/>
  <c r="AH21" i="30"/>
  <c r="AK21" i="30" s="1"/>
  <c r="AH22" i="30"/>
  <c r="AH23" i="30"/>
  <c r="AH24" i="30"/>
  <c r="AK24" i="30" s="1"/>
  <c r="AH25" i="30"/>
  <c r="AH26" i="30"/>
  <c r="AK26" i="30" s="1"/>
  <c r="AH27" i="30"/>
  <c r="AK27" i="30"/>
  <c r="AH28" i="30"/>
  <c r="AK28" i="30" s="1"/>
  <c r="AH29" i="30"/>
  <c r="AK29" i="30"/>
  <c r="AH30" i="30"/>
  <c r="AH31" i="30"/>
  <c r="AK31" i="30" s="1"/>
  <c r="AH32" i="30"/>
  <c r="AH33" i="30"/>
  <c r="AK33" i="30" s="1"/>
  <c r="AH34" i="30"/>
  <c r="AK34" i="30"/>
  <c r="AH35" i="30"/>
  <c r="AK35" i="30" s="1"/>
  <c r="AH36" i="30"/>
  <c r="AH37" i="30"/>
  <c r="AH38" i="30"/>
  <c r="AK38" i="30" s="1"/>
  <c r="AH39" i="30"/>
  <c r="AH40" i="30"/>
  <c r="AK40" i="30" s="1"/>
  <c r="AH41" i="30"/>
  <c r="AK41" i="30" s="1"/>
  <c r="AH42" i="30"/>
  <c r="AK42" i="30" s="1"/>
  <c r="AH43" i="30"/>
  <c r="AH44" i="30"/>
  <c r="AH45" i="30"/>
  <c r="AK45" i="30" s="1"/>
  <c r="AH46" i="30"/>
  <c r="AH47" i="30"/>
  <c r="AK47" i="30" s="1"/>
  <c r="AH48" i="30"/>
  <c r="AK48" i="30" s="1"/>
  <c r="AH49" i="30"/>
  <c r="AK49" i="30" s="1"/>
  <c r="AH50" i="30"/>
  <c r="AK50" i="30"/>
  <c r="AH51" i="30"/>
  <c r="AH52" i="30"/>
  <c r="AK52" i="30" s="1"/>
  <c r="AH53" i="30"/>
  <c r="AH54" i="30"/>
  <c r="AK54" i="30" s="1"/>
  <c r="AH55" i="30"/>
  <c r="AK55" i="30" s="1"/>
  <c r="AH56" i="30"/>
  <c r="AK56" i="30" s="1"/>
  <c r="AC4" i="30"/>
  <c r="AC5" i="30"/>
  <c r="AC6" i="30"/>
  <c r="AF6" i="30" s="1"/>
  <c r="AC7" i="30"/>
  <c r="AF7" i="30" s="1"/>
  <c r="AC8" i="30"/>
  <c r="AF8" i="30" s="1"/>
  <c r="AC9" i="30"/>
  <c r="AC10" i="30"/>
  <c r="AF10" i="30"/>
  <c r="AC11" i="30"/>
  <c r="AC12" i="30"/>
  <c r="AF12" i="30" s="1"/>
  <c r="AC13" i="30"/>
  <c r="AF13" i="30"/>
  <c r="AC14" i="30"/>
  <c r="AF14" i="30" s="1"/>
  <c r="AC15" i="30"/>
  <c r="AC16" i="30"/>
  <c r="AF16" i="30" s="1"/>
  <c r="AC17" i="30"/>
  <c r="AF17" i="30" s="1"/>
  <c r="AC18" i="30"/>
  <c r="AC19" i="30"/>
  <c r="AF19" i="30"/>
  <c r="AC20" i="30"/>
  <c r="AF20" i="30" s="1"/>
  <c r="AC21" i="30"/>
  <c r="AF21" i="30" s="1"/>
  <c r="AC22" i="30"/>
  <c r="AC23" i="30"/>
  <c r="AC24" i="30"/>
  <c r="AF24" i="30" s="1"/>
  <c r="AC25" i="30"/>
  <c r="AC26" i="30"/>
  <c r="AF26" i="30" s="1"/>
  <c r="AC27" i="30"/>
  <c r="AF27" i="30" s="1"/>
  <c r="AC28" i="30"/>
  <c r="AF28" i="30" s="1"/>
  <c r="AC29" i="30"/>
  <c r="AC30" i="30"/>
  <c r="AC31" i="30"/>
  <c r="AF31" i="30" s="1"/>
  <c r="AC32" i="30"/>
  <c r="AF32" i="30" s="1"/>
  <c r="AC33" i="30"/>
  <c r="AF33" i="30"/>
  <c r="AC34" i="30"/>
  <c r="AF34" i="30" s="1"/>
  <c r="AC35" i="30"/>
  <c r="AF35" i="30" s="1"/>
  <c r="AC36" i="30"/>
  <c r="AC37" i="30"/>
  <c r="AC38" i="30"/>
  <c r="AF38" i="30"/>
  <c r="AC39" i="30"/>
  <c r="AF39" i="30"/>
  <c r="AC40" i="30"/>
  <c r="AF40" i="30" s="1"/>
  <c r="AC41" i="30"/>
  <c r="AF41" i="30" s="1"/>
  <c r="AC42" i="30"/>
  <c r="AF42" i="30" s="1"/>
  <c r="AC43" i="30"/>
  <c r="AC44" i="30"/>
  <c r="AC45" i="30"/>
  <c r="AF45" i="30" s="1"/>
  <c r="AC46" i="30"/>
  <c r="AF46" i="30" s="1"/>
  <c r="AC47" i="30"/>
  <c r="AF47" i="30" s="1"/>
  <c r="AC48" i="30"/>
  <c r="AF48" i="30"/>
  <c r="AC49" i="30"/>
  <c r="AF49" i="30" s="1"/>
  <c r="AC50" i="30"/>
  <c r="AC51" i="30"/>
  <c r="AC52" i="30"/>
  <c r="AF52" i="30" s="1"/>
  <c r="AC53" i="30"/>
  <c r="AF53" i="30" s="1"/>
  <c r="AC54" i="30"/>
  <c r="AF54" i="30" s="1"/>
  <c r="AC55" i="30"/>
  <c r="AF55" i="30" s="1"/>
  <c r="AC56" i="30"/>
  <c r="AF56" i="30" s="1"/>
  <c r="X4" i="30"/>
  <c r="X5" i="30"/>
  <c r="X6" i="30"/>
  <c r="AA6" i="30"/>
  <c r="X7" i="30"/>
  <c r="AA7" i="30" s="1"/>
  <c r="X8" i="30"/>
  <c r="AA8" i="30" s="1"/>
  <c r="X9" i="30"/>
  <c r="AA9" i="30" s="1"/>
  <c r="X10" i="30"/>
  <c r="AA10" i="30" s="1"/>
  <c r="X11" i="30"/>
  <c r="X12" i="30"/>
  <c r="X13" i="30"/>
  <c r="AA13" i="30"/>
  <c r="X14" i="30"/>
  <c r="AA14" i="30" s="1"/>
  <c r="X15" i="30"/>
  <c r="X16" i="30"/>
  <c r="AA16" i="30"/>
  <c r="X17" i="30"/>
  <c r="AA17" i="30" s="1"/>
  <c r="X18" i="30"/>
  <c r="X19" i="30"/>
  <c r="X20" i="30"/>
  <c r="AA20" i="30" s="1"/>
  <c r="X21" i="30"/>
  <c r="AA21" i="30" s="1"/>
  <c r="X22" i="30"/>
  <c r="X23" i="30"/>
  <c r="AA23" i="30" s="1"/>
  <c r="X24" i="30"/>
  <c r="AA24" i="30"/>
  <c r="X25" i="30"/>
  <c r="X26" i="30"/>
  <c r="X27" i="30"/>
  <c r="AA27" i="30" s="1"/>
  <c r="X28" i="30"/>
  <c r="AA28" i="30" s="1"/>
  <c r="X29" i="30"/>
  <c r="X30" i="30"/>
  <c r="AA30" i="30" s="1"/>
  <c r="X31" i="30"/>
  <c r="AA31" i="30" s="1"/>
  <c r="X32" i="30"/>
  <c r="X33" i="30"/>
  <c r="AA33" i="30" s="1"/>
  <c r="X34" i="30"/>
  <c r="AA34" i="30" s="1"/>
  <c r="X35" i="30"/>
  <c r="AA35" i="30" s="1"/>
  <c r="X36" i="30"/>
  <c r="X37" i="30"/>
  <c r="AA37" i="30" s="1"/>
  <c r="X38" i="30"/>
  <c r="AA38" i="30" s="1"/>
  <c r="X39" i="30"/>
  <c r="X40" i="30"/>
  <c r="AA40" i="30" s="1"/>
  <c r="X41" i="30"/>
  <c r="AA41" i="30"/>
  <c r="X42" i="30"/>
  <c r="AA42" i="30" s="1"/>
  <c r="X43" i="30"/>
  <c r="X44" i="30"/>
  <c r="AA44" i="30" s="1"/>
  <c r="X45" i="30"/>
  <c r="AA45" i="30" s="1"/>
  <c r="X46" i="30"/>
  <c r="X47" i="30"/>
  <c r="AA47" i="30" s="1"/>
  <c r="X48" i="30"/>
  <c r="AA48" i="30" s="1"/>
  <c r="X49" i="30"/>
  <c r="AA49" i="30" s="1"/>
  <c r="X50" i="30"/>
  <c r="AA50" i="30"/>
  <c r="X51" i="30"/>
  <c r="AA51" i="30"/>
  <c r="X52" i="30"/>
  <c r="AA52" i="30"/>
  <c r="X53" i="30"/>
  <c r="X54" i="30"/>
  <c r="AA54" i="30" s="1"/>
  <c r="X55" i="30"/>
  <c r="AA55" i="30" s="1"/>
  <c r="X56" i="30"/>
  <c r="AA56" i="30" s="1"/>
  <c r="S4" i="30"/>
  <c r="V4" i="30" s="1"/>
  <c r="S5" i="30"/>
  <c r="V5" i="30" s="1"/>
  <c r="S6" i="30"/>
  <c r="V6" i="30" s="1"/>
  <c r="S7" i="30"/>
  <c r="V7" i="30" s="1"/>
  <c r="S8" i="30"/>
  <c r="V8" i="30" s="1"/>
  <c r="S9" i="30"/>
  <c r="V9" i="30" s="1"/>
  <c r="S10" i="30"/>
  <c r="V10" i="30" s="1"/>
  <c r="S11" i="30"/>
  <c r="V11" i="30"/>
  <c r="S12" i="30"/>
  <c r="V12" i="30" s="1"/>
  <c r="S13" i="30"/>
  <c r="V13" i="30" s="1"/>
  <c r="S14" i="30"/>
  <c r="V14" i="30"/>
  <c r="S15" i="30"/>
  <c r="V15" i="30" s="1"/>
  <c r="S16" i="30"/>
  <c r="V16" i="30"/>
  <c r="S17" i="30"/>
  <c r="V17" i="30"/>
  <c r="S18" i="30"/>
  <c r="V18" i="30" s="1"/>
  <c r="S19" i="30"/>
  <c r="V19" i="30" s="1"/>
  <c r="S20" i="30"/>
  <c r="V20" i="30" s="1"/>
  <c r="S21" i="30"/>
  <c r="V21" i="30" s="1"/>
  <c r="S22" i="30"/>
  <c r="V22" i="30" s="1"/>
  <c r="S23" i="30"/>
  <c r="V23" i="30" s="1"/>
  <c r="S24" i="30"/>
  <c r="V24" i="30" s="1"/>
  <c r="S25" i="30"/>
  <c r="V25" i="30"/>
  <c r="S26" i="30"/>
  <c r="V26" i="30"/>
  <c r="S27" i="30"/>
  <c r="V27" i="30" s="1"/>
  <c r="S28" i="30"/>
  <c r="V28" i="30" s="1"/>
  <c r="S29" i="30"/>
  <c r="V29" i="30" s="1"/>
  <c r="S30" i="30"/>
  <c r="V30" i="30" s="1"/>
  <c r="S31" i="30"/>
  <c r="V31" i="30" s="1"/>
  <c r="S32" i="30"/>
  <c r="V32" i="30" s="1"/>
  <c r="S33" i="30"/>
  <c r="V33" i="30" s="1"/>
  <c r="S34" i="30"/>
  <c r="V34" i="30" s="1"/>
  <c r="S35" i="30"/>
  <c r="V35" i="30"/>
  <c r="S36" i="30"/>
  <c r="V36" i="30" s="1"/>
  <c r="S37" i="30"/>
  <c r="V37" i="30" s="1"/>
  <c r="S38" i="30"/>
  <c r="V38" i="30" s="1"/>
  <c r="S39" i="30"/>
  <c r="V39" i="30" s="1"/>
  <c r="S40" i="30"/>
  <c r="V40" i="30"/>
  <c r="S41" i="30"/>
  <c r="V41" i="30" s="1"/>
  <c r="S42" i="30"/>
  <c r="V42" i="30" s="1"/>
  <c r="S43" i="30"/>
  <c r="V43" i="30" s="1"/>
  <c r="S44" i="30"/>
  <c r="V44" i="30" s="1"/>
  <c r="S45" i="30"/>
  <c r="V45" i="30"/>
  <c r="S46" i="30"/>
  <c r="V46" i="30" s="1"/>
  <c r="S47" i="30"/>
  <c r="V47" i="30" s="1"/>
  <c r="S48" i="30"/>
  <c r="V48" i="30" s="1"/>
  <c r="S49" i="30"/>
  <c r="V49" i="30" s="1"/>
  <c r="S50" i="30"/>
  <c r="V50" i="30" s="1"/>
  <c r="S51" i="30"/>
  <c r="V51" i="30" s="1"/>
  <c r="S52" i="30"/>
  <c r="V52" i="30" s="1"/>
  <c r="S53" i="30"/>
  <c r="V53" i="30" s="1"/>
  <c r="S54" i="30"/>
  <c r="V54" i="30" s="1"/>
  <c r="S55" i="30"/>
  <c r="V55" i="30" s="1"/>
  <c r="S56" i="30"/>
  <c r="V56" i="30" s="1"/>
  <c r="N4" i="30"/>
  <c r="Q4" i="30" s="1"/>
  <c r="N5" i="30"/>
  <c r="Q5" i="30" s="1"/>
  <c r="N6" i="30"/>
  <c r="Q6" i="30"/>
  <c r="N7" i="30"/>
  <c r="Q7" i="30"/>
  <c r="N8" i="30"/>
  <c r="Q8" i="30" s="1"/>
  <c r="N9" i="30"/>
  <c r="Q9" i="30" s="1"/>
  <c r="N10" i="30"/>
  <c r="Q10" i="30"/>
  <c r="N11" i="30"/>
  <c r="Q11" i="30" s="1"/>
  <c r="N12" i="30"/>
  <c r="Q12" i="30"/>
  <c r="N13" i="30"/>
  <c r="Q13" i="30" s="1"/>
  <c r="N14" i="30"/>
  <c r="Q14" i="30" s="1"/>
  <c r="N15" i="30"/>
  <c r="Q15" i="30" s="1"/>
  <c r="N16" i="30"/>
  <c r="Q16" i="30" s="1"/>
  <c r="N17" i="30"/>
  <c r="Q17" i="30" s="1"/>
  <c r="N18" i="30"/>
  <c r="Q18" i="30" s="1"/>
  <c r="N19" i="30"/>
  <c r="Q19" i="30" s="1"/>
  <c r="N20" i="30"/>
  <c r="Q20" i="30" s="1"/>
  <c r="N21" i="30"/>
  <c r="Q21" i="30"/>
  <c r="N22" i="30"/>
  <c r="Q22" i="30" s="1"/>
  <c r="N23" i="30"/>
  <c r="Q23" i="30" s="1"/>
  <c r="N24" i="30"/>
  <c r="Q24" i="30" s="1"/>
  <c r="N25" i="30"/>
  <c r="Q25" i="30" s="1"/>
  <c r="N26" i="30"/>
  <c r="Q26" i="30" s="1"/>
  <c r="N27" i="30"/>
  <c r="Q27" i="30" s="1"/>
  <c r="N28" i="30"/>
  <c r="Q28" i="30"/>
  <c r="N29" i="30"/>
  <c r="Q29" i="30"/>
  <c r="N30" i="30"/>
  <c r="Q30" i="30" s="1"/>
  <c r="N31" i="30"/>
  <c r="Q31" i="30"/>
  <c r="N32" i="30"/>
  <c r="Q32" i="30" s="1"/>
  <c r="N33" i="30"/>
  <c r="Q33" i="30" s="1"/>
  <c r="N34" i="30"/>
  <c r="Q34" i="30" s="1"/>
  <c r="N35" i="30"/>
  <c r="Q35" i="30" s="1"/>
  <c r="N36" i="30"/>
  <c r="Q36" i="30" s="1"/>
  <c r="N37" i="30"/>
  <c r="Q37" i="30" s="1"/>
  <c r="N38" i="30"/>
  <c r="Q38" i="30" s="1"/>
  <c r="N39" i="30"/>
  <c r="Q39" i="30" s="1"/>
  <c r="N40" i="30"/>
  <c r="Q40" i="30"/>
  <c r="N41" i="30"/>
  <c r="Q41" i="30" s="1"/>
  <c r="N42" i="30"/>
  <c r="Q42" i="30" s="1"/>
  <c r="N43" i="30"/>
  <c r="Q43" i="30" s="1"/>
  <c r="N44" i="30"/>
  <c r="Q44" i="30" s="1"/>
  <c r="N45" i="30"/>
  <c r="Q45" i="30" s="1"/>
  <c r="N46" i="30"/>
  <c r="Q46" i="30" s="1"/>
  <c r="N47" i="30"/>
  <c r="Q47" i="30"/>
  <c r="N48" i="30"/>
  <c r="Q48" i="30"/>
  <c r="N49" i="30"/>
  <c r="Q49" i="30"/>
  <c r="N50" i="30"/>
  <c r="Q50" i="30" s="1"/>
  <c r="N51" i="30"/>
  <c r="Q51" i="30" s="1"/>
  <c r="N52" i="30"/>
  <c r="Q52" i="30" s="1"/>
  <c r="N53" i="30"/>
  <c r="Q53" i="30" s="1"/>
  <c r="N54" i="30"/>
  <c r="Q54" i="30" s="1"/>
  <c r="N55" i="30"/>
  <c r="Q55" i="30" s="1"/>
  <c r="N56" i="30"/>
  <c r="Q56" i="30" s="1"/>
  <c r="I4" i="30"/>
  <c r="L4" i="30" s="1"/>
  <c r="I5" i="30"/>
  <c r="L5" i="30" s="1"/>
  <c r="I6" i="30"/>
  <c r="L6" i="30" s="1"/>
  <c r="I7" i="30"/>
  <c r="L7" i="30"/>
  <c r="I8" i="30"/>
  <c r="L8" i="30" s="1"/>
  <c r="I9" i="30"/>
  <c r="L9" i="30"/>
  <c r="I10" i="30"/>
  <c r="L10" i="30" s="1"/>
  <c r="I11" i="30"/>
  <c r="L11" i="30" s="1"/>
  <c r="I12" i="30"/>
  <c r="L12" i="30"/>
  <c r="I13" i="30"/>
  <c r="L13" i="30" s="1"/>
  <c r="I14" i="30"/>
  <c r="L14" i="30"/>
  <c r="I15" i="30"/>
  <c r="L15" i="30" s="1"/>
  <c r="I16" i="30"/>
  <c r="L16" i="30" s="1"/>
  <c r="I17" i="30"/>
  <c r="L17" i="30" s="1"/>
  <c r="I18" i="30"/>
  <c r="L18" i="30" s="1"/>
  <c r="I19" i="30"/>
  <c r="L19" i="30" s="1"/>
  <c r="I20" i="30"/>
  <c r="L20" i="30" s="1"/>
  <c r="I21" i="30"/>
  <c r="L21" i="30" s="1"/>
  <c r="I22" i="30"/>
  <c r="L22" i="30" s="1"/>
  <c r="I23" i="30"/>
  <c r="L23" i="30"/>
  <c r="I24" i="30"/>
  <c r="L24" i="30" s="1"/>
  <c r="I25" i="30"/>
  <c r="L25" i="30"/>
  <c r="I26" i="30"/>
  <c r="L26" i="30"/>
  <c r="I27" i="30"/>
  <c r="L27" i="30" s="1"/>
  <c r="I28" i="30"/>
  <c r="L28" i="30" s="1"/>
  <c r="I29" i="30"/>
  <c r="L29" i="30" s="1"/>
  <c r="I30" i="30"/>
  <c r="L30" i="30" s="1"/>
  <c r="I31" i="30"/>
  <c r="L31" i="30"/>
  <c r="I32" i="30"/>
  <c r="L32" i="30" s="1"/>
  <c r="I33" i="30"/>
  <c r="L33" i="30" s="1"/>
  <c r="I34" i="30"/>
  <c r="L34" i="30" s="1"/>
  <c r="I35" i="30"/>
  <c r="L35" i="30"/>
  <c r="I36" i="30"/>
  <c r="L36" i="30" s="1"/>
  <c r="I37" i="30"/>
  <c r="L37" i="30"/>
  <c r="I38" i="30"/>
  <c r="L38" i="30"/>
  <c r="I39" i="30"/>
  <c r="L39" i="30" s="1"/>
  <c r="I40" i="30"/>
  <c r="L40" i="30"/>
  <c r="I41" i="30"/>
  <c r="L41" i="30" s="1"/>
  <c r="I42" i="30"/>
  <c r="L42" i="30" s="1"/>
  <c r="I43" i="30"/>
  <c r="L43" i="30" s="1"/>
  <c r="I44" i="30"/>
  <c r="L44" i="30"/>
  <c r="I45" i="30"/>
  <c r="L45" i="30" s="1"/>
  <c r="I46" i="30"/>
  <c r="L46" i="30" s="1"/>
  <c r="I47" i="30"/>
  <c r="L47" i="30" s="1"/>
  <c r="I48" i="30"/>
  <c r="L48" i="30" s="1"/>
  <c r="I49" i="30"/>
  <c r="L49" i="30" s="1"/>
  <c r="I50" i="30"/>
  <c r="L50" i="30" s="1"/>
  <c r="I51" i="30"/>
  <c r="L51" i="30"/>
  <c r="I52" i="30"/>
  <c r="L52" i="30" s="1"/>
  <c r="I53" i="30"/>
  <c r="L53" i="30" s="1"/>
  <c r="I54" i="30"/>
  <c r="L54" i="30"/>
  <c r="I55" i="30"/>
  <c r="L55" i="30" s="1"/>
  <c r="I56" i="30"/>
  <c r="L56" i="30" s="1"/>
  <c r="D4" i="30"/>
  <c r="G4" i="30" s="1"/>
  <c r="D5" i="30"/>
  <c r="G5" i="30" s="1"/>
  <c r="D6" i="30"/>
  <c r="G6" i="30" s="1"/>
  <c r="D7" i="30"/>
  <c r="G7" i="30" s="1"/>
  <c r="D8" i="30"/>
  <c r="G8" i="30" s="1"/>
  <c r="D9" i="30"/>
  <c r="G9" i="30" s="1"/>
  <c r="D10" i="30"/>
  <c r="G10" i="30" s="1"/>
  <c r="D11" i="30"/>
  <c r="G11" i="30" s="1"/>
  <c r="D12" i="30"/>
  <c r="G12" i="30" s="1"/>
  <c r="D13" i="30"/>
  <c r="G13" i="30" s="1"/>
  <c r="D14" i="30"/>
  <c r="G14" i="30" s="1"/>
  <c r="D15" i="30"/>
  <c r="G15" i="30" s="1"/>
  <c r="D16" i="30"/>
  <c r="G16" i="30" s="1"/>
  <c r="D17" i="30"/>
  <c r="G17" i="30" s="1"/>
  <c r="D18" i="30"/>
  <c r="G18" i="30" s="1"/>
  <c r="D19" i="30"/>
  <c r="G19" i="30" s="1"/>
  <c r="D20" i="30"/>
  <c r="G20" i="30" s="1"/>
  <c r="D21" i="30"/>
  <c r="G21" i="30" s="1"/>
  <c r="D22" i="30"/>
  <c r="G22" i="30" s="1"/>
  <c r="D23" i="30"/>
  <c r="G23" i="30" s="1"/>
  <c r="D24" i="30"/>
  <c r="G24" i="30" s="1"/>
  <c r="D25" i="30"/>
  <c r="G25" i="30"/>
  <c r="D26" i="30"/>
  <c r="G26" i="30"/>
  <c r="D27" i="30"/>
  <c r="G27" i="30" s="1"/>
  <c r="D28" i="30"/>
  <c r="G28" i="30" s="1"/>
  <c r="D29" i="30"/>
  <c r="G29" i="30" s="1"/>
  <c r="D30" i="30"/>
  <c r="G30" i="30" s="1"/>
  <c r="D31" i="30"/>
  <c r="G31" i="30"/>
  <c r="D32" i="30"/>
  <c r="G32" i="30" s="1"/>
  <c r="D33" i="30"/>
  <c r="G33" i="30" s="1"/>
  <c r="D34" i="30"/>
  <c r="G34" i="30" s="1"/>
  <c r="D35" i="30"/>
  <c r="G35" i="30" s="1"/>
  <c r="D36" i="30"/>
  <c r="G36" i="30" s="1"/>
  <c r="D37" i="30"/>
  <c r="G37" i="30" s="1"/>
  <c r="D38" i="30"/>
  <c r="G38" i="30" s="1"/>
  <c r="D39" i="30"/>
  <c r="G39" i="30" s="1"/>
  <c r="D40" i="30"/>
  <c r="G40" i="30" s="1"/>
  <c r="D41" i="30"/>
  <c r="G41" i="30" s="1"/>
  <c r="D42" i="30"/>
  <c r="G42" i="30" s="1"/>
  <c r="D43" i="30"/>
  <c r="G43" i="30"/>
  <c r="D44" i="30"/>
  <c r="G44" i="30" s="1"/>
  <c r="D45" i="30"/>
  <c r="G45" i="30" s="1"/>
  <c r="D46" i="30"/>
  <c r="G46" i="30" s="1"/>
  <c r="D47" i="30"/>
  <c r="G47" i="30" s="1"/>
  <c r="D48" i="30"/>
  <c r="G48" i="30" s="1"/>
  <c r="D49" i="30"/>
  <c r="G49" i="30"/>
  <c r="D50" i="30"/>
  <c r="G50" i="30" s="1"/>
  <c r="D51" i="30"/>
  <c r="G51" i="30" s="1"/>
  <c r="D52" i="30"/>
  <c r="G52" i="30" s="1"/>
  <c r="D53" i="30"/>
  <c r="G53" i="30" s="1"/>
  <c r="D54" i="30"/>
  <c r="G54" i="30"/>
  <c r="D55" i="30"/>
  <c r="G55" i="30" s="1"/>
  <c r="D56" i="30"/>
  <c r="G56" i="30" s="1"/>
  <c r="AT4" i="27"/>
  <c r="AT5" i="27"/>
  <c r="AT6" i="27"/>
  <c r="AT7" i="27"/>
  <c r="AT9" i="27"/>
  <c r="AT10" i="27"/>
  <c r="AT12" i="27"/>
  <c r="AT13" i="27"/>
  <c r="AT14" i="27"/>
  <c r="AT15" i="27"/>
  <c r="AT16" i="27"/>
  <c r="AT17" i="27"/>
  <c r="AT18" i="27"/>
  <c r="AT19" i="27"/>
  <c r="AT20" i="27"/>
  <c r="AT21" i="27"/>
  <c r="AT22" i="27"/>
  <c r="AT23" i="27"/>
  <c r="AT24" i="27"/>
  <c r="AT25" i="27"/>
  <c r="AT26" i="27"/>
  <c r="AT27" i="27"/>
  <c r="AT28" i="27"/>
  <c r="AT29" i="27"/>
  <c r="AT30" i="27"/>
  <c r="AT31" i="27"/>
  <c r="AT32" i="27"/>
  <c r="AT33" i="27"/>
  <c r="AT34" i="27"/>
  <c r="AT35" i="27"/>
  <c r="AT36" i="27"/>
  <c r="AT37" i="27"/>
  <c r="AT38" i="27"/>
  <c r="AT39" i="27"/>
  <c r="AT40" i="27"/>
  <c r="AT41" i="27"/>
  <c r="AT42" i="27"/>
  <c r="AT43" i="27"/>
  <c r="AT44" i="27"/>
  <c r="AT45" i="27"/>
  <c r="AT46" i="27"/>
  <c r="AT47" i="27"/>
  <c r="AT48" i="27"/>
  <c r="AT49" i="27"/>
  <c r="AT50" i="27"/>
  <c r="AT51" i="27"/>
  <c r="AT52" i="27"/>
  <c r="AT53" i="27"/>
  <c r="AT54" i="27"/>
  <c r="AT55" i="27"/>
  <c r="AT56" i="27"/>
  <c r="AT57" i="27"/>
  <c r="AO4" i="27"/>
  <c r="AO5" i="27"/>
  <c r="AO6" i="27"/>
  <c r="AO7" i="27"/>
  <c r="AO9" i="27"/>
  <c r="AO10" i="27"/>
  <c r="AO12" i="27"/>
  <c r="AO13" i="27"/>
  <c r="AO14" i="27"/>
  <c r="AO15" i="27"/>
  <c r="AO16" i="27"/>
  <c r="AO17" i="27"/>
  <c r="AO18" i="27"/>
  <c r="AO19" i="27"/>
  <c r="AO20" i="27"/>
  <c r="AO21" i="27"/>
  <c r="AO22" i="27"/>
  <c r="AO23" i="27"/>
  <c r="AO24" i="27"/>
  <c r="AO25" i="27"/>
  <c r="AO26" i="27"/>
  <c r="AO27" i="27"/>
  <c r="AO28" i="27"/>
  <c r="AO29" i="27"/>
  <c r="AO30" i="27"/>
  <c r="AO31" i="27"/>
  <c r="AO32" i="27"/>
  <c r="AO33" i="27"/>
  <c r="AO34" i="27"/>
  <c r="AO35" i="27"/>
  <c r="AO36" i="27"/>
  <c r="AO37" i="27"/>
  <c r="AO38" i="27"/>
  <c r="AO39" i="27"/>
  <c r="AO40" i="27"/>
  <c r="AO41" i="27"/>
  <c r="AO42" i="27"/>
  <c r="AO43" i="27"/>
  <c r="AO44" i="27"/>
  <c r="AO45" i="27"/>
  <c r="AO46" i="27"/>
  <c r="AO47" i="27"/>
  <c r="AO48" i="27"/>
  <c r="AO49" i="27"/>
  <c r="AO50" i="27"/>
  <c r="AO51" i="27"/>
  <c r="AO52" i="27"/>
  <c r="AO53" i="27"/>
  <c r="AO54" i="27"/>
  <c r="AO55" i="27"/>
  <c r="AO56" i="27"/>
  <c r="AO57" i="27"/>
  <c r="AJ4" i="27"/>
  <c r="AJ5" i="27"/>
  <c r="AJ6" i="27"/>
  <c r="AJ7" i="27"/>
  <c r="AJ9" i="27"/>
  <c r="AJ10" i="27"/>
  <c r="AJ12" i="27"/>
  <c r="AJ13" i="27"/>
  <c r="AJ14" i="27"/>
  <c r="AJ15" i="27"/>
  <c r="AJ16" i="27"/>
  <c r="AJ17" i="27"/>
  <c r="AJ18" i="27"/>
  <c r="AJ19" i="27"/>
  <c r="AJ20" i="27"/>
  <c r="AJ21" i="27"/>
  <c r="AJ22" i="27"/>
  <c r="AJ23" i="27"/>
  <c r="AJ24" i="27"/>
  <c r="AJ25" i="27"/>
  <c r="AJ26" i="27"/>
  <c r="AJ27" i="27"/>
  <c r="AJ28" i="27"/>
  <c r="AJ29" i="27"/>
  <c r="AJ30" i="27"/>
  <c r="AJ31" i="27"/>
  <c r="AJ32" i="27"/>
  <c r="AJ33" i="27"/>
  <c r="AJ34" i="27"/>
  <c r="AJ35" i="27"/>
  <c r="AJ36" i="27"/>
  <c r="AJ37" i="27"/>
  <c r="AJ38" i="27"/>
  <c r="AJ39" i="27"/>
  <c r="AJ40" i="27"/>
  <c r="AJ41" i="27"/>
  <c r="AJ42" i="27"/>
  <c r="AJ43" i="27"/>
  <c r="AJ44" i="27"/>
  <c r="AJ45" i="27"/>
  <c r="AJ46" i="27"/>
  <c r="AJ47" i="27"/>
  <c r="AJ48" i="27"/>
  <c r="AJ49" i="27"/>
  <c r="AJ50" i="27"/>
  <c r="AJ51" i="27"/>
  <c r="AJ52" i="27"/>
  <c r="AJ53" i="27"/>
  <c r="AJ54" i="27"/>
  <c r="AJ55" i="27"/>
  <c r="AJ56" i="27"/>
  <c r="AJ57" i="27"/>
  <c r="AE4" i="27"/>
  <c r="AE5" i="27"/>
  <c r="AE6" i="27"/>
  <c r="AE7" i="27"/>
  <c r="AE9" i="27"/>
  <c r="AE10" i="27"/>
  <c r="AE12" i="27"/>
  <c r="AE13" i="27"/>
  <c r="AE14" i="27"/>
  <c r="AE15" i="27"/>
  <c r="AE16" i="27"/>
  <c r="AE17" i="27"/>
  <c r="AE18" i="27"/>
  <c r="AE19" i="27"/>
  <c r="AE20" i="27"/>
  <c r="AE21" i="27"/>
  <c r="AE22" i="27"/>
  <c r="AE23" i="27"/>
  <c r="AE24" i="27"/>
  <c r="AE25" i="27"/>
  <c r="AE26" i="27"/>
  <c r="AE27" i="27"/>
  <c r="AE28" i="27"/>
  <c r="AE29" i="27"/>
  <c r="AE30" i="27"/>
  <c r="AE31" i="27"/>
  <c r="AE32" i="27"/>
  <c r="AE33" i="27"/>
  <c r="AE34" i="27"/>
  <c r="AE35" i="27"/>
  <c r="AE36" i="27"/>
  <c r="AE37" i="27"/>
  <c r="AE38" i="27"/>
  <c r="AE39" i="27"/>
  <c r="AE40" i="27"/>
  <c r="AE41" i="27"/>
  <c r="AE42" i="27"/>
  <c r="AE43" i="27"/>
  <c r="AE44" i="27"/>
  <c r="AE45" i="27"/>
  <c r="AE46" i="27"/>
  <c r="AE47" i="27"/>
  <c r="AE48" i="27"/>
  <c r="AE49" i="27"/>
  <c r="AE50" i="27"/>
  <c r="AE51" i="27"/>
  <c r="AE52" i="27"/>
  <c r="AE53" i="27"/>
  <c r="AE54" i="27"/>
  <c r="AE55" i="27"/>
  <c r="AE56" i="27"/>
  <c r="AE57" i="27"/>
  <c r="Z4" i="27"/>
  <c r="Z5" i="27"/>
  <c r="Z6" i="27"/>
  <c r="Z7" i="27"/>
  <c r="Z9" i="27"/>
  <c r="Z10" i="27"/>
  <c r="Z12" i="27"/>
  <c r="Z13" i="27"/>
  <c r="Z14" i="27"/>
  <c r="Z15" i="27"/>
  <c r="Z16" i="27"/>
  <c r="Z17" i="27"/>
  <c r="Z18" i="27"/>
  <c r="Z19" i="27"/>
  <c r="Z20" i="27"/>
  <c r="Z21" i="27"/>
  <c r="Z22" i="27"/>
  <c r="Z23" i="27"/>
  <c r="Z24" i="27"/>
  <c r="Z25" i="27"/>
  <c r="Z26" i="27"/>
  <c r="Z27" i="27"/>
  <c r="Z28" i="27"/>
  <c r="Z29" i="27"/>
  <c r="Z30" i="27"/>
  <c r="Z31" i="27"/>
  <c r="Z32" i="27"/>
  <c r="Z33" i="27"/>
  <c r="Z34" i="27"/>
  <c r="Z35" i="27"/>
  <c r="Z36" i="27"/>
  <c r="Z37" i="27"/>
  <c r="Z38" i="27"/>
  <c r="Z39" i="27"/>
  <c r="Z40" i="27"/>
  <c r="Z41" i="27"/>
  <c r="Z42" i="27"/>
  <c r="Z43" i="27"/>
  <c r="Z44" i="27"/>
  <c r="Z45" i="27"/>
  <c r="Z46" i="27"/>
  <c r="Z47" i="27"/>
  <c r="Z48" i="27"/>
  <c r="Z49" i="27"/>
  <c r="Z50" i="27"/>
  <c r="Z51" i="27"/>
  <c r="Z52" i="27"/>
  <c r="Z53" i="27"/>
  <c r="Z54" i="27"/>
  <c r="Z55" i="27"/>
  <c r="Z56" i="27"/>
  <c r="Z57" i="27"/>
  <c r="U4" i="27"/>
  <c r="U5" i="27"/>
  <c r="U6" i="27"/>
  <c r="U7" i="27"/>
  <c r="U9" i="27"/>
  <c r="U10" i="27"/>
  <c r="U12" i="27"/>
  <c r="U13" i="27"/>
  <c r="U14" i="27"/>
  <c r="U15" i="27"/>
  <c r="U16" i="27"/>
  <c r="U17" i="27"/>
  <c r="U18" i="27"/>
  <c r="U19" i="27"/>
  <c r="U20" i="27"/>
  <c r="U21" i="27"/>
  <c r="U22" i="27"/>
  <c r="U23" i="27"/>
  <c r="U24" i="27"/>
  <c r="U25" i="27"/>
  <c r="U26" i="27"/>
  <c r="U27" i="27"/>
  <c r="U28" i="27"/>
  <c r="U29" i="27"/>
  <c r="U30" i="27"/>
  <c r="U31" i="27"/>
  <c r="U32" i="27"/>
  <c r="U33" i="27"/>
  <c r="U34" i="27"/>
  <c r="U35" i="27"/>
  <c r="U36" i="27"/>
  <c r="U37" i="27"/>
  <c r="U38" i="27"/>
  <c r="U39" i="27"/>
  <c r="U40" i="27"/>
  <c r="U41" i="27"/>
  <c r="U42" i="27"/>
  <c r="U43" i="27"/>
  <c r="U44" i="27"/>
  <c r="U45" i="27"/>
  <c r="U46" i="27"/>
  <c r="U47" i="27"/>
  <c r="U48" i="27"/>
  <c r="U49" i="27"/>
  <c r="U50" i="27"/>
  <c r="U51" i="27"/>
  <c r="U52" i="27"/>
  <c r="U53" i="27"/>
  <c r="U54" i="27"/>
  <c r="U55" i="27"/>
  <c r="U56" i="27"/>
  <c r="U57" i="27"/>
  <c r="P4" i="27"/>
  <c r="P5" i="27"/>
  <c r="P6" i="27"/>
  <c r="P7" i="27"/>
  <c r="P9" i="27"/>
  <c r="P10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P24" i="27"/>
  <c r="P25" i="27"/>
  <c r="P26" i="27"/>
  <c r="P27" i="27"/>
  <c r="P28" i="27"/>
  <c r="P29" i="27"/>
  <c r="P30" i="27"/>
  <c r="P31" i="27"/>
  <c r="P32" i="27"/>
  <c r="P33" i="27"/>
  <c r="P34" i="27"/>
  <c r="P35" i="27"/>
  <c r="P36" i="27"/>
  <c r="P37" i="27"/>
  <c r="P38" i="27"/>
  <c r="P39" i="27"/>
  <c r="P40" i="27"/>
  <c r="P41" i="27"/>
  <c r="P42" i="27"/>
  <c r="P43" i="27"/>
  <c r="P44" i="27"/>
  <c r="P45" i="27"/>
  <c r="P46" i="27"/>
  <c r="P47" i="27"/>
  <c r="P48" i="27"/>
  <c r="P49" i="27"/>
  <c r="P50" i="27"/>
  <c r="P51" i="27"/>
  <c r="P52" i="27"/>
  <c r="P53" i="27"/>
  <c r="P54" i="27"/>
  <c r="P55" i="27"/>
  <c r="P56" i="27"/>
  <c r="P57" i="27"/>
  <c r="K4" i="27"/>
  <c r="K5" i="27"/>
  <c r="K6" i="27"/>
  <c r="K7" i="27"/>
  <c r="K9" i="27"/>
  <c r="K10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F4" i="27"/>
  <c r="F5" i="27"/>
  <c r="F6" i="27"/>
  <c r="F7" i="27"/>
  <c r="F9" i="27"/>
  <c r="F10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F52" i="27"/>
  <c r="F53" i="27"/>
  <c r="F54" i="27"/>
  <c r="F55" i="27"/>
  <c r="F56" i="27"/>
  <c r="F57" i="27"/>
  <c r="D37" i="28"/>
  <c r="I37" i="28"/>
  <c r="N37" i="28"/>
  <c r="S37" i="28"/>
  <c r="X37" i="28"/>
  <c r="AA37" i="28" s="1"/>
  <c r="AC37" i="28"/>
  <c r="AF37" i="28"/>
  <c r="AH37" i="28"/>
  <c r="AK37" i="28"/>
  <c r="AM37" i="28"/>
  <c r="AP37" i="28"/>
  <c r="AR37" i="28"/>
  <c r="AU37" i="28"/>
  <c r="D30" i="28"/>
  <c r="I30" i="28"/>
  <c r="N30" i="28"/>
  <c r="S30" i="28"/>
  <c r="V30" i="28" s="1"/>
  <c r="X30" i="28"/>
  <c r="AA30" i="28" s="1"/>
  <c r="AC30" i="28"/>
  <c r="AF30" i="28" s="1"/>
  <c r="AH30" i="28"/>
  <c r="AK30" i="28" s="1"/>
  <c r="AM30" i="28"/>
  <c r="AP30" i="28" s="1"/>
  <c r="AR30" i="28"/>
  <c r="AU30" i="28"/>
  <c r="D10" i="28"/>
  <c r="I10" i="28"/>
  <c r="N10" i="28"/>
  <c r="S10" i="28"/>
  <c r="V10" i="28" s="1"/>
  <c r="X10" i="28"/>
  <c r="AA10" i="28" s="1"/>
  <c r="AC10" i="28"/>
  <c r="AF10" i="28" s="1"/>
  <c r="AH10" i="28"/>
  <c r="AK10" i="28" s="1"/>
  <c r="AM10" i="28"/>
  <c r="AP10" i="28" s="1"/>
  <c r="AR10" i="28"/>
  <c r="AU10" i="28" s="1"/>
  <c r="AT4" i="25"/>
  <c r="AT5" i="25"/>
  <c r="AT6" i="25"/>
  <c r="AT7" i="25"/>
  <c r="AT9" i="25"/>
  <c r="AT10" i="25"/>
  <c r="AT12" i="25"/>
  <c r="AT13" i="25"/>
  <c r="AT14" i="25"/>
  <c r="AT15" i="25"/>
  <c r="AT16" i="25"/>
  <c r="AT17" i="25"/>
  <c r="AT18" i="25"/>
  <c r="AT19" i="25"/>
  <c r="AT20" i="25"/>
  <c r="AT21" i="25"/>
  <c r="AT22" i="25"/>
  <c r="AT23" i="25"/>
  <c r="AT24" i="25"/>
  <c r="AT25" i="25"/>
  <c r="AT26" i="25"/>
  <c r="AT27" i="25"/>
  <c r="AT28" i="25"/>
  <c r="AT29" i="25"/>
  <c r="AT30" i="25"/>
  <c r="AT31" i="25"/>
  <c r="AT32" i="25"/>
  <c r="AT33" i="25"/>
  <c r="AT34" i="25"/>
  <c r="AT35" i="25"/>
  <c r="AT36" i="25"/>
  <c r="AT37" i="25"/>
  <c r="AT38" i="25"/>
  <c r="AT39" i="25"/>
  <c r="AT40" i="25"/>
  <c r="AT41" i="25"/>
  <c r="AT42" i="25"/>
  <c r="AT43" i="25"/>
  <c r="AT44" i="25"/>
  <c r="AT45" i="25"/>
  <c r="AT46" i="25"/>
  <c r="AT47" i="25"/>
  <c r="AT48" i="25"/>
  <c r="AT49" i="25"/>
  <c r="AT50" i="25"/>
  <c r="AT51" i="25"/>
  <c r="AT52" i="25"/>
  <c r="AT53" i="25"/>
  <c r="AT54" i="25"/>
  <c r="AT55" i="25"/>
  <c r="AT56" i="25"/>
  <c r="AT57" i="25"/>
  <c r="AT58" i="25"/>
  <c r="AO4" i="25"/>
  <c r="AO5" i="25"/>
  <c r="AO6" i="25"/>
  <c r="AO7" i="25"/>
  <c r="AO9" i="25"/>
  <c r="AO10" i="25"/>
  <c r="AO12" i="25"/>
  <c r="AO13" i="25"/>
  <c r="AO14" i="25"/>
  <c r="AO15" i="25"/>
  <c r="AO16" i="25"/>
  <c r="AO17" i="25"/>
  <c r="AO18" i="25"/>
  <c r="AO19" i="25"/>
  <c r="AO20" i="25"/>
  <c r="AO21" i="25"/>
  <c r="AO22" i="25"/>
  <c r="AO23" i="25"/>
  <c r="AO24" i="25"/>
  <c r="AO25" i="25"/>
  <c r="AO26" i="25"/>
  <c r="AO27" i="25"/>
  <c r="AO28" i="25"/>
  <c r="AO29" i="25"/>
  <c r="AO30" i="25"/>
  <c r="AO31" i="25"/>
  <c r="AO32" i="25"/>
  <c r="AO33" i="25"/>
  <c r="AO34" i="25"/>
  <c r="AO35" i="25"/>
  <c r="AO36" i="25"/>
  <c r="AO37" i="25"/>
  <c r="AO38" i="25"/>
  <c r="AO39" i="25"/>
  <c r="AO40" i="25"/>
  <c r="AO41" i="25"/>
  <c r="AO42" i="25"/>
  <c r="AO43" i="25"/>
  <c r="AO44" i="25"/>
  <c r="AO45" i="25"/>
  <c r="AO46" i="25"/>
  <c r="AO47" i="25"/>
  <c r="AO48" i="25"/>
  <c r="AO49" i="25"/>
  <c r="AO50" i="25"/>
  <c r="AO51" i="25"/>
  <c r="AO52" i="25"/>
  <c r="AO53" i="25"/>
  <c r="AO54" i="25"/>
  <c r="AO55" i="25"/>
  <c r="AO56" i="25"/>
  <c r="AO57" i="25"/>
  <c r="AO58" i="25"/>
  <c r="AJ4" i="25"/>
  <c r="AJ5" i="25"/>
  <c r="AJ6" i="25"/>
  <c r="AJ7" i="25"/>
  <c r="AJ9" i="25"/>
  <c r="AJ10" i="25"/>
  <c r="AJ12" i="25"/>
  <c r="AJ13" i="25"/>
  <c r="AJ14" i="25"/>
  <c r="AJ15" i="25"/>
  <c r="AJ16" i="25"/>
  <c r="AJ17" i="25"/>
  <c r="AJ18" i="25"/>
  <c r="AJ19" i="25"/>
  <c r="AJ20" i="25"/>
  <c r="AJ21" i="25"/>
  <c r="AJ22" i="25"/>
  <c r="AJ23" i="25"/>
  <c r="AJ24" i="25"/>
  <c r="AJ25" i="25"/>
  <c r="AJ26" i="25"/>
  <c r="AJ27" i="25"/>
  <c r="AJ28" i="25"/>
  <c r="AJ29" i="25"/>
  <c r="AJ30" i="25"/>
  <c r="AJ31" i="25"/>
  <c r="AJ32" i="25"/>
  <c r="AJ33" i="25"/>
  <c r="AJ34" i="25"/>
  <c r="AJ35" i="25"/>
  <c r="AJ36" i="25"/>
  <c r="AJ37" i="25"/>
  <c r="AJ38" i="25"/>
  <c r="AJ39" i="25"/>
  <c r="AJ40" i="25"/>
  <c r="AJ41" i="25"/>
  <c r="AJ42" i="25"/>
  <c r="AJ43" i="25"/>
  <c r="AJ44" i="25"/>
  <c r="AJ45" i="25"/>
  <c r="AJ46" i="25"/>
  <c r="AJ47" i="25"/>
  <c r="AJ48" i="25"/>
  <c r="AJ49" i="25"/>
  <c r="AJ50" i="25"/>
  <c r="AJ51" i="25"/>
  <c r="AJ52" i="25"/>
  <c r="AJ53" i="25"/>
  <c r="AJ54" i="25"/>
  <c r="AJ55" i="25"/>
  <c r="AJ56" i="25"/>
  <c r="AJ57" i="25"/>
  <c r="AJ58" i="25"/>
  <c r="AE4" i="25"/>
  <c r="AE5" i="25"/>
  <c r="AE6" i="25"/>
  <c r="AE7" i="25"/>
  <c r="AE9" i="25"/>
  <c r="AE10" i="25"/>
  <c r="AE12" i="25"/>
  <c r="AE13" i="25"/>
  <c r="AE14" i="25"/>
  <c r="AE15" i="25"/>
  <c r="AE16" i="25"/>
  <c r="AE17" i="25"/>
  <c r="AE18" i="25"/>
  <c r="AE19" i="25"/>
  <c r="AE20" i="25"/>
  <c r="AE21" i="25"/>
  <c r="AE22" i="25"/>
  <c r="AE23" i="25"/>
  <c r="AE24" i="25"/>
  <c r="AE25" i="25"/>
  <c r="AE26" i="25"/>
  <c r="AE27" i="25"/>
  <c r="AE28" i="25"/>
  <c r="AE29" i="25"/>
  <c r="AE30" i="25"/>
  <c r="AE31" i="25"/>
  <c r="AE32" i="25"/>
  <c r="AE33" i="25"/>
  <c r="AE34" i="25"/>
  <c r="AE35" i="25"/>
  <c r="AE36" i="25"/>
  <c r="AE37" i="25"/>
  <c r="AE38" i="25"/>
  <c r="AE39" i="25"/>
  <c r="AE40" i="25"/>
  <c r="AE41" i="25"/>
  <c r="AE42" i="25"/>
  <c r="AE43" i="25"/>
  <c r="AE44" i="25"/>
  <c r="AE45" i="25"/>
  <c r="AE46" i="25"/>
  <c r="AE47" i="25"/>
  <c r="AE48" i="25"/>
  <c r="AE49" i="25"/>
  <c r="AE50" i="25"/>
  <c r="AE51" i="25"/>
  <c r="AE52" i="25"/>
  <c r="AE53" i="25"/>
  <c r="AE54" i="25"/>
  <c r="AE55" i="25"/>
  <c r="AE56" i="25"/>
  <c r="AE57" i="25"/>
  <c r="AE58" i="25"/>
  <c r="Z4" i="25"/>
  <c r="Z5" i="25"/>
  <c r="Z6" i="25"/>
  <c r="Z7" i="25"/>
  <c r="Z9" i="25"/>
  <c r="Z10" i="25"/>
  <c r="Z12" i="25"/>
  <c r="Z13" i="25"/>
  <c r="Z14" i="25"/>
  <c r="Z15" i="25"/>
  <c r="Z16" i="25"/>
  <c r="Z17" i="25"/>
  <c r="Z18" i="25"/>
  <c r="Z19" i="25"/>
  <c r="Z20" i="25"/>
  <c r="Z21" i="25"/>
  <c r="Z22" i="25"/>
  <c r="Z23" i="25"/>
  <c r="Z24" i="25"/>
  <c r="Z25" i="25"/>
  <c r="Z26" i="25"/>
  <c r="Z27" i="25"/>
  <c r="Z28" i="25"/>
  <c r="Z29" i="25"/>
  <c r="Z30" i="25"/>
  <c r="Z31" i="25"/>
  <c r="Z32" i="25"/>
  <c r="Z33" i="25"/>
  <c r="Z34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1" i="25"/>
  <c r="Z52" i="25"/>
  <c r="Z53" i="25"/>
  <c r="Z54" i="25"/>
  <c r="Z55" i="25"/>
  <c r="Z56" i="25"/>
  <c r="Z57" i="25"/>
  <c r="Z58" i="25"/>
  <c r="U4" i="25"/>
  <c r="U5" i="25"/>
  <c r="U6" i="25"/>
  <c r="U7" i="25"/>
  <c r="U9" i="25"/>
  <c r="U10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U52" i="25"/>
  <c r="U53" i="25"/>
  <c r="U54" i="25"/>
  <c r="U55" i="25"/>
  <c r="U56" i="25"/>
  <c r="U57" i="25"/>
  <c r="U58" i="25"/>
  <c r="P4" i="25"/>
  <c r="P5" i="25"/>
  <c r="P6" i="25"/>
  <c r="P7" i="25"/>
  <c r="P9" i="25"/>
  <c r="P10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4" i="25"/>
  <c r="P35" i="25"/>
  <c r="P36" i="25"/>
  <c r="P37" i="25"/>
  <c r="P38" i="25"/>
  <c r="P39" i="25"/>
  <c r="P40" i="25"/>
  <c r="P41" i="25"/>
  <c r="P42" i="25"/>
  <c r="P43" i="25"/>
  <c r="P44" i="25"/>
  <c r="P45" i="25"/>
  <c r="P46" i="25"/>
  <c r="P47" i="25"/>
  <c r="P48" i="25"/>
  <c r="P49" i="25"/>
  <c r="P50" i="25"/>
  <c r="P51" i="25"/>
  <c r="P52" i="25"/>
  <c r="P53" i="25"/>
  <c r="P54" i="25"/>
  <c r="P55" i="25"/>
  <c r="P56" i="25"/>
  <c r="P57" i="25"/>
  <c r="P58" i="25"/>
  <c r="K4" i="25"/>
  <c r="K5" i="25"/>
  <c r="K6" i="25"/>
  <c r="K7" i="25"/>
  <c r="K9" i="25"/>
  <c r="K10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51" i="25"/>
  <c r="K52" i="25"/>
  <c r="K53" i="25"/>
  <c r="K54" i="25"/>
  <c r="K55" i="25"/>
  <c r="K56" i="25"/>
  <c r="K57" i="25"/>
  <c r="K58" i="25"/>
  <c r="F4" i="25"/>
  <c r="F5" i="25"/>
  <c r="F6" i="25"/>
  <c r="F7" i="25"/>
  <c r="F9" i="25"/>
  <c r="F10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D30" i="26"/>
  <c r="I30" i="26"/>
  <c r="L30" i="26" s="1"/>
  <c r="N30" i="26"/>
  <c r="Q30" i="26"/>
  <c r="S30" i="26"/>
  <c r="V30" i="26"/>
  <c r="X30" i="26"/>
  <c r="AC30" i="26"/>
  <c r="AH30" i="26"/>
  <c r="AK30" i="26"/>
  <c r="AM30" i="26"/>
  <c r="AP30" i="26"/>
  <c r="AR30" i="26"/>
  <c r="D37" i="26"/>
  <c r="I37" i="26"/>
  <c r="N37" i="26"/>
  <c r="Q37" i="26" s="1"/>
  <c r="S37" i="26"/>
  <c r="V37" i="26" s="1"/>
  <c r="X37" i="26"/>
  <c r="AA37" i="26" s="1"/>
  <c r="AC37" i="26"/>
  <c r="AH37" i="26"/>
  <c r="AK37" i="26" s="1"/>
  <c r="AM37" i="26"/>
  <c r="AP37" i="26" s="1"/>
  <c r="AR37" i="26"/>
  <c r="D10" i="26"/>
  <c r="I10" i="26"/>
  <c r="N10" i="26"/>
  <c r="Q10" i="26" s="1"/>
  <c r="S10" i="26"/>
  <c r="V10" i="26" s="1"/>
  <c r="X10" i="26"/>
  <c r="AA10" i="26" s="1"/>
  <c r="AC10" i="26"/>
  <c r="AF10" i="26" s="1"/>
  <c r="AH10" i="26"/>
  <c r="AK10" i="26" s="1"/>
  <c r="AM10" i="26"/>
  <c r="AP10" i="26" s="1"/>
  <c r="AR10" i="26"/>
  <c r="AT4" i="23"/>
  <c r="AT5" i="23"/>
  <c r="AT6" i="23"/>
  <c r="AT7" i="23"/>
  <c r="AT9" i="23"/>
  <c r="AT10" i="23"/>
  <c r="AT12" i="23"/>
  <c r="AT13" i="23"/>
  <c r="AT14" i="23"/>
  <c r="AT15" i="23"/>
  <c r="AT16" i="23"/>
  <c r="AT17" i="23"/>
  <c r="AT18" i="23"/>
  <c r="AT19" i="23"/>
  <c r="AT20" i="23"/>
  <c r="AT21" i="23"/>
  <c r="AT22" i="23"/>
  <c r="AT23" i="23"/>
  <c r="AT24" i="23"/>
  <c r="AT25" i="23"/>
  <c r="AT26" i="23"/>
  <c r="AT27" i="23"/>
  <c r="AT28" i="23"/>
  <c r="AT29" i="23"/>
  <c r="AT30" i="23"/>
  <c r="AT31" i="23"/>
  <c r="AT32" i="23"/>
  <c r="AT33" i="23"/>
  <c r="AT34" i="23"/>
  <c r="AT35" i="23"/>
  <c r="AT36" i="23"/>
  <c r="AT37" i="23"/>
  <c r="AT38" i="23"/>
  <c r="AT39" i="23"/>
  <c r="AT40" i="23"/>
  <c r="AT41" i="23"/>
  <c r="AT42" i="23"/>
  <c r="AT43" i="23"/>
  <c r="AT44" i="23"/>
  <c r="AT45" i="23"/>
  <c r="AT46" i="23"/>
  <c r="AT47" i="23"/>
  <c r="AT48" i="23"/>
  <c r="AT49" i="23"/>
  <c r="AT50" i="23"/>
  <c r="AT51" i="23"/>
  <c r="AT52" i="23"/>
  <c r="AT53" i="23"/>
  <c r="AT54" i="23"/>
  <c r="AT55" i="23"/>
  <c r="AT56" i="23"/>
  <c r="AT57" i="23"/>
  <c r="AR3" i="24"/>
  <c r="AO4" i="23"/>
  <c r="AO5" i="23"/>
  <c r="AO6" i="23"/>
  <c r="AO7" i="23"/>
  <c r="AO9" i="23"/>
  <c r="AO10" i="23"/>
  <c r="AO12" i="23"/>
  <c r="AO13" i="23"/>
  <c r="AO14" i="23"/>
  <c r="AO15" i="23"/>
  <c r="AO16" i="23"/>
  <c r="AO17" i="23"/>
  <c r="AO18" i="23"/>
  <c r="AO19" i="23"/>
  <c r="AO20" i="23"/>
  <c r="AO21" i="23"/>
  <c r="AO22" i="23"/>
  <c r="AO23" i="23"/>
  <c r="AO24" i="23"/>
  <c r="AO25" i="23"/>
  <c r="AO26" i="23"/>
  <c r="AO27" i="23"/>
  <c r="AO28" i="23"/>
  <c r="AO29" i="23"/>
  <c r="AO30" i="23"/>
  <c r="AO31" i="23"/>
  <c r="AO32" i="23"/>
  <c r="AO33" i="23"/>
  <c r="AO34" i="23"/>
  <c r="AO35" i="23"/>
  <c r="AO36" i="23"/>
  <c r="AO37" i="23"/>
  <c r="AO38" i="23"/>
  <c r="AO39" i="23"/>
  <c r="AO40" i="23"/>
  <c r="AO41" i="23"/>
  <c r="AO42" i="23"/>
  <c r="AO43" i="23"/>
  <c r="AO44" i="23"/>
  <c r="AO45" i="23"/>
  <c r="AO46" i="23"/>
  <c r="AO47" i="23"/>
  <c r="AO48" i="23"/>
  <c r="AO49" i="23"/>
  <c r="AO50" i="23"/>
  <c r="AO51" i="23"/>
  <c r="AO52" i="23"/>
  <c r="AO53" i="23"/>
  <c r="AO54" i="23"/>
  <c r="AO55" i="23"/>
  <c r="AO56" i="23"/>
  <c r="AO57" i="23"/>
  <c r="AM3" i="24"/>
  <c r="AH3" i="24"/>
  <c r="AE4" i="23"/>
  <c r="AE5" i="23"/>
  <c r="AE6" i="23"/>
  <c r="AE7" i="23"/>
  <c r="AE9" i="23"/>
  <c r="AE10" i="23"/>
  <c r="AE12" i="23"/>
  <c r="AE13" i="23"/>
  <c r="AE14" i="23"/>
  <c r="AE15" i="23"/>
  <c r="AE16" i="23"/>
  <c r="AE17" i="23"/>
  <c r="AE18" i="23"/>
  <c r="AE19" i="23"/>
  <c r="AE20" i="23"/>
  <c r="AE21" i="23"/>
  <c r="AE22" i="23"/>
  <c r="AE23" i="23"/>
  <c r="AE24" i="23"/>
  <c r="AE25" i="23"/>
  <c r="AE26" i="23"/>
  <c r="AE27" i="23"/>
  <c r="AE28" i="23"/>
  <c r="AE29" i="23"/>
  <c r="AE30" i="23"/>
  <c r="AE31" i="23"/>
  <c r="AE32" i="23"/>
  <c r="AE33" i="23"/>
  <c r="AE34" i="23"/>
  <c r="AE35" i="23"/>
  <c r="AE36" i="23"/>
  <c r="AE37" i="23"/>
  <c r="AE38" i="23"/>
  <c r="AE39" i="23"/>
  <c r="AE40" i="23"/>
  <c r="AE41" i="23"/>
  <c r="AE42" i="23"/>
  <c r="AE43" i="23"/>
  <c r="AE44" i="23"/>
  <c r="AE45" i="23"/>
  <c r="AE46" i="23"/>
  <c r="AE47" i="23"/>
  <c r="AE48" i="23"/>
  <c r="AE49" i="23"/>
  <c r="AE50" i="23"/>
  <c r="AE51" i="23"/>
  <c r="AE52" i="23"/>
  <c r="AE53" i="23"/>
  <c r="AE54" i="23"/>
  <c r="AE55" i="23"/>
  <c r="AE56" i="23"/>
  <c r="AE57" i="23"/>
  <c r="AC3" i="24"/>
  <c r="Z4" i="23"/>
  <c r="Z5" i="23"/>
  <c r="Z6" i="23"/>
  <c r="Z7" i="23"/>
  <c r="Z9" i="23"/>
  <c r="Z10" i="23"/>
  <c r="Z12" i="23"/>
  <c r="Z13" i="23"/>
  <c r="Z14" i="23"/>
  <c r="Z15" i="23"/>
  <c r="Z16" i="23"/>
  <c r="Z17" i="23"/>
  <c r="Z18" i="23"/>
  <c r="Z19" i="23"/>
  <c r="Z20" i="23"/>
  <c r="Z21" i="23"/>
  <c r="Z22" i="23"/>
  <c r="Z23" i="23"/>
  <c r="Z24" i="23"/>
  <c r="Z25" i="23"/>
  <c r="Z26" i="23"/>
  <c r="Z27" i="23"/>
  <c r="Z28" i="23"/>
  <c r="Z29" i="23"/>
  <c r="Z30" i="23"/>
  <c r="Z31" i="23"/>
  <c r="Z32" i="23"/>
  <c r="Z33" i="23"/>
  <c r="Z34" i="23"/>
  <c r="Z35" i="23"/>
  <c r="Z36" i="23"/>
  <c r="Z37" i="23"/>
  <c r="Z38" i="23"/>
  <c r="Z39" i="23"/>
  <c r="Z40" i="23"/>
  <c r="Z41" i="23"/>
  <c r="Z42" i="23"/>
  <c r="Z43" i="23"/>
  <c r="Z44" i="23"/>
  <c r="Z45" i="23"/>
  <c r="Z46" i="23"/>
  <c r="Z47" i="23"/>
  <c r="Z48" i="23"/>
  <c r="Z49" i="23"/>
  <c r="Z50" i="23"/>
  <c r="Z51" i="23"/>
  <c r="Z52" i="23"/>
  <c r="Z53" i="23"/>
  <c r="Z54" i="23"/>
  <c r="Z55" i="23"/>
  <c r="Z56" i="23"/>
  <c r="Z57" i="23"/>
  <c r="X3" i="24"/>
  <c r="U4" i="23"/>
  <c r="U5" i="23"/>
  <c r="U6" i="23"/>
  <c r="U7" i="23"/>
  <c r="U9" i="23"/>
  <c r="U10" i="23"/>
  <c r="U12" i="23"/>
  <c r="U13" i="23"/>
  <c r="U14" i="23"/>
  <c r="U15" i="23"/>
  <c r="U16" i="23"/>
  <c r="U17" i="23"/>
  <c r="U18" i="23"/>
  <c r="U19" i="23"/>
  <c r="U20" i="23"/>
  <c r="U21" i="23"/>
  <c r="U22" i="23"/>
  <c r="U23" i="23"/>
  <c r="U24" i="23"/>
  <c r="U25" i="23"/>
  <c r="U26" i="23"/>
  <c r="U27" i="23"/>
  <c r="U28" i="23"/>
  <c r="U29" i="23"/>
  <c r="U30" i="23"/>
  <c r="U31" i="23"/>
  <c r="U32" i="23"/>
  <c r="U33" i="23"/>
  <c r="U34" i="23"/>
  <c r="U35" i="23"/>
  <c r="U36" i="23"/>
  <c r="U37" i="23"/>
  <c r="U38" i="23"/>
  <c r="U39" i="23"/>
  <c r="U40" i="23"/>
  <c r="U41" i="23"/>
  <c r="U42" i="23"/>
  <c r="U43" i="23"/>
  <c r="U44" i="23"/>
  <c r="U45" i="23"/>
  <c r="U46" i="23"/>
  <c r="U47" i="23"/>
  <c r="U48" i="23"/>
  <c r="U49" i="23"/>
  <c r="U50" i="23"/>
  <c r="U51" i="23"/>
  <c r="U52" i="23"/>
  <c r="U53" i="23"/>
  <c r="U54" i="23"/>
  <c r="U55" i="23"/>
  <c r="U56" i="23"/>
  <c r="U57" i="23"/>
  <c r="S3" i="24"/>
  <c r="P4" i="23"/>
  <c r="P5" i="23"/>
  <c r="P6" i="23"/>
  <c r="P7" i="23"/>
  <c r="P9" i="23"/>
  <c r="P10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P45" i="23"/>
  <c r="P46" i="23"/>
  <c r="P47" i="23"/>
  <c r="P48" i="23"/>
  <c r="P49" i="23"/>
  <c r="P50" i="23"/>
  <c r="P51" i="23"/>
  <c r="P52" i="23"/>
  <c r="P53" i="23"/>
  <c r="P54" i="23"/>
  <c r="P55" i="23"/>
  <c r="P56" i="23"/>
  <c r="P57" i="23"/>
  <c r="N3" i="24"/>
  <c r="K4" i="23"/>
  <c r="K5" i="23"/>
  <c r="K6" i="23"/>
  <c r="K7" i="23"/>
  <c r="K9" i="23"/>
  <c r="K10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K57" i="23"/>
  <c r="I3" i="24"/>
  <c r="F4" i="23"/>
  <c r="F5" i="23"/>
  <c r="F6" i="23"/>
  <c r="D3" i="24"/>
  <c r="E4" i="24"/>
  <c r="E5" i="24"/>
  <c r="E6" i="24"/>
  <c r="E7" i="24"/>
  <c r="E8" i="24"/>
  <c r="E9" i="24"/>
  <c r="E10" i="24"/>
  <c r="E11" i="24"/>
  <c r="E12" i="24"/>
  <c r="E13" i="24"/>
  <c r="D37" i="24"/>
  <c r="I37" i="24"/>
  <c r="L37" i="24"/>
  <c r="N37" i="24"/>
  <c r="Q37" i="24" s="1"/>
  <c r="S37" i="24"/>
  <c r="X37" i="24"/>
  <c r="AA37" i="24"/>
  <c r="AC37" i="24"/>
  <c r="AF37" i="24"/>
  <c r="AH37" i="24"/>
  <c r="AK37" i="24"/>
  <c r="AM37" i="24"/>
  <c r="AP37" i="24" s="1"/>
  <c r="AR37" i="24"/>
  <c r="AT4" i="21"/>
  <c r="AT5" i="21"/>
  <c r="AT6" i="21"/>
  <c r="AT7" i="21"/>
  <c r="AT9" i="21"/>
  <c r="AT10" i="21"/>
  <c r="AT12" i="21"/>
  <c r="AT13" i="21"/>
  <c r="AT14" i="21"/>
  <c r="AT15" i="21"/>
  <c r="AT16" i="21"/>
  <c r="AT17" i="21"/>
  <c r="AT18" i="21"/>
  <c r="AT19" i="21"/>
  <c r="AT20" i="21"/>
  <c r="AT21" i="21"/>
  <c r="AT22" i="21"/>
  <c r="AT23" i="21"/>
  <c r="AT24" i="21"/>
  <c r="AT25" i="21"/>
  <c r="AT26" i="21"/>
  <c r="AT27" i="21"/>
  <c r="AT28" i="21"/>
  <c r="AT29" i="21"/>
  <c r="AT30" i="21"/>
  <c r="AT31" i="21"/>
  <c r="AT32" i="21"/>
  <c r="AT33" i="21"/>
  <c r="AT34" i="21"/>
  <c r="AT35" i="21"/>
  <c r="AT36" i="21"/>
  <c r="AT37" i="21"/>
  <c r="AT38" i="21"/>
  <c r="AT39" i="21"/>
  <c r="AT40" i="21"/>
  <c r="AT41" i="21"/>
  <c r="AT42" i="21"/>
  <c r="AT43" i="21"/>
  <c r="AT44" i="21"/>
  <c r="AT45" i="21"/>
  <c r="AT46" i="21"/>
  <c r="AT47" i="21"/>
  <c r="AT48" i="21"/>
  <c r="AT49" i="21"/>
  <c r="AT50" i="21"/>
  <c r="AT51" i="21"/>
  <c r="AT52" i="21"/>
  <c r="AT53" i="21"/>
  <c r="AT54" i="21"/>
  <c r="AT55" i="21"/>
  <c r="AT56" i="21"/>
  <c r="AT57" i="21"/>
  <c r="AO4" i="21"/>
  <c r="AO5" i="21"/>
  <c r="AO6" i="21"/>
  <c r="AO7" i="21"/>
  <c r="AO9" i="21"/>
  <c r="AO10" i="21"/>
  <c r="AO12" i="21"/>
  <c r="AO13" i="21"/>
  <c r="AO14" i="21"/>
  <c r="AO15" i="21"/>
  <c r="AO16" i="21"/>
  <c r="AO17" i="21"/>
  <c r="AO18" i="21"/>
  <c r="AO19" i="21"/>
  <c r="AO20" i="21"/>
  <c r="AO21" i="21"/>
  <c r="AO22" i="21"/>
  <c r="AO23" i="21"/>
  <c r="AO24" i="21"/>
  <c r="AO25" i="21"/>
  <c r="AO26" i="21"/>
  <c r="AO27" i="21"/>
  <c r="AO28" i="21"/>
  <c r="AO29" i="21"/>
  <c r="AO30" i="21"/>
  <c r="AO31" i="21"/>
  <c r="AO32" i="21"/>
  <c r="AO33" i="21"/>
  <c r="AO34" i="21"/>
  <c r="AO35" i="21"/>
  <c r="AO36" i="21"/>
  <c r="AO37" i="21"/>
  <c r="AO38" i="21"/>
  <c r="AO39" i="21"/>
  <c r="AO40" i="21"/>
  <c r="AO41" i="21"/>
  <c r="AO42" i="21"/>
  <c r="AO43" i="21"/>
  <c r="AO44" i="21"/>
  <c r="AO45" i="21"/>
  <c r="AO46" i="21"/>
  <c r="AO47" i="21"/>
  <c r="AO48" i="21"/>
  <c r="AO49" i="21"/>
  <c r="AO50" i="21"/>
  <c r="AO51" i="21"/>
  <c r="AO52" i="21"/>
  <c r="AO53" i="21"/>
  <c r="AO54" i="21"/>
  <c r="AO55" i="21"/>
  <c r="AO56" i="21"/>
  <c r="AO57" i="21"/>
  <c r="AJ4" i="21"/>
  <c r="AJ5" i="21"/>
  <c r="AJ6" i="21"/>
  <c r="AJ7" i="21"/>
  <c r="AJ9" i="21"/>
  <c r="AJ10" i="21"/>
  <c r="AJ12" i="21"/>
  <c r="AJ13" i="21"/>
  <c r="AJ14" i="21"/>
  <c r="AJ15" i="21"/>
  <c r="AJ16" i="21"/>
  <c r="AJ17" i="21"/>
  <c r="AJ18" i="21"/>
  <c r="AJ19" i="21"/>
  <c r="AJ20" i="21"/>
  <c r="AJ21" i="21"/>
  <c r="AJ22" i="21"/>
  <c r="AJ23" i="21"/>
  <c r="AJ24" i="21"/>
  <c r="AJ25" i="21"/>
  <c r="AJ26" i="21"/>
  <c r="AJ27" i="21"/>
  <c r="AJ28" i="21"/>
  <c r="AJ29" i="21"/>
  <c r="AJ30" i="21"/>
  <c r="AJ31" i="21"/>
  <c r="AJ32" i="21"/>
  <c r="AJ33" i="21"/>
  <c r="AJ34" i="21"/>
  <c r="AJ35" i="21"/>
  <c r="AJ36" i="21"/>
  <c r="AJ37" i="21"/>
  <c r="AJ38" i="21"/>
  <c r="AJ39" i="21"/>
  <c r="AJ40" i="21"/>
  <c r="AJ41" i="21"/>
  <c r="AJ42" i="21"/>
  <c r="AJ43" i="21"/>
  <c r="AJ44" i="21"/>
  <c r="AJ45" i="21"/>
  <c r="AJ46" i="21"/>
  <c r="AJ47" i="21"/>
  <c r="AJ48" i="21"/>
  <c r="AJ49" i="21"/>
  <c r="AJ50" i="21"/>
  <c r="AJ51" i="21"/>
  <c r="AJ52" i="21"/>
  <c r="AJ53" i="21"/>
  <c r="AJ54" i="21"/>
  <c r="AJ55" i="21"/>
  <c r="AJ56" i="21"/>
  <c r="AJ57" i="21"/>
  <c r="AE4" i="21"/>
  <c r="AE5" i="21"/>
  <c r="AE6" i="21"/>
  <c r="AE7" i="21"/>
  <c r="AE9" i="21"/>
  <c r="AE10" i="21"/>
  <c r="AE12" i="21"/>
  <c r="AE13" i="21"/>
  <c r="AE14" i="21"/>
  <c r="AE15" i="21"/>
  <c r="AE16" i="21"/>
  <c r="AE17" i="21"/>
  <c r="AE18" i="21"/>
  <c r="AE19" i="21"/>
  <c r="AE20" i="21"/>
  <c r="AE21" i="21"/>
  <c r="AE22" i="21"/>
  <c r="AE23" i="21"/>
  <c r="AE24" i="21"/>
  <c r="AE25" i="21"/>
  <c r="AE26" i="21"/>
  <c r="AE27" i="21"/>
  <c r="AE28" i="21"/>
  <c r="AE29" i="21"/>
  <c r="AE30" i="21"/>
  <c r="AE31" i="21"/>
  <c r="AE32" i="21"/>
  <c r="AE33" i="21"/>
  <c r="AE34" i="21"/>
  <c r="AE35" i="21"/>
  <c r="AE36" i="21"/>
  <c r="AE37" i="21"/>
  <c r="AE38" i="21"/>
  <c r="AE39" i="21"/>
  <c r="AE40" i="21"/>
  <c r="AE41" i="21"/>
  <c r="AE42" i="21"/>
  <c r="AE43" i="21"/>
  <c r="AE44" i="21"/>
  <c r="AE45" i="21"/>
  <c r="AE46" i="21"/>
  <c r="AE47" i="21"/>
  <c r="AE48" i="21"/>
  <c r="AE49" i="21"/>
  <c r="AE50" i="21"/>
  <c r="AE51" i="21"/>
  <c r="AE52" i="21"/>
  <c r="AE53" i="21"/>
  <c r="AE54" i="21"/>
  <c r="AE55" i="21"/>
  <c r="AE56" i="21"/>
  <c r="AE57" i="21"/>
  <c r="Z4" i="21"/>
  <c r="Z5" i="21"/>
  <c r="Z6" i="21"/>
  <c r="Z7" i="21"/>
  <c r="Z9" i="21"/>
  <c r="Z10" i="21"/>
  <c r="Z12" i="21"/>
  <c r="Z13" i="21"/>
  <c r="Z14" i="21"/>
  <c r="Z15" i="21"/>
  <c r="Z16" i="21"/>
  <c r="Z17" i="21"/>
  <c r="Z18" i="21"/>
  <c r="Z19" i="21"/>
  <c r="Z20" i="21"/>
  <c r="Z21" i="21"/>
  <c r="Z22" i="21"/>
  <c r="Z23" i="21"/>
  <c r="Z24" i="21"/>
  <c r="Z25" i="21"/>
  <c r="Z26" i="21"/>
  <c r="Z27" i="21"/>
  <c r="Z28" i="21"/>
  <c r="Z29" i="21"/>
  <c r="Z30" i="21"/>
  <c r="Z31" i="21"/>
  <c r="Z32" i="21"/>
  <c r="Z33" i="21"/>
  <c r="Z34" i="21"/>
  <c r="Z35" i="21"/>
  <c r="Z36" i="21"/>
  <c r="Z37" i="21"/>
  <c r="Z38" i="21"/>
  <c r="Z39" i="21"/>
  <c r="Z40" i="21"/>
  <c r="X41" i="21"/>
  <c r="AA41" i="21" s="1"/>
  <c r="Z41" i="21"/>
  <c r="Z42" i="21"/>
  <c r="Z43" i="21"/>
  <c r="Z44" i="21"/>
  <c r="Z45" i="21"/>
  <c r="Z46" i="21"/>
  <c r="Z47" i="21"/>
  <c r="Z48" i="21"/>
  <c r="Z49" i="21"/>
  <c r="Z50" i="21"/>
  <c r="Z51" i="21"/>
  <c r="Z52" i="21"/>
  <c r="Z53" i="21"/>
  <c r="Z54" i="21"/>
  <c r="Z55" i="21"/>
  <c r="Z56" i="21"/>
  <c r="Z57" i="21"/>
  <c r="U4" i="21"/>
  <c r="U5" i="21"/>
  <c r="U6" i="21"/>
  <c r="U7" i="21"/>
  <c r="U9" i="21"/>
  <c r="U10" i="21"/>
  <c r="U12" i="21"/>
  <c r="U13" i="21"/>
  <c r="U14" i="21"/>
  <c r="U15" i="21"/>
  <c r="U16" i="21"/>
  <c r="U17" i="21"/>
  <c r="U18" i="21"/>
  <c r="U19" i="21"/>
  <c r="U20" i="21"/>
  <c r="U21" i="21"/>
  <c r="U22" i="21"/>
  <c r="U23" i="21"/>
  <c r="U24" i="21"/>
  <c r="U25" i="21"/>
  <c r="U26" i="21"/>
  <c r="U27" i="21"/>
  <c r="U28" i="21"/>
  <c r="U29" i="21"/>
  <c r="U30" i="21"/>
  <c r="U31" i="21"/>
  <c r="U32" i="21"/>
  <c r="U33" i="21"/>
  <c r="U34" i="21"/>
  <c r="U35" i="21"/>
  <c r="U36" i="21"/>
  <c r="U37" i="21"/>
  <c r="U38" i="21"/>
  <c r="U39" i="21"/>
  <c r="U40" i="21"/>
  <c r="U41" i="21"/>
  <c r="U42" i="21"/>
  <c r="U43" i="21"/>
  <c r="U44" i="21"/>
  <c r="U45" i="21"/>
  <c r="U46" i="21"/>
  <c r="U47" i="21"/>
  <c r="U48" i="21"/>
  <c r="U49" i="21"/>
  <c r="U50" i="21"/>
  <c r="U51" i="21"/>
  <c r="U52" i="21"/>
  <c r="U53" i="21"/>
  <c r="U54" i="21"/>
  <c r="U55" i="21"/>
  <c r="U56" i="21"/>
  <c r="U57" i="21"/>
  <c r="P4" i="21"/>
  <c r="P5" i="21"/>
  <c r="P6" i="21"/>
  <c r="P7" i="21"/>
  <c r="P9" i="21"/>
  <c r="P10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52" i="21"/>
  <c r="P53" i="21"/>
  <c r="P54" i="21"/>
  <c r="P55" i="21"/>
  <c r="P56" i="21"/>
  <c r="P57" i="21"/>
  <c r="K4" i="21"/>
  <c r="K5" i="21"/>
  <c r="K6" i="21"/>
  <c r="K7" i="21"/>
  <c r="K9" i="21"/>
  <c r="K10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F4" i="21"/>
  <c r="F5" i="21"/>
  <c r="F6" i="21"/>
  <c r="F7" i="21"/>
  <c r="F9" i="21"/>
  <c r="F10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X31" i="21"/>
  <c r="AA31" i="21" s="1"/>
  <c r="AU10" i="22"/>
  <c r="AU11" i="22"/>
  <c r="AU12" i="22"/>
  <c r="AU13" i="22"/>
  <c r="AU14" i="22"/>
  <c r="AU15" i="22"/>
  <c r="AU16" i="22"/>
  <c r="AU17" i="22"/>
  <c r="AU18" i="22"/>
  <c r="AU19" i="22"/>
  <c r="AU20" i="22"/>
  <c r="AU21" i="22"/>
  <c r="AU22" i="22"/>
  <c r="AU23" i="22"/>
  <c r="AU24" i="22"/>
  <c r="AU25" i="22"/>
  <c r="AU26" i="22"/>
  <c r="AU27" i="22"/>
  <c r="AU28" i="22"/>
  <c r="AU29" i="22"/>
  <c r="AU30" i="22"/>
  <c r="AU31" i="22"/>
  <c r="AU32" i="22"/>
  <c r="AU33" i="22"/>
  <c r="AU34" i="22"/>
  <c r="AU35" i="22"/>
  <c r="AU36" i="22"/>
  <c r="AU37" i="22"/>
  <c r="AU38" i="22"/>
  <c r="AU39" i="22"/>
  <c r="AU40" i="22"/>
  <c r="AU41" i="22"/>
  <c r="AU42" i="22"/>
  <c r="AU43" i="22"/>
  <c r="AU44" i="22"/>
  <c r="AU45" i="22"/>
  <c r="AU46" i="22"/>
  <c r="AU47" i="22"/>
  <c r="AU48" i="22"/>
  <c r="AU49" i="22"/>
  <c r="AU50" i="22"/>
  <c r="AU51" i="22"/>
  <c r="AU52" i="22"/>
  <c r="AU53" i="22"/>
  <c r="AU54" i="22"/>
  <c r="AU55" i="22"/>
  <c r="AP10" i="22"/>
  <c r="AP11" i="22"/>
  <c r="AP12" i="22"/>
  <c r="AP13" i="22"/>
  <c r="AP14" i="22"/>
  <c r="AP15" i="22"/>
  <c r="AP16" i="22"/>
  <c r="AP17" i="22"/>
  <c r="AP18" i="22"/>
  <c r="AP19" i="22"/>
  <c r="AP20" i="22"/>
  <c r="AP21" i="22"/>
  <c r="AP22" i="22"/>
  <c r="AP23" i="22"/>
  <c r="AP24" i="22"/>
  <c r="AP25" i="22"/>
  <c r="AP26" i="22"/>
  <c r="AP27" i="22"/>
  <c r="AP28" i="22"/>
  <c r="AP29" i="22"/>
  <c r="AP30" i="22"/>
  <c r="AP31" i="22"/>
  <c r="AP32" i="22"/>
  <c r="AP33" i="22"/>
  <c r="AP34" i="22"/>
  <c r="AP35" i="22"/>
  <c r="AP36" i="22"/>
  <c r="AP37" i="22"/>
  <c r="AP38" i="22"/>
  <c r="AP39" i="22"/>
  <c r="AP40" i="22"/>
  <c r="AP41" i="22"/>
  <c r="AP42" i="22"/>
  <c r="AP43" i="22"/>
  <c r="AP44" i="22"/>
  <c r="AP45" i="22"/>
  <c r="AP46" i="22"/>
  <c r="AP47" i="22"/>
  <c r="AP48" i="22"/>
  <c r="AP49" i="22"/>
  <c r="AP50" i="22"/>
  <c r="AP51" i="22"/>
  <c r="AP52" i="22"/>
  <c r="AP53" i="22"/>
  <c r="AP54" i="22"/>
  <c r="AP55" i="22"/>
  <c r="AK10" i="22"/>
  <c r="AK11" i="22"/>
  <c r="AK12" i="22"/>
  <c r="AK13" i="22"/>
  <c r="AK14" i="22"/>
  <c r="AK15" i="22"/>
  <c r="AK16" i="22"/>
  <c r="AK17" i="22"/>
  <c r="AK18" i="22"/>
  <c r="AK19" i="22"/>
  <c r="AK20" i="22"/>
  <c r="AK21" i="22"/>
  <c r="AK22" i="22"/>
  <c r="AK23" i="22"/>
  <c r="AK24" i="22"/>
  <c r="AK25" i="22"/>
  <c r="AK26" i="22"/>
  <c r="AK27" i="22"/>
  <c r="AK28" i="22"/>
  <c r="AK29" i="22"/>
  <c r="AK30" i="22"/>
  <c r="AK31" i="22"/>
  <c r="AK32" i="22"/>
  <c r="AK33" i="22"/>
  <c r="AK34" i="22"/>
  <c r="AK35" i="22"/>
  <c r="AK36" i="22"/>
  <c r="AK37" i="22"/>
  <c r="AK38" i="22"/>
  <c r="AK39" i="22"/>
  <c r="AK40" i="22"/>
  <c r="AK41" i="22"/>
  <c r="AK42" i="22"/>
  <c r="AK43" i="22"/>
  <c r="AK44" i="22"/>
  <c r="AK45" i="22"/>
  <c r="AK46" i="22"/>
  <c r="AK47" i="22"/>
  <c r="AK48" i="22"/>
  <c r="AK49" i="22"/>
  <c r="AK50" i="22"/>
  <c r="AK51" i="22"/>
  <c r="AK52" i="22"/>
  <c r="AK53" i="22"/>
  <c r="AK54" i="22"/>
  <c r="AK55" i="22"/>
  <c r="AF10" i="22"/>
  <c r="AF11" i="22"/>
  <c r="AF12" i="22"/>
  <c r="AF13" i="22"/>
  <c r="AF14" i="22"/>
  <c r="AF15" i="22"/>
  <c r="AF16" i="22"/>
  <c r="AF17" i="22"/>
  <c r="AF18" i="22"/>
  <c r="AF19" i="22"/>
  <c r="AF20" i="22"/>
  <c r="AF21" i="22"/>
  <c r="AF22" i="22"/>
  <c r="AF23" i="22"/>
  <c r="AF24" i="22"/>
  <c r="AF25" i="22"/>
  <c r="AF26" i="22"/>
  <c r="AF27" i="22"/>
  <c r="AF28" i="22"/>
  <c r="AF29" i="22"/>
  <c r="AF30" i="22"/>
  <c r="AF31" i="22"/>
  <c r="AF32" i="22"/>
  <c r="AF33" i="22"/>
  <c r="AF34" i="22"/>
  <c r="AF35" i="22"/>
  <c r="AF36" i="22"/>
  <c r="AF37" i="22"/>
  <c r="AF38" i="22"/>
  <c r="AF39" i="22"/>
  <c r="AF40" i="22"/>
  <c r="AF41" i="22"/>
  <c r="AF42" i="22"/>
  <c r="AF43" i="22"/>
  <c r="AF44" i="22"/>
  <c r="AF45" i="22"/>
  <c r="AF46" i="22"/>
  <c r="AF47" i="22"/>
  <c r="AF48" i="22"/>
  <c r="AF49" i="22"/>
  <c r="AF50" i="22"/>
  <c r="AF51" i="22"/>
  <c r="AF52" i="22"/>
  <c r="AF53" i="22"/>
  <c r="AF54" i="22"/>
  <c r="AF55" i="22"/>
  <c r="AA10" i="22"/>
  <c r="AA11" i="22"/>
  <c r="AA12" i="22"/>
  <c r="AA13" i="22"/>
  <c r="AA14" i="22"/>
  <c r="AA15" i="22"/>
  <c r="AA16" i="22"/>
  <c r="AA17" i="22"/>
  <c r="AA18" i="22"/>
  <c r="AA19" i="22"/>
  <c r="AA20" i="22"/>
  <c r="AA21" i="22"/>
  <c r="AA22" i="22"/>
  <c r="AA23" i="22"/>
  <c r="AA24" i="22"/>
  <c r="AA25" i="22"/>
  <c r="AA26" i="22"/>
  <c r="AA27" i="22"/>
  <c r="AA28" i="22"/>
  <c r="AA29" i="22"/>
  <c r="AA30" i="22"/>
  <c r="AA31" i="22"/>
  <c r="AA32" i="22"/>
  <c r="AA33" i="22"/>
  <c r="AA34" i="22"/>
  <c r="AA35" i="22"/>
  <c r="AA36" i="22"/>
  <c r="AA37" i="22"/>
  <c r="AA38" i="22"/>
  <c r="AA39" i="22"/>
  <c r="AA40" i="22"/>
  <c r="AA41" i="22"/>
  <c r="AA42" i="22"/>
  <c r="AA43" i="22"/>
  <c r="AA44" i="22"/>
  <c r="AA45" i="22"/>
  <c r="AA46" i="22"/>
  <c r="AA47" i="22"/>
  <c r="AA48" i="22"/>
  <c r="AA49" i="22"/>
  <c r="AA50" i="22"/>
  <c r="AA51" i="22"/>
  <c r="AA52" i="22"/>
  <c r="AA53" i="22"/>
  <c r="AA54" i="22"/>
  <c r="AA55" i="22"/>
  <c r="V10" i="22"/>
  <c r="V11" i="22"/>
  <c r="V12" i="22"/>
  <c r="V13" i="22"/>
  <c r="V14" i="22"/>
  <c r="V15" i="22"/>
  <c r="V16" i="22"/>
  <c r="V17" i="22"/>
  <c r="V18" i="22"/>
  <c r="V19" i="22"/>
  <c r="V20" i="22"/>
  <c r="V21" i="22"/>
  <c r="V22" i="22"/>
  <c r="V23" i="22"/>
  <c r="V24" i="22"/>
  <c r="V25" i="22"/>
  <c r="V26" i="22"/>
  <c r="V27" i="22"/>
  <c r="V28" i="22"/>
  <c r="V29" i="22"/>
  <c r="V30" i="22"/>
  <c r="V31" i="22"/>
  <c r="V32" i="22"/>
  <c r="V33" i="22"/>
  <c r="V34" i="22"/>
  <c r="V35" i="22"/>
  <c r="V36" i="22"/>
  <c r="V37" i="22"/>
  <c r="V38" i="22"/>
  <c r="V39" i="22"/>
  <c r="V40" i="22"/>
  <c r="V41" i="22"/>
  <c r="V42" i="22"/>
  <c r="V43" i="22"/>
  <c r="V44" i="22"/>
  <c r="V45" i="22"/>
  <c r="V46" i="22"/>
  <c r="V47" i="22"/>
  <c r="V48" i="22"/>
  <c r="V49" i="22"/>
  <c r="V50" i="22"/>
  <c r="V51" i="22"/>
  <c r="V52" i="22"/>
  <c r="V53" i="22"/>
  <c r="V54" i="22"/>
  <c r="V55" i="22"/>
  <c r="Q10" i="22"/>
  <c r="Q11" i="22"/>
  <c r="Q12" i="22"/>
  <c r="Q13" i="22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31" i="22"/>
  <c r="Q32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48" i="22"/>
  <c r="Q49" i="22"/>
  <c r="Q50" i="22"/>
  <c r="Q51" i="22"/>
  <c r="Q52" i="22"/>
  <c r="Q53" i="22"/>
  <c r="Q54" i="22"/>
  <c r="Q55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10" i="35"/>
  <c r="L30" i="35"/>
  <c r="L37" i="35"/>
  <c r="D57" i="17"/>
  <c r="AK56" i="10" l="1"/>
  <c r="AP51" i="10"/>
  <c r="AU46" i="10"/>
  <c r="AK42" i="10"/>
  <c r="AP37" i="10"/>
  <c r="AU32" i="10"/>
  <c r="AK28" i="10"/>
  <c r="AP23" i="10"/>
  <c r="AU18" i="10"/>
  <c r="AK14" i="10"/>
  <c r="AP9" i="10"/>
  <c r="AP50" i="10"/>
  <c r="AK54" i="10"/>
  <c r="AK40" i="10"/>
  <c r="AP35" i="10"/>
  <c r="AU30" i="10"/>
  <c r="AK26" i="10"/>
  <c r="AP21" i="10"/>
  <c r="AU16" i="10"/>
  <c r="AK12" i="10"/>
  <c r="AU57" i="10"/>
  <c r="AK53" i="10"/>
  <c r="AP48" i="10"/>
  <c r="AU43" i="10"/>
  <c r="AU56" i="10"/>
  <c r="AP47" i="10"/>
  <c r="AU42" i="10"/>
  <c r="AK38" i="10"/>
  <c r="AU55" i="10"/>
  <c r="AK51" i="10"/>
  <c r="AP46" i="10"/>
  <c r="AU41" i="10"/>
  <c r="AK37" i="10"/>
  <c r="AP32" i="10"/>
  <c r="AU27" i="10"/>
  <c r="AK23" i="10"/>
  <c r="AP18" i="10"/>
  <c r="AU13" i="10"/>
  <c r="AK9" i="10"/>
  <c r="V56" i="10"/>
  <c r="AA51" i="10"/>
  <c r="AF46" i="10"/>
  <c r="V42" i="10"/>
  <c r="AA37" i="10"/>
  <c r="AF32" i="10"/>
  <c r="V28" i="10"/>
  <c r="AA23" i="10"/>
  <c r="AF18" i="10"/>
  <c r="V14" i="10"/>
  <c r="V54" i="10"/>
  <c r="AA49" i="10"/>
  <c r="AF44" i="10"/>
  <c r="V40" i="10"/>
  <c r="AA35" i="10"/>
  <c r="AF30" i="10"/>
  <c r="V26" i="10"/>
  <c r="AF57" i="10"/>
  <c r="V53" i="10"/>
  <c r="AA48" i="10"/>
  <c r="V39" i="10"/>
  <c r="AA34" i="10"/>
  <c r="AF29" i="10"/>
  <c r="V25" i="10"/>
  <c r="AF56" i="10"/>
  <c r="V52" i="10"/>
  <c r="AA47" i="10"/>
  <c r="AF42" i="10"/>
  <c r="V38" i="10"/>
  <c r="AF28" i="10"/>
  <c r="AA19" i="10"/>
  <c r="V9" i="10"/>
  <c r="AA45" i="10"/>
  <c r="Q51" i="10"/>
  <c r="Q44" i="10"/>
  <c r="L43" i="10"/>
  <c r="L36" i="10"/>
  <c r="Q55" i="10"/>
  <c r="Q48" i="10"/>
  <c r="Q13" i="10"/>
  <c r="L54" i="10"/>
  <c r="L47" i="10"/>
  <c r="L40" i="10"/>
  <c r="L33" i="10"/>
  <c r="L26" i="10"/>
  <c r="Q52" i="10"/>
  <c r="Q45" i="10"/>
  <c r="L51" i="10"/>
  <c r="L44" i="10"/>
  <c r="L37" i="10"/>
  <c r="L30" i="10"/>
  <c r="L23" i="10"/>
  <c r="L16" i="10"/>
  <c r="L9" i="10"/>
  <c r="G52" i="10"/>
  <c r="G38" i="10"/>
  <c r="G24" i="10"/>
  <c r="G10" i="10"/>
  <c r="G54" i="10"/>
  <c r="G40" i="10"/>
  <c r="G37" i="10"/>
  <c r="G23" i="10"/>
  <c r="G9" i="10"/>
  <c r="AH32" i="33"/>
  <c r="AK32" i="33" s="1"/>
  <c r="N55" i="25"/>
  <c r="Q55" i="25" s="1"/>
  <c r="N4" i="25"/>
  <c r="Q4" i="25" s="1"/>
  <c r="G45" i="23"/>
  <c r="G31" i="23"/>
  <c r="G17" i="23"/>
  <c r="G22" i="23"/>
  <c r="G44" i="23"/>
  <c r="G30" i="23"/>
  <c r="G16" i="23"/>
  <c r="N26" i="23"/>
  <c r="Q26" i="23" s="1"/>
  <c r="Q57" i="19"/>
  <c r="AU57" i="1"/>
  <c r="AU43" i="1"/>
  <c r="AU15" i="1"/>
  <c r="AU45" i="1"/>
  <c r="AU31" i="1"/>
  <c r="AU17" i="1"/>
  <c r="AU53" i="1"/>
  <c r="AU39" i="1"/>
  <c r="AU50" i="1"/>
  <c r="AU36" i="1"/>
  <c r="AU22" i="1"/>
  <c r="AU8" i="1"/>
  <c r="AP51" i="1"/>
  <c r="AP37" i="1"/>
  <c r="AP9" i="1"/>
  <c r="AP56" i="1"/>
  <c r="AP42" i="1"/>
  <c r="AP28" i="1"/>
  <c r="AP53" i="1"/>
  <c r="AP39" i="1"/>
  <c r="AP50" i="1"/>
  <c r="AP36" i="1"/>
  <c r="AP22" i="1"/>
  <c r="AP8" i="1"/>
  <c r="AK23" i="1"/>
  <c r="AK45" i="1"/>
  <c r="AK31" i="1"/>
  <c r="AK53" i="1"/>
  <c r="AK39" i="1"/>
  <c r="AK25" i="1"/>
  <c r="AK22" i="1"/>
  <c r="AK8" i="1"/>
  <c r="AK33" i="1"/>
  <c r="AK16" i="1"/>
  <c r="AF51" i="1"/>
  <c r="AF50" i="1"/>
  <c r="AF36" i="1"/>
  <c r="AF22" i="1"/>
  <c r="AF8" i="1"/>
  <c r="AF44" i="1"/>
  <c r="AF16" i="1"/>
  <c r="AF13" i="1"/>
  <c r="AA40" i="1"/>
  <c r="AA26" i="1"/>
  <c r="AA12" i="1"/>
  <c r="AA20" i="1"/>
  <c r="AA56" i="1"/>
  <c r="AA39" i="1"/>
  <c r="AA50" i="1"/>
  <c r="AA36" i="1"/>
  <c r="AA22" i="1"/>
  <c r="AA8" i="1"/>
  <c r="V37" i="1"/>
  <c r="V23" i="1"/>
  <c r="V9" i="1"/>
  <c r="V48" i="1"/>
  <c r="V34" i="1"/>
  <c r="V20" i="1"/>
  <c r="V56" i="1"/>
  <c r="V53" i="1"/>
  <c r="V39" i="1"/>
  <c r="V25" i="1"/>
  <c r="V11" i="1"/>
  <c r="V50" i="1"/>
  <c r="V36" i="1"/>
  <c r="V22" i="1"/>
  <c r="V8" i="1"/>
  <c r="V47" i="1"/>
  <c r="V33" i="1"/>
  <c r="V19" i="1"/>
  <c r="V30" i="1"/>
  <c r="Q51" i="1"/>
  <c r="Q37" i="1"/>
  <c r="Q23" i="1"/>
  <c r="Q9" i="1"/>
  <c r="Q17" i="1"/>
  <c r="Q56" i="1"/>
  <c r="Q42" i="1"/>
  <c r="Q28" i="1"/>
  <c r="Q50" i="1"/>
  <c r="Q36" i="1"/>
  <c r="Q22" i="1"/>
  <c r="Q8" i="1"/>
  <c r="L54" i="1"/>
  <c r="L40" i="1"/>
  <c r="L56" i="1"/>
  <c r="L53" i="1"/>
  <c r="L39" i="1"/>
  <c r="L25" i="1"/>
  <c r="L11" i="1"/>
  <c r="L50" i="1"/>
  <c r="L36" i="1"/>
  <c r="L22" i="1"/>
  <c r="L8" i="1"/>
  <c r="G54" i="1"/>
  <c r="G40" i="1"/>
  <c r="G26" i="1"/>
  <c r="G12" i="1"/>
  <c r="G45" i="1"/>
  <c r="G31" i="1"/>
  <c r="G56" i="1"/>
  <c r="G50" i="1"/>
  <c r="G36" i="1"/>
  <c r="G22" i="1"/>
  <c r="G8" i="1"/>
  <c r="G34" i="19"/>
  <c r="N10" i="20"/>
  <c r="AE11" i="19" s="1"/>
  <c r="AF11" i="19" s="1"/>
  <c r="T10" i="20"/>
  <c r="R10" i="20"/>
  <c r="L10" i="20"/>
  <c r="Z11" i="19" s="1"/>
  <c r="AA11" i="19" s="1"/>
  <c r="J10" i="20"/>
  <c r="D10" i="20"/>
  <c r="F11" i="19" s="1"/>
  <c r="G11" i="19" s="1"/>
  <c r="F10" i="20"/>
  <c r="K11" i="19" s="1"/>
  <c r="L11" i="19" s="1"/>
  <c r="P10" i="20"/>
  <c r="H10" i="20"/>
  <c r="P11" i="19" s="1"/>
  <c r="Q11" i="19" s="1"/>
  <c r="AK57" i="19"/>
  <c r="AU57" i="19"/>
  <c r="V57" i="19"/>
  <c r="AF57" i="19"/>
  <c r="L57" i="19"/>
  <c r="G57" i="19"/>
  <c r="Q11" i="17"/>
  <c r="T56" i="18"/>
  <c r="R56" i="18"/>
  <c r="P56" i="18"/>
  <c r="N56" i="18"/>
  <c r="L56" i="18"/>
  <c r="J56" i="18"/>
  <c r="AC57" i="17"/>
  <c r="X57" i="17"/>
  <c r="S57" i="17"/>
  <c r="N57" i="17"/>
  <c r="I57" i="17"/>
  <c r="X24" i="17"/>
  <c r="X9" i="17"/>
  <c r="D27" i="29"/>
  <c r="G27" i="29" s="1"/>
  <c r="F40" i="7"/>
  <c r="D23" i="7"/>
  <c r="F49" i="7"/>
  <c r="T12" i="7"/>
  <c r="F29" i="7"/>
  <c r="F19" i="7"/>
  <c r="J29" i="7"/>
  <c r="H55" i="7"/>
  <c r="N30" i="7"/>
  <c r="H19" i="7"/>
  <c r="J55" i="7"/>
  <c r="T40" i="7"/>
  <c r="R48" i="7"/>
  <c r="N12" i="7"/>
  <c r="H28" i="7"/>
  <c r="R38" i="7"/>
  <c r="R32" i="7"/>
  <c r="P28" i="7"/>
  <c r="P26" i="7"/>
  <c r="P24" i="7"/>
  <c r="L19" i="7"/>
  <c r="D12" i="7"/>
  <c r="F48" i="7"/>
  <c r="F38" i="7"/>
  <c r="F17" i="7"/>
  <c r="H54" i="7"/>
  <c r="H45" i="7"/>
  <c r="H36" i="7"/>
  <c r="H27" i="7"/>
  <c r="H17" i="7"/>
  <c r="J54" i="7"/>
  <c r="J45" i="7"/>
  <c r="J36" i="7"/>
  <c r="J17" i="7"/>
  <c r="N56" i="7"/>
  <c r="N54" i="7"/>
  <c r="N52" i="7"/>
  <c r="P46" i="7"/>
  <c r="P44" i="7"/>
  <c r="P42" i="7"/>
  <c r="P36" i="7"/>
  <c r="P34" i="7"/>
  <c r="P32" i="7"/>
  <c r="P30" i="7"/>
  <c r="N28" i="7"/>
  <c r="N24" i="7"/>
  <c r="P21" i="7"/>
  <c r="N19" i="7"/>
  <c r="R16" i="7"/>
  <c r="N14" i="7"/>
  <c r="T11" i="7"/>
  <c r="L18" i="7"/>
  <c r="R26" i="7"/>
  <c r="F28" i="7"/>
  <c r="J27" i="7"/>
  <c r="R40" i="7"/>
  <c r="R30" i="7"/>
  <c r="R21" i="7"/>
  <c r="T16" i="7"/>
  <c r="F37" i="7"/>
  <c r="F27" i="7"/>
  <c r="F16" i="7"/>
  <c r="J26" i="7"/>
  <c r="L56" i="7"/>
  <c r="L54" i="7"/>
  <c r="N50" i="7"/>
  <c r="N48" i="7"/>
  <c r="N46" i="7"/>
  <c r="N44" i="7"/>
  <c r="P40" i="7"/>
  <c r="P38" i="7"/>
  <c r="N36" i="7"/>
  <c r="N34" i="7"/>
  <c r="L28" i="7"/>
  <c r="N26" i="7"/>
  <c r="T23" i="7"/>
  <c r="T13" i="7"/>
  <c r="R11" i="7"/>
  <c r="L17" i="7"/>
  <c r="R28" i="7"/>
  <c r="D21" i="7"/>
  <c r="P56" i="7"/>
  <c r="F56" i="7"/>
  <c r="J35" i="7"/>
  <c r="N32" i="7"/>
  <c r="F46" i="7"/>
  <c r="F36" i="7"/>
  <c r="F26" i="7"/>
  <c r="F14" i="7"/>
  <c r="H52" i="7"/>
  <c r="H43" i="7"/>
  <c r="H34" i="7"/>
  <c r="H25" i="7"/>
  <c r="H15" i="7"/>
  <c r="J52" i="7"/>
  <c r="J43" i="7"/>
  <c r="J34" i="7"/>
  <c r="J25" i="7"/>
  <c r="J15" i="7"/>
  <c r="T55" i="7"/>
  <c r="T53" i="7"/>
  <c r="T51" i="7"/>
  <c r="T49" i="7"/>
  <c r="L46" i="7"/>
  <c r="L44" i="7"/>
  <c r="L42" i="7"/>
  <c r="L40" i="7"/>
  <c r="L34" i="7"/>
  <c r="L32" i="7"/>
  <c r="L30" i="7"/>
  <c r="T20" i="7"/>
  <c r="R18" i="7"/>
  <c r="N16" i="7"/>
  <c r="R13" i="7"/>
  <c r="P11" i="7"/>
  <c r="L16" i="7"/>
  <c r="R34" i="7"/>
  <c r="J46" i="7"/>
  <c r="R42" i="7"/>
  <c r="H53" i="7"/>
  <c r="N42" i="7"/>
  <c r="T27" i="7"/>
  <c r="F55" i="7"/>
  <c r="F45" i="7"/>
  <c r="F35" i="7"/>
  <c r="F25" i="7"/>
  <c r="H24" i="7"/>
  <c r="H14" i="7"/>
  <c r="J24" i="7"/>
  <c r="J14" i="7"/>
  <c r="R55" i="7"/>
  <c r="R53" i="7"/>
  <c r="T47" i="7"/>
  <c r="T45" i="7"/>
  <c r="T43" i="7"/>
  <c r="L38" i="7"/>
  <c r="T35" i="7"/>
  <c r="T33" i="7"/>
  <c r="T31" i="7"/>
  <c r="R27" i="7"/>
  <c r="T25" i="7"/>
  <c r="P23" i="7"/>
  <c r="T15" i="7"/>
  <c r="P13" i="7"/>
  <c r="N11" i="7"/>
  <c r="T30" i="7"/>
  <c r="R44" i="7"/>
  <c r="H16" i="7"/>
  <c r="N38" i="7"/>
  <c r="P16" i="7"/>
  <c r="F44" i="7"/>
  <c r="F24" i="7"/>
  <c r="F13" i="7"/>
  <c r="H51" i="7"/>
  <c r="H42" i="7"/>
  <c r="H33" i="7"/>
  <c r="H13" i="7"/>
  <c r="J51" i="7"/>
  <c r="J42" i="7"/>
  <c r="J33" i="7"/>
  <c r="J13" i="7"/>
  <c r="P55" i="7"/>
  <c r="R51" i="7"/>
  <c r="R49" i="7"/>
  <c r="R47" i="7"/>
  <c r="R45" i="7"/>
  <c r="T41" i="7"/>
  <c r="T39" i="7"/>
  <c r="T37" i="7"/>
  <c r="R35" i="7"/>
  <c r="T29" i="7"/>
  <c r="R25" i="7"/>
  <c r="N23" i="7"/>
  <c r="R20" i="7"/>
  <c r="P18" i="7"/>
  <c r="L25" i="7"/>
  <c r="L15" i="7"/>
  <c r="P14" i="7"/>
  <c r="H18" i="7"/>
  <c r="P48" i="7"/>
  <c r="H26" i="7"/>
  <c r="L50" i="7"/>
  <c r="R23" i="7"/>
  <c r="D53" i="7"/>
  <c r="F54" i="7"/>
  <c r="F34" i="7"/>
  <c r="F23" i="7"/>
  <c r="H50" i="7"/>
  <c r="H41" i="7"/>
  <c r="H23" i="7"/>
  <c r="J50" i="7"/>
  <c r="J41" i="7"/>
  <c r="J23" i="7"/>
  <c r="P53" i="7"/>
  <c r="P51" i="7"/>
  <c r="P49" i="7"/>
  <c r="R43" i="7"/>
  <c r="R41" i="7"/>
  <c r="R39" i="7"/>
  <c r="R37" i="7"/>
  <c r="R33" i="7"/>
  <c r="R31" i="7"/>
  <c r="R29" i="7"/>
  <c r="P27" i="7"/>
  <c r="T22" i="7"/>
  <c r="P20" i="7"/>
  <c r="N18" i="7"/>
  <c r="R15" i="7"/>
  <c r="N13" i="7"/>
  <c r="L24" i="7"/>
  <c r="L14" i="7"/>
  <c r="R50" i="7"/>
  <c r="P19" i="7"/>
  <c r="J18" i="7"/>
  <c r="J53" i="7"/>
  <c r="N40" i="7"/>
  <c r="N21" i="7"/>
  <c r="D51" i="7"/>
  <c r="F53" i="7"/>
  <c r="F43" i="7"/>
  <c r="F22" i="7"/>
  <c r="F12" i="7"/>
  <c r="H32" i="7"/>
  <c r="H22" i="7"/>
  <c r="H12" i="7"/>
  <c r="J32" i="7"/>
  <c r="J22" i="7"/>
  <c r="J12" i="7"/>
  <c r="N55" i="7"/>
  <c r="N53" i="7"/>
  <c r="N51" i="7"/>
  <c r="P47" i="7"/>
  <c r="P45" i="7"/>
  <c r="P43" i="7"/>
  <c r="P41" i="7"/>
  <c r="P37" i="7"/>
  <c r="P35" i="7"/>
  <c r="P33" i="7"/>
  <c r="P31" i="7"/>
  <c r="P25" i="7"/>
  <c r="P15" i="7"/>
  <c r="L23" i="7"/>
  <c r="L13" i="7"/>
  <c r="R46" i="7"/>
  <c r="N17" i="7"/>
  <c r="H46" i="7"/>
  <c r="J37" i="7"/>
  <c r="H44" i="7"/>
  <c r="L52" i="7"/>
  <c r="T18" i="7"/>
  <c r="D43" i="7"/>
  <c r="F52" i="7"/>
  <c r="F42" i="7"/>
  <c r="F33" i="7"/>
  <c r="F21" i="7"/>
  <c r="F11" i="7"/>
  <c r="H49" i="7"/>
  <c r="H40" i="7"/>
  <c r="H31" i="7"/>
  <c r="H11" i="7"/>
  <c r="J49" i="7"/>
  <c r="J40" i="7"/>
  <c r="J31" i="7"/>
  <c r="J21" i="7"/>
  <c r="L55" i="7"/>
  <c r="N49" i="7"/>
  <c r="N47" i="7"/>
  <c r="N45" i="7"/>
  <c r="P39" i="7"/>
  <c r="N37" i="7"/>
  <c r="N35" i="7"/>
  <c r="N33" i="7"/>
  <c r="P29" i="7"/>
  <c r="N27" i="7"/>
  <c r="N25" i="7"/>
  <c r="R22" i="7"/>
  <c r="N20" i="7"/>
  <c r="T17" i="7"/>
  <c r="N15" i="7"/>
  <c r="J28" i="7"/>
  <c r="T38" i="7"/>
  <c r="F18" i="7"/>
  <c r="P50" i="7"/>
  <c r="H35" i="7"/>
  <c r="L48" i="7"/>
  <c r="L26" i="7"/>
  <c r="D4" i="7"/>
  <c r="D33" i="7"/>
  <c r="F51" i="7"/>
  <c r="F32" i="7"/>
  <c r="F10" i="7"/>
  <c r="H48" i="7"/>
  <c r="H21" i="7"/>
  <c r="H10" i="7"/>
  <c r="J48" i="7"/>
  <c r="J20" i="7"/>
  <c r="J11" i="7"/>
  <c r="L53" i="7"/>
  <c r="L51" i="7"/>
  <c r="L49" i="7"/>
  <c r="L47" i="7"/>
  <c r="N43" i="7"/>
  <c r="N41" i="7"/>
  <c r="N39" i="7"/>
  <c r="L37" i="7"/>
  <c r="N31" i="7"/>
  <c r="N29" i="7"/>
  <c r="L27" i="7"/>
  <c r="P22" i="7"/>
  <c r="R17" i="7"/>
  <c r="T14" i="7"/>
  <c r="R12" i="7"/>
  <c r="L22" i="7"/>
  <c r="L12" i="7"/>
  <c r="R56" i="7"/>
  <c r="R36" i="7"/>
  <c r="H37" i="7"/>
  <c r="P52" i="7"/>
  <c r="F15" i="7"/>
  <c r="J16" i="7"/>
  <c r="L36" i="7"/>
  <c r="D54" i="7"/>
  <c r="D32" i="7"/>
  <c r="F41" i="7"/>
  <c r="F31" i="7"/>
  <c r="F20" i="7"/>
  <c r="H39" i="7"/>
  <c r="H30" i="7"/>
  <c r="H20" i="7"/>
  <c r="J39" i="7"/>
  <c r="J30" i="7"/>
  <c r="J10" i="7"/>
  <c r="T54" i="7"/>
  <c r="T52" i="7"/>
  <c r="T50" i="7"/>
  <c r="L45" i="7"/>
  <c r="L43" i="7"/>
  <c r="L41" i="7"/>
  <c r="L35" i="7"/>
  <c r="L33" i="7"/>
  <c r="L31" i="7"/>
  <c r="L29" i="7"/>
  <c r="T24" i="7"/>
  <c r="N22" i="7"/>
  <c r="T19" i="7"/>
  <c r="P12" i="7"/>
  <c r="L21" i="7"/>
  <c r="L11" i="7"/>
  <c r="F39" i="7"/>
  <c r="P54" i="7"/>
  <c r="F47" i="7"/>
  <c r="J44" i="7"/>
  <c r="D30" i="7"/>
  <c r="F50" i="7"/>
  <c r="F30" i="7"/>
  <c r="H56" i="7"/>
  <c r="H47" i="7"/>
  <c r="H38" i="7"/>
  <c r="H29" i="7"/>
  <c r="J56" i="7"/>
  <c r="J47" i="7"/>
  <c r="J38" i="7"/>
  <c r="J19" i="7"/>
  <c r="T56" i="7"/>
  <c r="R54" i="7"/>
  <c r="R52" i="7"/>
  <c r="T48" i="7"/>
  <c r="T46" i="7"/>
  <c r="T44" i="7"/>
  <c r="T42" i="7"/>
  <c r="L39" i="7"/>
  <c r="T36" i="7"/>
  <c r="T34" i="7"/>
  <c r="T32" i="7"/>
  <c r="T28" i="7"/>
  <c r="T26" i="7"/>
  <c r="R24" i="7"/>
  <c r="T21" i="7"/>
  <c r="R19" i="7"/>
  <c r="P17" i="7"/>
  <c r="R14" i="7"/>
  <c r="L20" i="7"/>
  <c r="L10" i="7"/>
  <c r="D52" i="7"/>
  <c r="D42" i="7"/>
  <c r="D22" i="7"/>
  <c r="D41" i="7"/>
  <c r="D31" i="7"/>
  <c r="D11" i="7"/>
  <c r="D50" i="7"/>
  <c r="D40" i="7"/>
  <c r="D20" i="7"/>
  <c r="D10" i="7"/>
  <c r="D39" i="7"/>
  <c r="D29" i="7"/>
  <c r="D19" i="7"/>
  <c r="D49" i="7"/>
  <c r="D28" i="7"/>
  <c r="D18" i="7"/>
  <c r="D9" i="7"/>
  <c r="D48" i="7"/>
  <c r="D38" i="7"/>
  <c r="D27" i="7"/>
  <c r="D8" i="7"/>
  <c r="D47" i="7"/>
  <c r="D37" i="7"/>
  <c r="D17" i="7"/>
  <c r="D56" i="7"/>
  <c r="D46" i="7"/>
  <c r="D36" i="7"/>
  <c r="D26" i="7"/>
  <c r="D16" i="7"/>
  <c r="D7" i="7"/>
  <c r="D55" i="7"/>
  <c r="D25" i="7"/>
  <c r="D15" i="7"/>
  <c r="D6" i="7"/>
  <c r="D45" i="7"/>
  <c r="D35" i="7"/>
  <c r="D14" i="7"/>
  <c r="D5" i="7"/>
  <c r="D44" i="7"/>
  <c r="D34" i="7"/>
  <c r="D24" i="7"/>
  <c r="D13" i="7"/>
  <c r="N16" i="21"/>
  <c r="I16" i="31"/>
  <c r="L16" i="31" s="1"/>
  <c r="I34" i="29"/>
  <c r="D22" i="33"/>
  <c r="AH30" i="33"/>
  <c r="AK30" i="33" s="1"/>
  <c r="S9" i="21"/>
  <c r="V9" i="21" s="1"/>
  <c r="AM25" i="21"/>
  <c r="AP25" i="21" s="1"/>
  <c r="D56" i="21"/>
  <c r="G56" i="21" s="1"/>
  <c r="S43" i="25"/>
  <c r="V43" i="25" s="1"/>
  <c r="N48" i="33"/>
  <c r="Q48" i="33" s="1"/>
  <c r="D47" i="21"/>
  <c r="G47" i="21" s="1"/>
  <c r="AM38" i="23"/>
  <c r="AP38" i="23" s="1"/>
  <c r="AH16" i="29"/>
  <c r="AK16" i="29" s="1"/>
  <c r="D9" i="25"/>
  <c r="G9" i="25" s="1"/>
  <c r="I23" i="31"/>
  <c r="L23" i="31" s="1"/>
  <c r="AC23" i="33"/>
  <c r="AF23" i="33" s="1"/>
  <c r="X46" i="17"/>
  <c r="X41" i="27"/>
  <c r="AA41" i="27" s="1"/>
  <c r="D23" i="31"/>
  <c r="AC37" i="33"/>
  <c r="AF37" i="33" s="1"/>
  <c r="X23" i="25"/>
  <c r="AA23" i="25" s="1"/>
  <c r="N35" i="33"/>
  <c r="Q35" i="33" s="1"/>
  <c r="S51" i="29"/>
  <c r="V51" i="29" s="1"/>
  <c r="V17" i="33"/>
  <c r="X12" i="17"/>
  <c r="S3" i="25"/>
  <c r="AH4" i="33"/>
  <c r="AK4" i="33" s="1"/>
  <c r="D10" i="17"/>
  <c r="X51" i="17"/>
  <c r="AM3" i="17"/>
  <c r="AR15" i="21"/>
  <c r="AU15" i="21" s="1"/>
  <c r="D54" i="21"/>
  <c r="G54" i="21" s="1"/>
  <c r="D32" i="21"/>
  <c r="G32" i="21" s="1"/>
  <c r="AR13" i="23"/>
  <c r="AU13" i="23" s="1"/>
  <c r="S50" i="23"/>
  <c r="V50" i="23" s="1"/>
  <c r="AR48" i="23"/>
  <c r="AU48" i="23" s="1"/>
  <c r="D46" i="25"/>
  <c r="G46" i="25" s="1"/>
  <c r="D34" i="25"/>
  <c r="G34" i="25" s="1"/>
  <c r="N41" i="25"/>
  <c r="Q41" i="25" s="1"/>
  <c r="AM44" i="29"/>
  <c r="AP44" i="29" s="1"/>
  <c r="AM56" i="29"/>
  <c r="AP56" i="29" s="1"/>
  <c r="AR36" i="31"/>
  <c r="AU36" i="31" s="1"/>
  <c r="D30" i="33"/>
  <c r="AC35" i="33"/>
  <c r="AF35" i="33" s="1"/>
  <c r="AC12" i="33"/>
  <c r="AF12" i="33" s="1"/>
  <c r="AM45" i="33"/>
  <c r="AP45" i="33" s="1"/>
  <c r="AM7" i="33"/>
  <c r="AP7" i="33" s="1"/>
  <c r="D32" i="33"/>
  <c r="I36" i="25"/>
  <c r="L36" i="25" s="1"/>
  <c r="N34" i="33"/>
  <c r="Q34" i="33" s="1"/>
  <c r="N22" i="33"/>
  <c r="Q22" i="33" s="1"/>
  <c r="N10" i="33"/>
  <c r="Q10" i="33" s="1"/>
  <c r="S37" i="33"/>
  <c r="V37" i="33" s="1"/>
  <c r="X40" i="33"/>
  <c r="AA40" i="33" s="1"/>
  <c r="X28" i="33"/>
  <c r="AA28" i="33" s="1"/>
  <c r="AR48" i="33"/>
  <c r="AU48" i="33" s="1"/>
  <c r="X6" i="17"/>
  <c r="D22" i="25"/>
  <c r="G22" i="25" s="1"/>
  <c r="N47" i="33"/>
  <c r="Q47" i="33" s="1"/>
  <c r="AH36" i="21"/>
  <c r="I17" i="17"/>
  <c r="X48" i="17"/>
  <c r="D31" i="21"/>
  <c r="G31" i="21" s="1"/>
  <c r="I3" i="21"/>
  <c r="X52" i="21"/>
  <c r="AA52" i="21" s="1"/>
  <c r="I6" i="23"/>
  <c r="L6" i="23" s="1"/>
  <c r="AC46" i="23"/>
  <c r="AF46" i="23" s="1"/>
  <c r="N27" i="25"/>
  <c r="Q27" i="25" s="1"/>
  <c r="X44" i="25"/>
  <c r="AA44" i="25" s="1"/>
  <c r="I44" i="29"/>
  <c r="L44" i="29" s="1"/>
  <c r="AH26" i="31"/>
  <c r="AK26" i="31" s="1"/>
  <c r="D20" i="33"/>
  <c r="S25" i="33"/>
  <c r="V25" i="33" s="1"/>
  <c r="AC55" i="33"/>
  <c r="AF55" i="33" s="1"/>
  <c r="AC47" i="33"/>
  <c r="AF47" i="33" s="1"/>
  <c r="D3" i="23"/>
  <c r="I49" i="17"/>
  <c r="X35" i="23"/>
  <c r="AA35" i="23" s="1"/>
  <c r="N14" i="17"/>
  <c r="D52" i="21"/>
  <c r="G52" i="21" s="1"/>
  <c r="I22" i="25"/>
  <c r="L22" i="25" s="1"/>
  <c r="D18" i="33"/>
  <c r="S44" i="33"/>
  <c r="V44" i="33" s="1"/>
  <c r="N21" i="33"/>
  <c r="Q21" i="33" s="1"/>
  <c r="AC43" i="33"/>
  <c r="AF43" i="33" s="1"/>
  <c r="AH13" i="33"/>
  <c r="AK13" i="33" s="1"/>
  <c r="AC53" i="23"/>
  <c r="AF53" i="23" s="1"/>
  <c r="X50" i="17"/>
  <c r="AC3" i="17"/>
  <c r="X42" i="17"/>
  <c r="D18" i="21"/>
  <c r="G18" i="21" s="1"/>
  <c r="D40" i="21"/>
  <c r="G40" i="21" s="1"/>
  <c r="X51" i="21"/>
  <c r="AA51" i="21" s="1"/>
  <c r="I57" i="23"/>
  <c r="L57" i="23" s="1"/>
  <c r="I19" i="23"/>
  <c r="L19" i="23" s="1"/>
  <c r="N33" i="23"/>
  <c r="Q33" i="23" s="1"/>
  <c r="AM45" i="23"/>
  <c r="AP45" i="23" s="1"/>
  <c r="AR54" i="25"/>
  <c r="AU54" i="25" s="1"/>
  <c r="N13" i="25"/>
  <c r="Q13" i="25" s="1"/>
  <c r="AC14" i="25"/>
  <c r="AF14" i="25" s="1"/>
  <c r="AR37" i="25"/>
  <c r="AU37" i="25" s="1"/>
  <c r="I4" i="29"/>
  <c r="I38" i="33"/>
  <c r="L38" i="33" s="1"/>
  <c r="D16" i="33"/>
  <c r="N7" i="33"/>
  <c r="Q7" i="33" s="1"/>
  <c r="X26" i="33"/>
  <c r="AA26" i="33" s="1"/>
  <c r="X14" i="33"/>
  <c r="AA14" i="33" s="1"/>
  <c r="AM53" i="33"/>
  <c r="AP53" i="33" s="1"/>
  <c r="AM16" i="33"/>
  <c r="AP16" i="33" s="1"/>
  <c r="AR19" i="33"/>
  <c r="AU19" i="33" s="1"/>
  <c r="I26" i="25"/>
  <c r="L26" i="25" s="1"/>
  <c r="I57" i="25"/>
  <c r="L57" i="25" s="1"/>
  <c r="I6" i="25"/>
  <c r="L6" i="25" s="1"/>
  <c r="N40" i="29"/>
  <c r="Q40" i="29" s="1"/>
  <c r="D7" i="33"/>
  <c r="S23" i="33"/>
  <c r="V23" i="33" s="1"/>
  <c r="S11" i="33"/>
  <c r="V11" i="33" s="1"/>
  <c r="AC31" i="33"/>
  <c r="AF31" i="33" s="1"/>
  <c r="AR56" i="33"/>
  <c r="AU56" i="33" s="1"/>
  <c r="X34" i="25"/>
  <c r="AA34" i="25" s="1"/>
  <c r="N23" i="33"/>
  <c r="Q23" i="33" s="1"/>
  <c r="X33" i="17"/>
  <c r="X32" i="17"/>
  <c r="D39" i="21"/>
  <c r="D15" i="21"/>
  <c r="G15" i="21" s="1"/>
  <c r="AR10" i="21"/>
  <c r="AU10" i="21" s="1"/>
  <c r="I30" i="23"/>
  <c r="L30" i="23" s="1"/>
  <c r="N44" i="23"/>
  <c r="Q44" i="23" s="1"/>
  <c r="AR55" i="23"/>
  <c r="AU55" i="23" s="1"/>
  <c r="N48" i="25"/>
  <c r="Q48" i="25" s="1"/>
  <c r="X53" i="25"/>
  <c r="AA53" i="25" s="1"/>
  <c r="D47" i="27"/>
  <c r="G47" i="27" s="1"/>
  <c r="I14" i="29"/>
  <c r="L14" i="29" s="1"/>
  <c r="AM9" i="29"/>
  <c r="AP9" i="29" s="1"/>
  <c r="D49" i="33"/>
  <c r="D5" i="33"/>
  <c r="AC41" i="33"/>
  <c r="AF41" i="33" s="1"/>
  <c r="D19" i="17"/>
  <c r="I50" i="25"/>
  <c r="L50" i="25" s="1"/>
  <c r="D3" i="19"/>
  <c r="X30" i="17"/>
  <c r="X45" i="21"/>
  <c r="AA45" i="21" s="1"/>
  <c r="X7" i="21"/>
  <c r="AA7" i="21" s="1"/>
  <c r="X42" i="23"/>
  <c r="AA42" i="23" s="1"/>
  <c r="D29" i="25"/>
  <c r="G29" i="25" s="1"/>
  <c r="D52" i="25"/>
  <c r="G52" i="25" s="1"/>
  <c r="D40" i="25"/>
  <c r="G40" i="25" s="1"/>
  <c r="I43" i="25"/>
  <c r="L43" i="25" s="1"/>
  <c r="AR47" i="25"/>
  <c r="AU47" i="25" s="1"/>
  <c r="I56" i="27"/>
  <c r="L56" i="27" s="1"/>
  <c r="D47" i="33"/>
  <c r="AC5" i="33"/>
  <c r="AF5" i="33" s="1"/>
  <c r="AM51" i="33"/>
  <c r="AP51" i="33" s="1"/>
  <c r="AM39" i="33"/>
  <c r="AP39" i="33" s="1"/>
  <c r="X27" i="17"/>
  <c r="I12" i="21"/>
  <c r="L12" i="21" s="1"/>
  <c r="S43" i="23"/>
  <c r="V43" i="23" s="1"/>
  <c r="N34" i="25"/>
  <c r="Q34" i="25" s="1"/>
  <c r="S51" i="25"/>
  <c r="V51" i="25" s="1"/>
  <c r="D16" i="27"/>
  <c r="G16" i="27" s="1"/>
  <c r="AH6" i="31"/>
  <c r="AK6" i="31" s="1"/>
  <c r="D45" i="33"/>
  <c r="S43" i="33"/>
  <c r="V43" i="33" s="1"/>
  <c r="S31" i="33"/>
  <c r="V31" i="33" s="1"/>
  <c r="X34" i="33"/>
  <c r="AA34" i="33" s="1"/>
  <c r="AC29" i="33"/>
  <c r="AF29" i="33" s="1"/>
  <c r="AC17" i="33"/>
  <c r="AF17" i="33" s="1"/>
  <c r="AH45" i="33"/>
  <c r="AK45" i="33" s="1"/>
  <c r="AR54" i="33"/>
  <c r="AU54" i="33" s="1"/>
  <c r="AR42" i="33"/>
  <c r="AU42" i="33" s="1"/>
  <c r="D43" i="33"/>
  <c r="N49" i="33"/>
  <c r="Q49" i="33" s="1"/>
  <c r="AC49" i="33"/>
  <c r="AF49" i="33" s="1"/>
  <c r="I40" i="23"/>
  <c r="L40" i="23" s="1"/>
  <c r="S36" i="25"/>
  <c r="V36" i="25" s="1"/>
  <c r="X13" i="17"/>
  <c r="I51" i="21"/>
  <c r="L51" i="21" s="1"/>
  <c r="AC39" i="23"/>
  <c r="AF39" i="23" s="1"/>
  <c r="AM52" i="23"/>
  <c r="AP52" i="23" s="1"/>
  <c r="N20" i="25"/>
  <c r="Q20" i="25" s="1"/>
  <c r="AM34" i="25"/>
  <c r="AP34" i="25" s="1"/>
  <c r="X29" i="27"/>
  <c r="AA29" i="27" s="1"/>
  <c r="D35" i="33"/>
  <c r="AR32" i="33"/>
  <c r="AU32" i="33" s="1"/>
  <c r="AH56" i="33"/>
  <c r="AK56" i="33" s="1"/>
  <c r="AH19" i="33"/>
  <c r="AK19" i="33" s="1"/>
  <c r="AH6" i="33"/>
  <c r="AK6" i="33" s="1"/>
  <c r="I29" i="25"/>
  <c r="L29" i="25" s="1"/>
  <c r="D46" i="21"/>
  <c r="G46" i="21" s="1"/>
  <c r="D23" i="21"/>
  <c r="G23" i="21" s="1"/>
  <c r="S45" i="21"/>
  <c r="V45" i="21" s="1"/>
  <c r="I51" i="23"/>
  <c r="L51" i="23" s="1"/>
  <c r="AH47" i="25"/>
  <c r="AK47" i="25" s="1"/>
  <c r="I15" i="25"/>
  <c r="L15" i="25" s="1"/>
  <c r="S6" i="25"/>
  <c r="AM30" i="25"/>
  <c r="AP30" i="25" s="1"/>
  <c r="AR17" i="25"/>
  <c r="AU17" i="25" s="1"/>
  <c r="AC39" i="29"/>
  <c r="AF39" i="29" s="1"/>
  <c r="AR46" i="31"/>
  <c r="AU46" i="31" s="1"/>
  <c r="D33" i="33"/>
  <c r="N36" i="33"/>
  <c r="Q36" i="33" s="1"/>
  <c r="S29" i="33"/>
  <c r="V29" i="33" s="1"/>
  <c r="X20" i="33"/>
  <c r="AA20" i="33" s="1"/>
  <c r="AH43" i="33"/>
  <c r="AK43" i="33" s="1"/>
  <c r="AM22" i="33"/>
  <c r="AP22" i="33" s="1"/>
  <c r="AM10" i="33"/>
  <c r="AP10" i="33" s="1"/>
  <c r="AR13" i="33"/>
  <c r="AU13" i="33" s="1"/>
  <c r="Q16" i="21"/>
  <c r="I25" i="17"/>
  <c r="X47" i="17"/>
  <c r="X28" i="17"/>
  <c r="X7" i="17"/>
  <c r="D22" i="21"/>
  <c r="G22" i="21" s="1"/>
  <c r="N51" i="21"/>
  <c r="Q51" i="21" s="1"/>
  <c r="AC34" i="21"/>
  <c r="AF34" i="21" s="1"/>
  <c r="AH22" i="21"/>
  <c r="AK22" i="21" s="1"/>
  <c r="AM50" i="21"/>
  <c r="AP50" i="21" s="1"/>
  <c r="AR50" i="21"/>
  <c r="AU50" i="21" s="1"/>
  <c r="D38" i="21"/>
  <c r="G38" i="21" s="1"/>
  <c r="D30" i="21"/>
  <c r="G30" i="21" s="1"/>
  <c r="D12" i="21"/>
  <c r="G12" i="21" s="1"/>
  <c r="I55" i="21"/>
  <c r="L55" i="21" s="1"/>
  <c r="I44" i="21"/>
  <c r="L44" i="21" s="1"/>
  <c r="I33" i="21"/>
  <c r="L33" i="21" s="1"/>
  <c r="X30" i="21"/>
  <c r="AA30" i="21" s="1"/>
  <c r="I7" i="17"/>
  <c r="X44" i="17"/>
  <c r="X26" i="17"/>
  <c r="X4" i="17"/>
  <c r="I20" i="21"/>
  <c r="L20" i="21" s="1"/>
  <c r="I6" i="21"/>
  <c r="L6" i="21" s="1"/>
  <c r="N37" i="21"/>
  <c r="Q37" i="21" s="1"/>
  <c r="S53" i="21"/>
  <c r="V53" i="21" s="1"/>
  <c r="S4" i="21"/>
  <c r="V4" i="21" s="1"/>
  <c r="AH57" i="21"/>
  <c r="AK57" i="21" s="1"/>
  <c r="AR21" i="21"/>
  <c r="AU21" i="21" s="1"/>
  <c r="X3" i="17"/>
  <c r="D53" i="21"/>
  <c r="G53" i="21" s="1"/>
  <c r="D45" i="21"/>
  <c r="G45" i="21" s="1"/>
  <c r="D37" i="21"/>
  <c r="G37" i="21" s="1"/>
  <c r="D29" i="21"/>
  <c r="G29" i="21" s="1"/>
  <c r="D10" i="21"/>
  <c r="G10" i="21" s="1"/>
  <c r="X3" i="21"/>
  <c r="X48" i="21"/>
  <c r="AA48" i="21" s="1"/>
  <c r="X38" i="21"/>
  <c r="AA38" i="21" s="1"/>
  <c r="AC44" i="21"/>
  <c r="AF44" i="21" s="1"/>
  <c r="AM34" i="21"/>
  <c r="AP34" i="21" s="1"/>
  <c r="S51" i="17"/>
  <c r="X41" i="17"/>
  <c r="X23" i="17"/>
  <c r="D19" i="21"/>
  <c r="G19" i="21" s="1"/>
  <c r="N23" i="21"/>
  <c r="Q23" i="21" s="1"/>
  <c r="X16" i="21"/>
  <c r="AA16" i="21" s="1"/>
  <c r="AH43" i="21"/>
  <c r="AK43" i="21" s="1"/>
  <c r="AH4" i="21"/>
  <c r="AK4" i="21" s="1"/>
  <c r="AR27" i="17"/>
  <c r="X5" i="17"/>
  <c r="X21" i="17"/>
  <c r="X35" i="17"/>
  <c r="X49" i="17"/>
  <c r="N4" i="17"/>
  <c r="X10" i="17"/>
  <c r="X25" i="17"/>
  <c r="AR3" i="17"/>
  <c r="X15" i="17"/>
  <c r="X29" i="17"/>
  <c r="X43" i="17"/>
  <c r="S3" i="17"/>
  <c r="AM22" i="17"/>
  <c r="D27" i="17"/>
  <c r="AH3" i="17"/>
  <c r="X17" i="17"/>
  <c r="X31" i="17"/>
  <c r="X45" i="17"/>
  <c r="I3" i="17"/>
  <c r="AH34" i="17"/>
  <c r="AC45" i="17"/>
  <c r="D44" i="21"/>
  <c r="G44" i="21" s="1"/>
  <c r="D36" i="21"/>
  <c r="G36" i="21" s="1"/>
  <c r="I41" i="21"/>
  <c r="L41" i="21" s="1"/>
  <c r="N3" i="19"/>
  <c r="S39" i="21"/>
  <c r="V39" i="21" s="1"/>
  <c r="X37" i="21"/>
  <c r="AA37" i="21" s="1"/>
  <c r="AM3" i="21"/>
  <c r="I29" i="21"/>
  <c r="L29" i="21" s="1"/>
  <c r="N3" i="21"/>
  <c r="N7" i="21"/>
  <c r="Q7" i="21" s="1"/>
  <c r="S14" i="21"/>
  <c r="V14" i="21" s="1"/>
  <c r="AC54" i="21"/>
  <c r="AF54" i="21" s="1"/>
  <c r="AH29" i="21"/>
  <c r="AK29" i="21" s="1"/>
  <c r="X22" i="17"/>
  <c r="X39" i="17"/>
  <c r="AH26" i="17"/>
  <c r="X19" i="17"/>
  <c r="D51" i="21"/>
  <c r="G51" i="21" s="1"/>
  <c r="D43" i="21"/>
  <c r="G43" i="21" s="1"/>
  <c r="D26" i="21"/>
  <c r="G26" i="21" s="1"/>
  <c r="D6" i="21"/>
  <c r="G6" i="21" s="1"/>
  <c r="S49" i="21"/>
  <c r="V49" i="21" s="1"/>
  <c r="S25" i="21"/>
  <c r="V25" i="21" s="1"/>
  <c r="X55" i="21"/>
  <c r="AA55" i="21" s="1"/>
  <c r="N3" i="17"/>
  <c r="AC37" i="17"/>
  <c r="X20" i="17"/>
  <c r="X17" i="21"/>
  <c r="AA17" i="21" s="1"/>
  <c r="D55" i="21"/>
  <c r="G55" i="21" s="1"/>
  <c r="D42" i="21"/>
  <c r="G42" i="21" s="1"/>
  <c r="D49" i="21"/>
  <c r="G49" i="21" s="1"/>
  <c r="X27" i="21"/>
  <c r="AA27" i="21" s="1"/>
  <c r="I17" i="21"/>
  <c r="L17" i="21" s="1"/>
  <c r="D7" i="21"/>
  <c r="G7" i="21" s="1"/>
  <c r="D24" i="21"/>
  <c r="G24" i="21" s="1"/>
  <c r="D17" i="21"/>
  <c r="G17" i="21" s="1"/>
  <c r="X55" i="17"/>
  <c r="X38" i="17"/>
  <c r="X54" i="17"/>
  <c r="X37" i="17"/>
  <c r="X18" i="17"/>
  <c r="N44" i="21"/>
  <c r="Q44" i="21" s="1"/>
  <c r="X24" i="21"/>
  <c r="AA24" i="21" s="1"/>
  <c r="AM17" i="21"/>
  <c r="AP17" i="21" s="1"/>
  <c r="AK36" i="21"/>
  <c r="G39" i="21"/>
  <c r="X40" i="17"/>
  <c r="D3" i="17"/>
  <c r="X53" i="17"/>
  <c r="X36" i="17"/>
  <c r="X16" i="17"/>
  <c r="D50" i="21"/>
  <c r="G50" i="21" s="1"/>
  <c r="D33" i="21"/>
  <c r="G33" i="21" s="1"/>
  <c r="D25" i="21"/>
  <c r="G25" i="21" s="1"/>
  <c r="D16" i="21"/>
  <c r="G16" i="21" s="1"/>
  <c r="S24" i="21"/>
  <c r="V24" i="21" s="1"/>
  <c r="X44" i="21"/>
  <c r="AA44" i="21" s="1"/>
  <c r="X34" i="21"/>
  <c r="AA34" i="21" s="1"/>
  <c r="AH14" i="21"/>
  <c r="AK14" i="21" s="1"/>
  <c r="X56" i="17"/>
  <c r="D35" i="17"/>
  <c r="AH6" i="19"/>
  <c r="AH7" i="19"/>
  <c r="AH9" i="19"/>
  <c r="AH10" i="19"/>
  <c r="AH3" i="19"/>
  <c r="AH4" i="19"/>
  <c r="X3" i="19"/>
  <c r="AH5" i="19"/>
  <c r="AR3" i="19"/>
  <c r="S3" i="19"/>
  <c r="AC3" i="19"/>
  <c r="X52" i="17"/>
  <c r="X34" i="17"/>
  <c r="X14" i="17"/>
  <c r="D57" i="21"/>
  <c r="G57" i="21" s="1"/>
  <c r="I3" i="19"/>
  <c r="I48" i="21"/>
  <c r="L48" i="21" s="1"/>
  <c r="I37" i="21"/>
  <c r="L37" i="21" s="1"/>
  <c r="N30" i="21"/>
  <c r="Q30" i="21" s="1"/>
  <c r="N4" i="21"/>
  <c r="Q4" i="21" s="1"/>
  <c r="S35" i="21"/>
  <c r="V35" i="21" s="1"/>
  <c r="X23" i="21"/>
  <c r="AA23" i="21" s="1"/>
  <c r="AH50" i="21"/>
  <c r="AK50" i="21" s="1"/>
  <c r="I57" i="21"/>
  <c r="L57" i="21" s="1"/>
  <c r="I50" i="21"/>
  <c r="L50" i="21" s="1"/>
  <c r="I43" i="21"/>
  <c r="L43" i="21" s="1"/>
  <c r="I36" i="21"/>
  <c r="L36" i="21" s="1"/>
  <c r="N57" i="21"/>
  <c r="Q57" i="21" s="1"/>
  <c r="N50" i="21"/>
  <c r="Q50" i="21" s="1"/>
  <c r="N43" i="21"/>
  <c r="Q43" i="21" s="1"/>
  <c r="N36" i="21"/>
  <c r="Q36" i="21" s="1"/>
  <c r="N29" i="21"/>
  <c r="Q29" i="21" s="1"/>
  <c r="N22" i="21"/>
  <c r="Q22" i="21" s="1"/>
  <c r="N15" i="21"/>
  <c r="Q15" i="21" s="1"/>
  <c r="N6" i="21"/>
  <c r="Q6" i="21" s="1"/>
  <c r="AC33" i="21"/>
  <c r="AF33" i="21" s="1"/>
  <c r="AC23" i="21"/>
  <c r="AF23" i="21" s="1"/>
  <c r="AC13" i="21"/>
  <c r="AF13" i="21" s="1"/>
  <c r="AM41" i="21"/>
  <c r="AP41" i="21" s="1"/>
  <c r="AM5" i="21"/>
  <c r="AP5" i="21" s="1"/>
  <c r="I17" i="23"/>
  <c r="L17" i="23" s="1"/>
  <c r="N37" i="23"/>
  <c r="Q37" i="23" s="1"/>
  <c r="S29" i="23"/>
  <c r="V29" i="23" s="1"/>
  <c r="AM31" i="23"/>
  <c r="AP31" i="23" s="1"/>
  <c r="D9" i="21"/>
  <c r="G9" i="21" s="1"/>
  <c r="I27" i="21"/>
  <c r="L27" i="21" s="1"/>
  <c r="I19" i="21"/>
  <c r="L19" i="21" s="1"/>
  <c r="I9" i="21"/>
  <c r="L9" i="21" s="1"/>
  <c r="S52" i="21"/>
  <c r="V52" i="21" s="1"/>
  <c r="S42" i="21"/>
  <c r="V42" i="21" s="1"/>
  <c r="S32" i="21"/>
  <c r="V32" i="21" s="1"/>
  <c r="X57" i="21"/>
  <c r="AA57" i="21" s="1"/>
  <c r="X50" i="21"/>
  <c r="AA50" i="21" s="1"/>
  <c r="X43" i="21"/>
  <c r="AA43" i="21" s="1"/>
  <c r="X36" i="21"/>
  <c r="AA36" i="21" s="1"/>
  <c r="X29" i="21"/>
  <c r="AA29" i="21" s="1"/>
  <c r="X22" i="21"/>
  <c r="AA22" i="21" s="1"/>
  <c r="X15" i="21"/>
  <c r="AA15" i="21" s="1"/>
  <c r="X6" i="21"/>
  <c r="AA6" i="21" s="1"/>
  <c r="AH56" i="21"/>
  <c r="AK56" i="21" s="1"/>
  <c r="AH49" i="21"/>
  <c r="AK49" i="21" s="1"/>
  <c r="AH42" i="21"/>
  <c r="AK42" i="21" s="1"/>
  <c r="AH35" i="21"/>
  <c r="AK35" i="21" s="1"/>
  <c r="AH28" i="21"/>
  <c r="AK28" i="21" s="1"/>
  <c r="AH21" i="21"/>
  <c r="AK21" i="21" s="1"/>
  <c r="AH13" i="21"/>
  <c r="AK13" i="21" s="1"/>
  <c r="AM57" i="21"/>
  <c r="AP57" i="21" s="1"/>
  <c r="AM32" i="21"/>
  <c r="AP32" i="21" s="1"/>
  <c r="AM24" i="21"/>
  <c r="AP24" i="21" s="1"/>
  <c r="AM16" i="21"/>
  <c r="AP16" i="21" s="1"/>
  <c r="AR49" i="21"/>
  <c r="AU49" i="21" s="1"/>
  <c r="AR39" i="21"/>
  <c r="AU39" i="21" s="1"/>
  <c r="AR29" i="21"/>
  <c r="AU29" i="21" s="1"/>
  <c r="N47" i="23"/>
  <c r="Q47" i="23" s="1"/>
  <c r="N12" i="23"/>
  <c r="Q12" i="23" s="1"/>
  <c r="X21" i="23"/>
  <c r="AA21" i="23" s="1"/>
  <c r="AC25" i="23"/>
  <c r="AF25" i="23" s="1"/>
  <c r="AR34" i="23"/>
  <c r="AU34" i="23" s="1"/>
  <c r="I56" i="21"/>
  <c r="L56" i="21" s="1"/>
  <c r="I49" i="21"/>
  <c r="L49" i="21" s="1"/>
  <c r="I42" i="21"/>
  <c r="L42" i="21" s="1"/>
  <c r="N56" i="21"/>
  <c r="Q56" i="21" s="1"/>
  <c r="N49" i="21"/>
  <c r="Q49" i="21" s="1"/>
  <c r="N42" i="21"/>
  <c r="Q42" i="21" s="1"/>
  <c r="N35" i="21"/>
  <c r="Q35" i="21" s="1"/>
  <c r="N28" i="21"/>
  <c r="Q28" i="21" s="1"/>
  <c r="N21" i="21"/>
  <c r="Q21" i="21" s="1"/>
  <c r="N14" i="21"/>
  <c r="Q14" i="21" s="1"/>
  <c r="AC51" i="21"/>
  <c r="AF51" i="21" s="1"/>
  <c r="AC41" i="21"/>
  <c r="AF41" i="21" s="1"/>
  <c r="AC12" i="21"/>
  <c r="AF12" i="21" s="1"/>
  <c r="AM48" i="21"/>
  <c r="AP48" i="21" s="1"/>
  <c r="I37" i="23"/>
  <c r="L37" i="23" s="1"/>
  <c r="I26" i="23"/>
  <c r="L26" i="23" s="1"/>
  <c r="I34" i="21"/>
  <c r="L34" i="21" s="1"/>
  <c r="I26" i="21"/>
  <c r="L26" i="21" s="1"/>
  <c r="I7" i="21"/>
  <c r="L7" i="21" s="1"/>
  <c r="N5" i="21"/>
  <c r="Q5" i="21" s="1"/>
  <c r="S31" i="21"/>
  <c r="V31" i="21" s="1"/>
  <c r="S21" i="21"/>
  <c r="V21" i="21" s="1"/>
  <c r="S10" i="21"/>
  <c r="V10" i="21" s="1"/>
  <c r="X56" i="21"/>
  <c r="AA56" i="21" s="1"/>
  <c r="X49" i="21"/>
  <c r="AA49" i="21" s="1"/>
  <c r="X42" i="21"/>
  <c r="AA42" i="21" s="1"/>
  <c r="X35" i="21"/>
  <c r="AA35" i="21" s="1"/>
  <c r="X28" i="21"/>
  <c r="AA28" i="21" s="1"/>
  <c r="X21" i="21"/>
  <c r="AA21" i="21" s="1"/>
  <c r="X14" i="21"/>
  <c r="AA14" i="21" s="1"/>
  <c r="AH55" i="21"/>
  <c r="AK55" i="21" s="1"/>
  <c r="AH48" i="21"/>
  <c r="AK48" i="21" s="1"/>
  <c r="AH41" i="21"/>
  <c r="AK41" i="21" s="1"/>
  <c r="AH34" i="21"/>
  <c r="AK34" i="21" s="1"/>
  <c r="AH27" i="21"/>
  <c r="AK27" i="21" s="1"/>
  <c r="AH20" i="21"/>
  <c r="AK20" i="21" s="1"/>
  <c r="AH12" i="21"/>
  <c r="AK12" i="21" s="1"/>
  <c r="AM39" i="21"/>
  <c r="AP39" i="21" s="1"/>
  <c r="AM31" i="21"/>
  <c r="AP31" i="21" s="1"/>
  <c r="AM23" i="21"/>
  <c r="AP23" i="21" s="1"/>
  <c r="AR57" i="21"/>
  <c r="AU57" i="21" s="1"/>
  <c r="AR28" i="21"/>
  <c r="AU28" i="21" s="1"/>
  <c r="AR18" i="21"/>
  <c r="AU18" i="21" s="1"/>
  <c r="AR6" i="21"/>
  <c r="AU6" i="21" s="1"/>
  <c r="I47" i="23"/>
  <c r="L47" i="23" s="1"/>
  <c r="X56" i="23"/>
  <c r="AA56" i="23" s="1"/>
  <c r="X5" i="23"/>
  <c r="AA5" i="23" s="1"/>
  <c r="AM16" i="23"/>
  <c r="AP16" i="23" s="1"/>
  <c r="AR20" i="23"/>
  <c r="AU20" i="23" s="1"/>
  <c r="D38" i="27"/>
  <c r="G38" i="27" s="1"/>
  <c r="AH10" i="27"/>
  <c r="AK10" i="27" s="1"/>
  <c r="AM50" i="27"/>
  <c r="N55" i="21"/>
  <c r="Q55" i="21" s="1"/>
  <c r="N48" i="21"/>
  <c r="Q48" i="21" s="1"/>
  <c r="N41" i="21"/>
  <c r="Q41" i="21" s="1"/>
  <c r="N34" i="21"/>
  <c r="Q34" i="21" s="1"/>
  <c r="N27" i="21"/>
  <c r="Q27" i="21" s="1"/>
  <c r="N20" i="21"/>
  <c r="Q20" i="21" s="1"/>
  <c r="N13" i="21"/>
  <c r="Q13" i="21" s="1"/>
  <c r="AC40" i="21"/>
  <c r="AF40" i="21" s="1"/>
  <c r="AC30" i="21"/>
  <c r="AF30" i="21" s="1"/>
  <c r="AC20" i="21"/>
  <c r="AF20" i="21" s="1"/>
  <c r="AM55" i="21"/>
  <c r="AP55" i="21" s="1"/>
  <c r="X20" i="21"/>
  <c r="AA20" i="21" s="1"/>
  <c r="X13" i="21"/>
  <c r="AA13" i="21" s="1"/>
  <c r="AH54" i="21"/>
  <c r="AK54" i="21" s="1"/>
  <c r="AH47" i="21"/>
  <c r="AK47" i="21" s="1"/>
  <c r="AH40" i="21"/>
  <c r="AK40" i="21" s="1"/>
  <c r="AH33" i="21"/>
  <c r="AK33" i="21" s="1"/>
  <c r="AH26" i="21"/>
  <c r="AK26" i="21" s="1"/>
  <c r="AH19" i="21"/>
  <c r="AK19" i="21" s="1"/>
  <c r="AH10" i="21"/>
  <c r="AK10" i="21" s="1"/>
  <c r="AM46" i="21"/>
  <c r="AP46" i="21" s="1"/>
  <c r="AM38" i="21"/>
  <c r="AP38" i="21" s="1"/>
  <c r="AM30" i="21"/>
  <c r="AP30" i="21" s="1"/>
  <c r="AM22" i="21"/>
  <c r="AP22" i="21" s="1"/>
  <c r="AR56" i="21"/>
  <c r="AU56" i="21" s="1"/>
  <c r="AR46" i="21"/>
  <c r="AU46" i="21" s="1"/>
  <c r="AR36" i="21"/>
  <c r="AU36" i="21" s="1"/>
  <c r="AR4" i="23"/>
  <c r="AU4" i="23" s="1"/>
  <c r="AH22" i="27"/>
  <c r="AK22" i="27" s="1"/>
  <c r="I54" i="21"/>
  <c r="L54" i="21" s="1"/>
  <c r="I47" i="21"/>
  <c r="L47" i="21" s="1"/>
  <c r="I40" i="21"/>
  <c r="L40" i="21" s="1"/>
  <c r="I24" i="21"/>
  <c r="L24" i="21" s="1"/>
  <c r="I16" i="21"/>
  <c r="L16" i="21" s="1"/>
  <c r="N54" i="21"/>
  <c r="Q54" i="21" s="1"/>
  <c r="N47" i="21"/>
  <c r="Q47" i="21" s="1"/>
  <c r="N40" i="21"/>
  <c r="Q40" i="21" s="1"/>
  <c r="N33" i="21"/>
  <c r="Q33" i="21" s="1"/>
  <c r="N26" i="21"/>
  <c r="Q26" i="21" s="1"/>
  <c r="N19" i="21"/>
  <c r="Q19" i="21" s="1"/>
  <c r="N12" i="21"/>
  <c r="Q12" i="21" s="1"/>
  <c r="AC3" i="21"/>
  <c r="AC48" i="21"/>
  <c r="AF48" i="21" s="1"/>
  <c r="AC19" i="21"/>
  <c r="AF19" i="21" s="1"/>
  <c r="AC7" i="21"/>
  <c r="AF7" i="21" s="1"/>
  <c r="AM13" i="21"/>
  <c r="AP13" i="21" s="1"/>
  <c r="N54" i="23"/>
  <c r="Q54" i="23" s="1"/>
  <c r="S36" i="23"/>
  <c r="V36" i="23" s="1"/>
  <c r="V6" i="25"/>
  <c r="I35" i="27"/>
  <c r="L35" i="27" s="1"/>
  <c r="D35" i="21"/>
  <c r="G35" i="21" s="1"/>
  <c r="D28" i="21"/>
  <c r="G28" i="21" s="1"/>
  <c r="D21" i="21"/>
  <c r="G21" i="21" s="1"/>
  <c r="D14" i="21"/>
  <c r="G14" i="21" s="1"/>
  <c r="D5" i="21"/>
  <c r="G5" i="21" s="1"/>
  <c r="S38" i="21"/>
  <c r="V38" i="21" s="1"/>
  <c r="S28" i="21"/>
  <c r="V28" i="21" s="1"/>
  <c r="S18" i="21"/>
  <c r="V18" i="21" s="1"/>
  <c r="X54" i="21"/>
  <c r="AA54" i="21" s="1"/>
  <c r="X47" i="21"/>
  <c r="AA47" i="21" s="1"/>
  <c r="X40" i="21"/>
  <c r="AA40" i="21" s="1"/>
  <c r="X33" i="21"/>
  <c r="AA33" i="21" s="1"/>
  <c r="X26" i="21"/>
  <c r="AA26" i="21" s="1"/>
  <c r="X19" i="21"/>
  <c r="AA19" i="21" s="1"/>
  <c r="X12" i="21"/>
  <c r="AA12" i="21" s="1"/>
  <c r="AH53" i="21"/>
  <c r="AK53" i="21" s="1"/>
  <c r="AH46" i="21"/>
  <c r="AK46" i="21" s="1"/>
  <c r="AH39" i="21"/>
  <c r="AK39" i="21" s="1"/>
  <c r="AH32" i="21"/>
  <c r="AK32" i="21" s="1"/>
  <c r="AH25" i="21"/>
  <c r="AK25" i="21" s="1"/>
  <c r="AH18" i="21"/>
  <c r="AK18" i="21" s="1"/>
  <c r="AM53" i="21"/>
  <c r="AP53" i="21" s="1"/>
  <c r="AM45" i="21"/>
  <c r="AP45" i="21" s="1"/>
  <c r="AM37" i="21"/>
  <c r="AP37" i="21" s="1"/>
  <c r="AM29" i="21"/>
  <c r="AP29" i="21" s="1"/>
  <c r="AR35" i="21"/>
  <c r="AU35" i="21" s="1"/>
  <c r="AR25" i="21"/>
  <c r="AU25" i="21" s="1"/>
  <c r="AH3" i="23"/>
  <c r="I3" i="23"/>
  <c r="AM4" i="23"/>
  <c r="AP4" i="23" s="1"/>
  <c r="AM18" i="23"/>
  <c r="AP18" i="23" s="1"/>
  <c r="AM25" i="23"/>
  <c r="AP25" i="23" s="1"/>
  <c r="AC3" i="23"/>
  <c r="AR3" i="23"/>
  <c r="AM3" i="23"/>
  <c r="S3" i="23"/>
  <c r="AR5" i="23"/>
  <c r="AU5" i="23" s="1"/>
  <c r="AR14" i="23"/>
  <c r="AU14" i="23" s="1"/>
  <c r="AR21" i="23"/>
  <c r="AU21" i="23" s="1"/>
  <c r="AR28" i="23"/>
  <c r="AU28" i="23" s="1"/>
  <c r="AR35" i="23"/>
  <c r="AU35" i="23" s="1"/>
  <c r="AR42" i="23"/>
  <c r="AU42" i="23" s="1"/>
  <c r="AR49" i="23"/>
  <c r="AU49" i="23" s="1"/>
  <c r="AR56" i="23"/>
  <c r="AU56" i="23" s="1"/>
  <c r="AM9" i="23"/>
  <c r="AP9" i="23" s="1"/>
  <c r="AM24" i="23"/>
  <c r="AP24" i="23" s="1"/>
  <c r="AC12" i="23"/>
  <c r="AF12" i="23" s="1"/>
  <c r="X6" i="23"/>
  <c r="AA6" i="23" s="1"/>
  <c r="X15" i="23"/>
  <c r="AA15" i="23" s="1"/>
  <c r="X22" i="23"/>
  <c r="AA22" i="23" s="1"/>
  <c r="X29" i="23"/>
  <c r="AA29" i="23" s="1"/>
  <c r="X36" i="23"/>
  <c r="AA36" i="23" s="1"/>
  <c r="X43" i="23"/>
  <c r="AA43" i="23" s="1"/>
  <c r="X50" i="23"/>
  <c r="AA50" i="23" s="1"/>
  <c r="X57" i="23"/>
  <c r="AA57" i="23" s="1"/>
  <c r="S16" i="23"/>
  <c r="V16" i="23" s="1"/>
  <c r="S23" i="23"/>
  <c r="V23" i="23" s="1"/>
  <c r="S30" i="23"/>
  <c r="V30" i="23" s="1"/>
  <c r="S37" i="23"/>
  <c r="V37" i="23" s="1"/>
  <c r="S44" i="23"/>
  <c r="V44" i="23" s="1"/>
  <c r="S51" i="23"/>
  <c r="V51" i="23" s="1"/>
  <c r="I14" i="23"/>
  <c r="L14" i="23" s="1"/>
  <c r="I20" i="23"/>
  <c r="L20" i="23" s="1"/>
  <c r="AM17" i="23"/>
  <c r="AP17" i="23" s="1"/>
  <c r="AM32" i="23"/>
  <c r="AP32" i="23" s="1"/>
  <c r="AM39" i="23"/>
  <c r="AP39" i="23" s="1"/>
  <c r="AM46" i="23"/>
  <c r="AP46" i="23" s="1"/>
  <c r="AM53" i="23"/>
  <c r="AP53" i="23" s="1"/>
  <c r="AC5" i="23"/>
  <c r="AF5" i="23" s="1"/>
  <c r="AC19" i="23"/>
  <c r="AF19" i="23" s="1"/>
  <c r="AC26" i="23"/>
  <c r="AF26" i="23" s="1"/>
  <c r="AC33" i="23"/>
  <c r="AF33" i="23" s="1"/>
  <c r="AC40" i="23"/>
  <c r="AF40" i="23" s="1"/>
  <c r="AC47" i="23"/>
  <c r="AF47" i="23" s="1"/>
  <c r="AC54" i="23"/>
  <c r="AF54" i="23" s="1"/>
  <c r="S10" i="23"/>
  <c r="V10" i="23" s="1"/>
  <c r="N4" i="23"/>
  <c r="Q4" i="23" s="1"/>
  <c r="N13" i="23"/>
  <c r="Q13" i="23" s="1"/>
  <c r="N20" i="23"/>
  <c r="Q20" i="23" s="1"/>
  <c r="N27" i="23"/>
  <c r="Q27" i="23" s="1"/>
  <c r="N34" i="23"/>
  <c r="Q34" i="23" s="1"/>
  <c r="N41" i="23"/>
  <c r="Q41" i="23" s="1"/>
  <c r="N48" i="23"/>
  <c r="Q48" i="23" s="1"/>
  <c r="N55" i="23"/>
  <c r="Q55" i="23" s="1"/>
  <c r="I7" i="23"/>
  <c r="L7" i="23" s="1"/>
  <c r="I27" i="23"/>
  <c r="L27" i="23" s="1"/>
  <c r="I34" i="23"/>
  <c r="L34" i="23" s="1"/>
  <c r="I41" i="23"/>
  <c r="L41" i="23" s="1"/>
  <c r="I48" i="23"/>
  <c r="L48" i="23" s="1"/>
  <c r="I55" i="23"/>
  <c r="L55" i="23" s="1"/>
  <c r="AR6" i="23"/>
  <c r="AU6" i="23" s="1"/>
  <c r="AR15" i="23"/>
  <c r="AU15" i="23" s="1"/>
  <c r="AR22" i="23"/>
  <c r="AU22" i="23" s="1"/>
  <c r="AR29" i="23"/>
  <c r="AU29" i="23" s="1"/>
  <c r="AR36" i="23"/>
  <c r="AU36" i="23" s="1"/>
  <c r="AR43" i="23"/>
  <c r="AU43" i="23" s="1"/>
  <c r="AR50" i="23"/>
  <c r="AU50" i="23" s="1"/>
  <c r="AR57" i="23"/>
  <c r="AU57" i="23" s="1"/>
  <c r="AM10" i="23"/>
  <c r="AP10" i="23" s="1"/>
  <c r="AC13" i="23"/>
  <c r="AF13" i="23" s="1"/>
  <c r="X7" i="23"/>
  <c r="AA7" i="23" s="1"/>
  <c r="X16" i="23"/>
  <c r="AA16" i="23" s="1"/>
  <c r="X23" i="23"/>
  <c r="AA23" i="23" s="1"/>
  <c r="X30" i="23"/>
  <c r="AA30" i="23" s="1"/>
  <c r="X37" i="23"/>
  <c r="AA37" i="23" s="1"/>
  <c r="X44" i="23"/>
  <c r="AA44" i="23" s="1"/>
  <c r="X51" i="23"/>
  <c r="AA51" i="23" s="1"/>
  <c r="S17" i="23"/>
  <c r="V17" i="23" s="1"/>
  <c r="S24" i="23"/>
  <c r="V24" i="23" s="1"/>
  <c r="S31" i="23"/>
  <c r="V31" i="23" s="1"/>
  <c r="S38" i="23"/>
  <c r="V38" i="23" s="1"/>
  <c r="S45" i="23"/>
  <c r="V45" i="23" s="1"/>
  <c r="S52" i="23"/>
  <c r="V52" i="23" s="1"/>
  <c r="I15" i="23"/>
  <c r="L15" i="23" s="1"/>
  <c r="I21" i="23"/>
  <c r="L21" i="23" s="1"/>
  <c r="AM26" i="23"/>
  <c r="AP26" i="23" s="1"/>
  <c r="AM33" i="23"/>
  <c r="AP33" i="23" s="1"/>
  <c r="AM40" i="23"/>
  <c r="AP40" i="23" s="1"/>
  <c r="AM47" i="23"/>
  <c r="AP47" i="23" s="1"/>
  <c r="AM54" i="23"/>
  <c r="AP54" i="23" s="1"/>
  <c r="AC20" i="23"/>
  <c r="AF20" i="23" s="1"/>
  <c r="AC27" i="23"/>
  <c r="AF27" i="23" s="1"/>
  <c r="AC34" i="23"/>
  <c r="AF34" i="23" s="1"/>
  <c r="AC41" i="23"/>
  <c r="AF41" i="23" s="1"/>
  <c r="AC48" i="23"/>
  <c r="AF48" i="23" s="1"/>
  <c r="AC55" i="23"/>
  <c r="AF55" i="23" s="1"/>
  <c r="S4" i="23"/>
  <c r="V4" i="23" s="1"/>
  <c r="N5" i="23"/>
  <c r="Q5" i="23" s="1"/>
  <c r="N14" i="23"/>
  <c r="Q14" i="23" s="1"/>
  <c r="N21" i="23"/>
  <c r="Q21" i="23" s="1"/>
  <c r="N28" i="23"/>
  <c r="Q28" i="23" s="1"/>
  <c r="N35" i="23"/>
  <c r="Q35" i="23" s="1"/>
  <c r="N42" i="23"/>
  <c r="Q42" i="23" s="1"/>
  <c r="N49" i="23"/>
  <c r="Q49" i="23" s="1"/>
  <c r="N56" i="23"/>
  <c r="Q56" i="23" s="1"/>
  <c r="I28" i="23"/>
  <c r="L28" i="23" s="1"/>
  <c r="I35" i="23"/>
  <c r="L35" i="23" s="1"/>
  <c r="I42" i="23"/>
  <c r="L42" i="23" s="1"/>
  <c r="I49" i="23"/>
  <c r="L49" i="23" s="1"/>
  <c r="I56" i="23"/>
  <c r="L56" i="23" s="1"/>
  <c r="AR7" i="23"/>
  <c r="AU7" i="23" s="1"/>
  <c r="AR16" i="23"/>
  <c r="AU16" i="23" s="1"/>
  <c r="AR23" i="23"/>
  <c r="AU23" i="23" s="1"/>
  <c r="AR30" i="23"/>
  <c r="AU30" i="23" s="1"/>
  <c r="AR37" i="23"/>
  <c r="AU37" i="23" s="1"/>
  <c r="AR44" i="23"/>
  <c r="AU44" i="23" s="1"/>
  <c r="AR51" i="23"/>
  <c r="AU51" i="23" s="1"/>
  <c r="AM12" i="23"/>
  <c r="AP12" i="23" s="1"/>
  <c r="AM19" i="23"/>
  <c r="AP19" i="23" s="1"/>
  <c r="AC6" i="23"/>
  <c r="AF6" i="23" s="1"/>
  <c r="X9" i="23"/>
  <c r="AA9" i="23" s="1"/>
  <c r="X17" i="23"/>
  <c r="AA17" i="23" s="1"/>
  <c r="X24" i="23"/>
  <c r="AA24" i="23" s="1"/>
  <c r="X31" i="23"/>
  <c r="AA31" i="23" s="1"/>
  <c r="X38" i="23"/>
  <c r="AA38" i="23" s="1"/>
  <c r="X45" i="23"/>
  <c r="AA45" i="23" s="1"/>
  <c r="X52" i="23"/>
  <c r="AA52" i="23" s="1"/>
  <c r="S12" i="23"/>
  <c r="V12" i="23" s="1"/>
  <c r="S18" i="23"/>
  <c r="V18" i="23" s="1"/>
  <c r="S25" i="23"/>
  <c r="V25" i="23" s="1"/>
  <c r="S32" i="23"/>
  <c r="V32" i="23" s="1"/>
  <c r="S39" i="23"/>
  <c r="V39" i="23" s="1"/>
  <c r="S46" i="23"/>
  <c r="V46" i="23" s="1"/>
  <c r="S53" i="23"/>
  <c r="V53" i="23" s="1"/>
  <c r="I9" i="23"/>
  <c r="L9" i="23" s="1"/>
  <c r="I22" i="23"/>
  <c r="L22" i="23" s="1"/>
  <c r="D4" i="23"/>
  <c r="G4" i="23" s="1"/>
  <c r="AM27" i="23"/>
  <c r="AP27" i="23" s="1"/>
  <c r="AM34" i="23"/>
  <c r="AP34" i="23" s="1"/>
  <c r="AM41" i="23"/>
  <c r="AP41" i="23" s="1"/>
  <c r="AM48" i="23"/>
  <c r="AP48" i="23" s="1"/>
  <c r="AM55" i="23"/>
  <c r="AP55" i="23" s="1"/>
  <c r="AC14" i="23"/>
  <c r="AF14" i="23" s="1"/>
  <c r="AC21" i="23"/>
  <c r="AF21" i="23" s="1"/>
  <c r="AC28" i="23"/>
  <c r="AF28" i="23" s="1"/>
  <c r="AC35" i="23"/>
  <c r="AF35" i="23" s="1"/>
  <c r="AC42" i="23"/>
  <c r="AF42" i="23" s="1"/>
  <c r="AC49" i="23"/>
  <c r="AF49" i="23" s="1"/>
  <c r="AC56" i="23"/>
  <c r="AF56" i="23" s="1"/>
  <c r="S5" i="23"/>
  <c r="V5" i="23" s="1"/>
  <c r="N6" i="23"/>
  <c r="Q6" i="23" s="1"/>
  <c r="N15" i="23"/>
  <c r="Q15" i="23" s="1"/>
  <c r="N22" i="23"/>
  <c r="Q22" i="23" s="1"/>
  <c r="N29" i="23"/>
  <c r="Q29" i="23" s="1"/>
  <c r="N36" i="23"/>
  <c r="Q36" i="23" s="1"/>
  <c r="N43" i="23"/>
  <c r="Q43" i="23" s="1"/>
  <c r="N50" i="23"/>
  <c r="Q50" i="23" s="1"/>
  <c r="N57" i="23"/>
  <c r="Q57" i="23" s="1"/>
  <c r="I16" i="23"/>
  <c r="L16" i="23" s="1"/>
  <c r="I29" i="23"/>
  <c r="L29" i="23" s="1"/>
  <c r="I36" i="23"/>
  <c r="L36" i="23" s="1"/>
  <c r="I43" i="23"/>
  <c r="L43" i="23" s="1"/>
  <c r="I50" i="23"/>
  <c r="L50" i="23" s="1"/>
  <c r="AR9" i="23"/>
  <c r="AU9" i="23" s="1"/>
  <c r="AR17" i="23"/>
  <c r="AU17" i="23" s="1"/>
  <c r="AR24" i="23"/>
  <c r="AU24" i="23" s="1"/>
  <c r="AR31" i="23"/>
  <c r="AU31" i="23" s="1"/>
  <c r="AR38" i="23"/>
  <c r="AU38" i="23" s="1"/>
  <c r="AR45" i="23"/>
  <c r="AU45" i="23" s="1"/>
  <c r="AR52" i="23"/>
  <c r="AU52" i="23" s="1"/>
  <c r="AM5" i="23"/>
  <c r="AP5" i="23" s="1"/>
  <c r="AM13" i="23"/>
  <c r="AP13" i="23" s="1"/>
  <c r="AM20" i="23"/>
  <c r="AP20" i="23" s="1"/>
  <c r="AC7" i="23"/>
  <c r="AF7" i="23" s="1"/>
  <c r="X10" i="23"/>
  <c r="AA10" i="23" s="1"/>
  <c r="X18" i="23"/>
  <c r="AA18" i="23" s="1"/>
  <c r="X25" i="23"/>
  <c r="AA25" i="23" s="1"/>
  <c r="X32" i="23"/>
  <c r="AA32" i="23" s="1"/>
  <c r="X39" i="23"/>
  <c r="AA39" i="23" s="1"/>
  <c r="X46" i="23"/>
  <c r="AA46" i="23" s="1"/>
  <c r="X53" i="23"/>
  <c r="AA53" i="23" s="1"/>
  <c r="S13" i="23"/>
  <c r="V13" i="23" s="1"/>
  <c r="S19" i="23"/>
  <c r="V19" i="23" s="1"/>
  <c r="S26" i="23"/>
  <c r="V26" i="23" s="1"/>
  <c r="S33" i="23"/>
  <c r="V33" i="23" s="1"/>
  <c r="S40" i="23"/>
  <c r="V40" i="23" s="1"/>
  <c r="S47" i="23"/>
  <c r="V47" i="23" s="1"/>
  <c r="S54" i="23"/>
  <c r="V54" i="23" s="1"/>
  <c r="I10" i="23"/>
  <c r="L10" i="23" s="1"/>
  <c r="I23" i="23"/>
  <c r="L23" i="23" s="1"/>
  <c r="D5" i="23"/>
  <c r="G5" i="23" s="1"/>
  <c r="AM28" i="23"/>
  <c r="AP28" i="23" s="1"/>
  <c r="AM35" i="23"/>
  <c r="AP35" i="23" s="1"/>
  <c r="AM42" i="23"/>
  <c r="AP42" i="23" s="1"/>
  <c r="AM49" i="23"/>
  <c r="AP49" i="23" s="1"/>
  <c r="AM56" i="23"/>
  <c r="AP56" i="23" s="1"/>
  <c r="AC15" i="23"/>
  <c r="AF15" i="23" s="1"/>
  <c r="AC22" i="23"/>
  <c r="AF22" i="23" s="1"/>
  <c r="AC29" i="23"/>
  <c r="AF29" i="23" s="1"/>
  <c r="AC36" i="23"/>
  <c r="AF36" i="23" s="1"/>
  <c r="AC43" i="23"/>
  <c r="AF43" i="23" s="1"/>
  <c r="AC50" i="23"/>
  <c r="AF50" i="23" s="1"/>
  <c r="AC57" i="23"/>
  <c r="AF57" i="23" s="1"/>
  <c r="N7" i="23"/>
  <c r="Q7" i="23" s="1"/>
  <c r="N16" i="23"/>
  <c r="Q16" i="23" s="1"/>
  <c r="N23" i="23"/>
  <c r="Q23" i="23" s="1"/>
  <c r="N30" i="23"/>
  <c r="Q30" i="23" s="1"/>
  <c r="X3" i="23"/>
  <c r="N3" i="23"/>
  <c r="AR10" i="23"/>
  <c r="AU10" i="23" s="1"/>
  <c r="AR18" i="23"/>
  <c r="AU18" i="23" s="1"/>
  <c r="AR25" i="23"/>
  <c r="AU25" i="23" s="1"/>
  <c r="AR32" i="23"/>
  <c r="AU32" i="23" s="1"/>
  <c r="AR39" i="23"/>
  <c r="AU39" i="23" s="1"/>
  <c r="AR46" i="23"/>
  <c r="AU46" i="23" s="1"/>
  <c r="AR53" i="23"/>
  <c r="AU53" i="23" s="1"/>
  <c r="AM21" i="23"/>
  <c r="AP21" i="23" s="1"/>
  <c r="X12" i="23"/>
  <c r="AA12" i="23" s="1"/>
  <c r="X19" i="23"/>
  <c r="AA19" i="23" s="1"/>
  <c r="X26" i="23"/>
  <c r="AA26" i="23" s="1"/>
  <c r="X33" i="23"/>
  <c r="AA33" i="23" s="1"/>
  <c r="X40" i="23"/>
  <c r="AA40" i="23" s="1"/>
  <c r="X47" i="23"/>
  <c r="AA47" i="23" s="1"/>
  <c r="X54" i="23"/>
  <c r="AA54" i="23" s="1"/>
  <c r="S6" i="23"/>
  <c r="V6" i="23" s="1"/>
  <c r="S20" i="23"/>
  <c r="V20" i="23" s="1"/>
  <c r="S27" i="23"/>
  <c r="V27" i="23" s="1"/>
  <c r="S34" i="23"/>
  <c r="V34" i="23" s="1"/>
  <c r="S41" i="23"/>
  <c r="V41" i="23" s="1"/>
  <c r="S48" i="23"/>
  <c r="V48" i="23" s="1"/>
  <c r="S55" i="23"/>
  <c r="V55" i="23" s="1"/>
  <c r="I4" i="23"/>
  <c r="L4" i="23" s="1"/>
  <c r="I24" i="23"/>
  <c r="L24" i="23" s="1"/>
  <c r="D6" i="23"/>
  <c r="G6" i="23" s="1"/>
  <c r="AM6" i="23"/>
  <c r="AP6" i="23" s="1"/>
  <c r="AM14" i="23"/>
  <c r="AP14" i="23" s="1"/>
  <c r="AM29" i="23"/>
  <c r="AP29" i="23" s="1"/>
  <c r="AM36" i="23"/>
  <c r="AP36" i="23" s="1"/>
  <c r="AM43" i="23"/>
  <c r="AP43" i="23" s="1"/>
  <c r="AM50" i="23"/>
  <c r="AP50" i="23" s="1"/>
  <c r="AM57" i="23"/>
  <c r="AP57" i="23" s="1"/>
  <c r="AC9" i="23"/>
  <c r="AF9" i="23" s="1"/>
  <c r="AC16" i="23"/>
  <c r="AF16" i="23" s="1"/>
  <c r="AC23" i="23"/>
  <c r="AF23" i="23" s="1"/>
  <c r="AC30" i="23"/>
  <c r="AF30" i="23" s="1"/>
  <c r="AC37" i="23"/>
  <c r="AF37" i="23" s="1"/>
  <c r="AC44" i="23"/>
  <c r="AF44" i="23" s="1"/>
  <c r="AC51" i="23"/>
  <c r="AF51" i="23" s="1"/>
  <c r="S14" i="23"/>
  <c r="V14" i="23" s="1"/>
  <c r="N9" i="23"/>
  <c r="Q9" i="23" s="1"/>
  <c r="N17" i="23"/>
  <c r="Q17" i="23" s="1"/>
  <c r="N24" i="23"/>
  <c r="Q24" i="23" s="1"/>
  <c r="N31" i="23"/>
  <c r="Q31" i="23" s="1"/>
  <c r="N38" i="23"/>
  <c r="Q38" i="23" s="1"/>
  <c r="N45" i="23"/>
  <c r="Q45" i="23" s="1"/>
  <c r="N52" i="23"/>
  <c r="Q52" i="23" s="1"/>
  <c r="I12" i="23"/>
  <c r="L12" i="23" s="1"/>
  <c r="I31" i="23"/>
  <c r="L31" i="23" s="1"/>
  <c r="I38" i="23"/>
  <c r="L38" i="23" s="1"/>
  <c r="I45" i="23"/>
  <c r="L45" i="23" s="1"/>
  <c r="I52" i="23"/>
  <c r="L52" i="23" s="1"/>
  <c r="AR12" i="23"/>
  <c r="AU12" i="23" s="1"/>
  <c r="AR19" i="23"/>
  <c r="AU19" i="23" s="1"/>
  <c r="AR26" i="23"/>
  <c r="AU26" i="23" s="1"/>
  <c r="AR33" i="23"/>
  <c r="AU33" i="23" s="1"/>
  <c r="AR40" i="23"/>
  <c r="AU40" i="23" s="1"/>
  <c r="AR47" i="23"/>
  <c r="AU47" i="23" s="1"/>
  <c r="AR54" i="23"/>
  <c r="AU54" i="23" s="1"/>
  <c r="AM22" i="23"/>
  <c r="AP22" i="23" s="1"/>
  <c r="X4" i="23"/>
  <c r="AA4" i="23" s="1"/>
  <c r="X13" i="23"/>
  <c r="AA13" i="23" s="1"/>
  <c r="X20" i="23"/>
  <c r="AA20" i="23" s="1"/>
  <c r="X27" i="23"/>
  <c r="AA27" i="23" s="1"/>
  <c r="X34" i="23"/>
  <c r="AA34" i="23" s="1"/>
  <c r="X41" i="23"/>
  <c r="AA41" i="23" s="1"/>
  <c r="X48" i="23"/>
  <c r="AA48" i="23" s="1"/>
  <c r="X55" i="23"/>
  <c r="AA55" i="23" s="1"/>
  <c r="S7" i="23"/>
  <c r="V7" i="23" s="1"/>
  <c r="S21" i="23"/>
  <c r="V21" i="23" s="1"/>
  <c r="S28" i="23"/>
  <c r="V28" i="23" s="1"/>
  <c r="S35" i="23"/>
  <c r="V35" i="23" s="1"/>
  <c r="S42" i="23"/>
  <c r="V42" i="23" s="1"/>
  <c r="S49" i="23"/>
  <c r="V49" i="23" s="1"/>
  <c r="S56" i="23"/>
  <c r="V56" i="23" s="1"/>
  <c r="I5" i="23"/>
  <c r="L5" i="23" s="1"/>
  <c r="I18" i="23"/>
  <c r="L18" i="23" s="1"/>
  <c r="I25" i="23"/>
  <c r="L25" i="23" s="1"/>
  <c r="AM7" i="23"/>
  <c r="AP7" i="23" s="1"/>
  <c r="AM15" i="23"/>
  <c r="AP15" i="23" s="1"/>
  <c r="AM30" i="23"/>
  <c r="AP30" i="23" s="1"/>
  <c r="AM37" i="23"/>
  <c r="AP37" i="23" s="1"/>
  <c r="AM44" i="23"/>
  <c r="AP44" i="23" s="1"/>
  <c r="AM51" i="23"/>
  <c r="AP51" i="23" s="1"/>
  <c r="AC10" i="23"/>
  <c r="AF10" i="23" s="1"/>
  <c r="AC17" i="23"/>
  <c r="AF17" i="23" s="1"/>
  <c r="AC24" i="23"/>
  <c r="AF24" i="23" s="1"/>
  <c r="AC31" i="23"/>
  <c r="AF31" i="23" s="1"/>
  <c r="AC38" i="23"/>
  <c r="AF38" i="23" s="1"/>
  <c r="AC45" i="23"/>
  <c r="AF45" i="23" s="1"/>
  <c r="AC52" i="23"/>
  <c r="AF52" i="23" s="1"/>
  <c r="S15" i="23"/>
  <c r="V15" i="23" s="1"/>
  <c r="N10" i="23"/>
  <c r="Q10" i="23" s="1"/>
  <c r="N18" i="23"/>
  <c r="Q18" i="23" s="1"/>
  <c r="N25" i="23"/>
  <c r="Q25" i="23" s="1"/>
  <c r="N32" i="23"/>
  <c r="Q32" i="23" s="1"/>
  <c r="N39" i="23"/>
  <c r="Q39" i="23" s="1"/>
  <c r="N46" i="23"/>
  <c r="Q46" i="23" s="1"/>
  <c r="N53" i="23"/>
  <c r="Q53" i="23" s="1"/>
  <c r="I13" i="23"/>
  <c r="L13" i="23" s="1"/>
  <c r="I32" i="23"/>
  <c r="L32" i="23" s="1"/>
  <c r="I39" i="23"/>
  <c r="L39" i="23" s="1"/>
  <c r="I46" i="23"/>
  <c r="L46" i="23" s="1"/>
  <c r="I53" i="23"/>
  <c r="L53" i="23" s="1"/>
  <c r="I44" i="23"/>
  <c r="L44" i="23" s="1"/>
  <c r="I33" i="23"/>
  <c r="L33" i="23" s="1"/>
  <c r="N19" i="23"/>
  <c r="Q19" i="23" s="1"/>
  <c r="X28" i="23"/>
  <c r="AA28" i="23" s="1"/>
  <c r="AC32" i="23"/>
  <c r="AF32" i="23" s="1"/>
  <c r="AR41" i="23"/>
  <c r="AU41" i="23" s="1"/>
  <c r="AR4" i="21"/>
  <c r="AU4" i="21" s="1"/>
  <c r="AR19" i="21"/>
  <c r="AU19" i="21" s="1"/>
  <c r="AR26" i="21"/>
  <c r="AU26" i="21" s="1"/>
  <c r="AR33" i="21"/>
  <c r="AU33" i="21" s="1"/>
  <c r="AR40" i="21"/>
  <c r="AU40" i="21" s="1"/>
  <c r="AR47" i="21"/>
  <c r="AU47" i="21" s="1"/>
  <c r="AR54" i="21"/>
  <c r="AU54" i="21" s="1"/>
  <c r="AM14" i="21"/>
  <c r="AP14" i="21" s="1"/>
  <c r="AM21" i="21"/>
  <c r="AP21" i="21" s="1"/>
  <c r="AM28" i="21"/>
  <c r="AP28" i="21" s="1"/>
  <c r="AM35" i="21"/>
  <c r="AP35" i="21" s="1"/>
  <c r="AM42" i="21"/>
  <c r="AP42" i="21" s="1"/>
  <c r="AM49" i="21"/>
  <c r="AP49" i="21" s="1"/>
  <c r="AM56" i="21"/>
  <c r="AP56" i="21" s="1"/>
  <c r="AH9" i="21"/>
  <c r="AK9" i="21" s="1"/>
  <c r="AH17" i="21"/>
  <c r="AK17" i="21" s="1"/>
  <c r="AR13" i="21"/>
  <c r="AU13" i="21" s="1"/>
  <c r="AM6" i="21"/>
  <c r="AP6" i="21" s="1"/>
  <c r="AC5" i="21"/>
  <c r="AF5" i="21" s="1"/>
  <c r="AC14" i="21"/>
  <c r="AF14" i="21" s="1"/>
  <c r="AC21" i="21"/>
  <c r="AF21" i="21" s="1"/>
  <c r="AC28" i="21"/>
  <c r="AF28" i="21" s="1"/>
  <c r="AC35" i="21"/>
  <c r="AF35" i="21" s="1"/>
  <c r="AC42" i="21"/>
  <c r="AF42" i="21" s="1"/>
  <c r="AC49" i="21"/>
  <c r="AF49" i="21" s="1"/>
  <c r="AC56" i="21"/>
  <c r="AF56" i="21" s="1"/>
  <c r="S12" i="21"/>
  <c r="V12" i="21" s="1"/>
  <c r="S19" i="21"/>
  <c r="V19" i="21" s="1"/>
  <c r="S26" i="21"/>
  <c r="V26" i="21" s="1"/>
  <c r="S33" i="21"/>
  <c r="V33" i="21" s="1"/>
  <c r="S40" i="21"/>
  <c r="V40" i="21" s="1"/>
  <c r="S47" i="21"/>
  <c r="V47" i="21" s="1"/>
  <c r="S54" i="21"/>
  <c r="V54" i="21" s="1"/>
  <c r="AR5" i="21"/>
  <c r="AU5" i="21" s="1"/>
  <c r="AR20" i="21"/>
  <c r="AU20" i="21" s="1"/>
  <c r="AR27" i="21"/>
  <c r="AU27" i="21" s="1"/>
  <c r="AR34" i="21"/>
  <c r="AU34" i="21" s="1"/>
  <c r="AR41" i="21"/>
  <c r="AU41" i="21" s="1"/>
  <c r="AR48" i="21"/>
  <c r="AU48" i="21" s="1"/>
  <c r="AR55" i="21"/>
  <c r="AU55" i="21" s="1"/>
  <c r="AM15" i="21"/>
  <c r="AP15" i="21" s="1"/>
  <c r="AR14" i="21"/>
  <c r="AU14" i="21" s="1"/>
  <c r="AM7" i="21"/>
  <c r="AP7" i="21" s="1"/>
  <c r="AC6" i="21"/>
  <c r="AF6" i="21" s="1"/>
  <c r="AC15" i="21"/>
  <c r="AF15" i="21" s="1"/>
  <c r="AC22" i="21"/>
  <c r="AF22" i="21" s="1"/>
  <c r="AC29" i="21"/>
  <c r="AF29" i="21" s="1"/>
  <c r="AC36" i="21"/>
  <c r="AF36" i="21" s="1"/>
  <c r="AC43" i="21"/>
  <c r="AF43" i="21" s="1"/>
  <c r="AC50" i="21"/>
  <c r="AF50" i="21" s="1"/>
  <c r="AC57" i="21"/>
  <c r="AF57" i="21" s="1"/>
  <c r="S13" i="21"/>
  <c r="V13" i="21" s="1"/>
  <c r="S20" i="21"/>
  <c r="V20" i="21" s="1"/>
  <c r="S27" i="21"/>
  <c r="V27" i="21" s="1"/>
  <c r="S34" i="21"/>
  <c r="V34" i="21" s="1"/>
  <c r="S41" i="21"/>
  <c r="V41" i="21" s="1"/>
  <c r="S48" i="21"/>
  <c r="V48" i="21" s="1"/>
  <c r="S55" i="21"/>
  <c r="V55" i="21" s="1"/>
  <c r="I10" i="21"/>
  <c r="L10" i="21" s="1"/>
  <c r="I18" i="21"/>
  <c r="L18" i="21" s="1"/>
  <c r="I25" i="21"/>
  <c r="L25" i="21" s="1"/>
  <c r="I32" i="21"/>
  <c r="L32" i="21" s="1"/>
  <c r="AR7" i="21"/>
  <c r="AU7" i="21" s="1"/>
  <c r="AM10" i="21"/>
  <c r="AP10" i="21" s="1"/>
  <c r="AH5" i="21"/>
  <c r="AK5" i="21" s="1"/>
  <c r="AC9" i="21"/>
  <c r="AF9" i="21" s="1"/>
  <c r="AC17" i="21"/>
  <c r="AF17" i="21" s="1"/>
  <c r="AC24" i="21"/>
  <c r="AF24" i="21" s="1"/>
  <c r="AC31" i="21"/>
  <c r="AF31" i="21" s="1"/>
  <c r="AC38" i="21"/>
  <c r="AF38" i="21" s="1"/>
  <c r="AC45" i="21"/>
  <c r="AF45" i="21" s="1"/>
  <c r="AC52" i="21"/>
  <c r="AF52" i="21" s="1"/>
  <c r="X4" i="21"/>
  <c r="AA4" i="21" s="1"/>
  <c r="S6" i="21"/>
  <c r="V6" i="21" s="1"/>
  <c r="S15" i="21"/>
  <c r="V15" i="21" s="1"/>
  <c r="S22" i="21"/>
  <c r="V22" i="21" s="1"/>
  <c r="S29" i="21"/>
  <c r="V29" i="21" s="1"/>
  <c r="S36" i="21"/>
  <c r="V36" i="21" s="1"/>
  <c r="S43" i="21"/>
  <c r="V43" i="21" s="1"/>
  <c r="S50" i="21"/>
  <c r="V50" i="21" s="1"/>
  <c r="S57" i="21"/>
  <c r="V57" i="21" s="1"/>
  <c r="I13" i="21"/>
  <c r="L13" i="21" s="1"/>
  <c r="AR16" i="21"/>
  <c r="AU16" i="21" s="1"/>
  <c r="AR23" i="21"/>
  <c r="AU23" i="21" s="1"/>
  <c r="AR30" i="21"/>
  <c r="AU30" i="21" s="1"/>
  <c r="AR37" i="21"/>
  <c r="AU37" i="21" s="1"/>
  <c r="AR44" i="21"/>
  <c r="AU44" i="21" s="1"/>
  <c r="AR51" i="21"/>
  <c r="AU51" i="21" s="1"/>
  <c r="AR3" i="21"/>
  <c r="AR9" i="21"/>
  <c r="AU9" i="21" s="1"/>
  <c r="AM12" i="21"/>
  <c r="AP12" i="21" s="1"/>
  <c r="AC10" i="21"/>
  <c r="AF10" i="21" s="1"/>
  <c r="AC18" i="21"/>
  <c r="AF18" i="21" s="1"/>
  <c r="AC25" i="21"/>
  <c r="AF25" i="21" s="1"/>
  <c r="AC32" i="21"/>
  <c r="AF32" i="21" s="1"/>
  <c r="AC39" i="21"/>
  <c r="AF39" i="21" s="1"/>
  <c r="AC46" i="21"/>
  <c r="AF46" i="21" s="1"/>
  <c r="AC53" i="21"/>
  <c r="AF53" i="21" s="1"/>
  <c r="X5" i="21"/>
  <c r="AA5" i="21" s="1"/>
  <c r="S7" i="21"/>
  <c r="V7" i="21" s="1"/>
  <c r="S16" i="21"/>
  <c r="V16" i="21" s="1"/>
  <c r="S23" i="21"/>
  <c r="V23" i="21" s="1"/>
  <c r="S30" i="21"/>
  <c r="V30" i="21" s="1"/>
  <c r="S37" i="21"/>
  <c r="V37" i="21" s="1"/>
  <c r="S44" i="21"/>
  <c r="V44" i="21" s="1"/>
  <c r="S51" i="21"/>
  <c r="V51" i="21" s="1"/>
  <c r="S3" i="21"/>
  <c r="I14" i="21"/>
  <c r="L14" i="21" s="1"/>
  <c r="I21" i="21"/>
  <c r="L21" i="21" s="1"/>
  <c r="I28" i="21"/>
  <c r="L28" i="21" s="1"/>
  <c r="I35" i="21"/>
  <c r="L35" i="21" s="1"/>
  <c r="AR17" i="21"/>
  <c r="AU17" i="21" s="1"/>
  <c r="AR24" i="21"/>
  <c r="AU24" i="21" s="1"/>
  <c r="AR31" i="21"/>
  <c r="AU31" i="21" s="1"/>
  <c r="AR38" i="21"/>
  <c r="AU38" i="21" s="1"/>
  <c r="AR45" i="21"/>
  <c r="AU45" i="21" s="1"/>
  <c r="AR52" i="21"/>
  <c r="AU52" i="21" s="1"/>
  <c r="AM4" i="21"/>
  <c r="AP4" i="21" s="1"/>
  <c r="AM19" i="21"/>
  <c r="AP19" i="21" s="1"/>
  <c r="AM26" i="21"/>
  <c r="AP26" i="21" s="1"/>
  <c r="AM33" i="21"/>
  <c r="AP33" i="21" s="1"/>
  <c r="AM40" i="21"/>
  <c r="AP40" i="21" s="1"/>
  <c r="AM47" i="21"/>
  <c r="AP47" i="21" s="1"/>
  <c r="AM54" i="21"/>
  <c r="AP54" i="21" s="1"/>
  <c r="AH6" i="21"/>
  <c r="AK6" i="21" s="1"/>
  <c r="AH15" i="21"/>
  <c r="AK15" i="21" s="1"/>
  <c r="I53" i="21"/>
  <c r="L53" i="21" s="1"/>
  <c r="I46" i="21"/>
  <c r="L46" i="21" s="1"/>
  <c r="I39" i="21"/>
  <c r="L39" i="21" s="1"/>
  <c r="I31" i="21"/>
  <c r="L31" i="21" s="1"/>
  <c r="I23" i="21"/>
  <c r="L23" i="21" s="1"/>
  <c r="I15" i="21"/>
  <c r="L15" i="21" s="1"/>
  <c r="I5" i="21"/>
  <c r="L5" i="21" s="1"/>
  <c r="N53" i="21"/>
  <c r="Q53" i="21" s="1"/>
  <c r="N46" i="21"/>
  <c r="Q46" i="21" s="1"/>
  <c r="N39" i="21"/>
  <c r="Q39" i="21" s="1"/>
  <c r="N32" i="21"/>
  <c r="Q32" i="21" s="1"/>
  <c r="N25" i="21"/>
  <c r="Q25" i="21" s="1"/>
  <c r="N18" i="21"/>
  <c r="Q18" i="21" s="1"/>
  <c r="N10" i="21"/>
  <c r="Q10" i="21" s="1"/>
  <c r="AC47" i="21"/>
  <c r="AF47" i="21" s="1"/>
  <c r="AC37" i="21"/>
  <c r="AF37" i="21" s="1"/>
  <c r="AC27" i="21"/>
  <c r="AF27" i="21" s="1"/>
  <c r="AH7" i="21"/>
  <c r="AK7" i="21" s="1"/>
  <c r="AM20" i="21"/>
  <c r="AP20" i="21" s="1"/>
  <c r="I54" i="23"/>
  <c r="L54" i="23" s="1"/>
  <c r="S22" i="23"/>
  <c r="V22" i="23" s="1"/>
  <c r="S9" i="23"/>
  <c r="V9" i="23" s="1"/>
  <c r="X48" i="27"/>
  <c r="AA48" i="27" s="1"/>
  <c r="S14" i="27"/>
  <c r="V14" i="27" s="1"/>
  <c r="S37" i="27"/>
  <c r="V37" i="27" s="1"/>
  <c r="S43" i="27"/>
  <c r="V43" i="27" s="1"/>
  <c r="N33" i="27"/>
  <c r="Q33" i="27" s="1"/>
  <c r="N39" i="27"/>
  <c r="Q39" i="27" s="1"/>
  <c r="N45" i="27"/>
  <c r="Q45" i="27" s="1"/>
  <c r="AC10" i="27"/>
  <c r="AF10" i="27" s="1"/>
  <c r="S25" i="27"/>
  <c r="V25" i="27" s="1"/>
  <c r="N53" i="27"/>
  <c r="Q53" i="27" s="1"/>
  <c r="I13" i="27"/>
  <c r="L13" i="27" s="1"/>
  <c r="I36" i="27"/>
  <c r="L36" i="27" s="1"/>
  <c r="D39" i="27"/>
  <c r="G39" i="27" s="1"/>
  <c r="AM27" i="27"/>
  <c r="AP27" i="27" s="1"/>
  <c r="AC23" i="27"/>
  <c r="AF23" i="27" s="1"/>
  <c r="X5" i="27"/>
  <c r="AA5" i="27" s="1"/>
  <c r="N32" i="27"/>
  <c r="Q32" i="27" s="1"/>
  <c r="AH25" i="27"/>
  <c r="AK25" i="27" s="1"/>
  <c r="X56" i="27"/>
  <c r="AA56" i="27" s="1"/>
  <c r="N44" i="27"/>
  <c r="Q44" i="27" s="1"/>
  <c r="I48" i="27"/>
  <c r="L48" i="27" s="1"/>
  <c r="AH15" i="27"/>
  <c r="AK15" i="27" s="1"/>
  <c r="S27" i="27"/>
  <c r="V27" i="27" s="1"/>
  <c r="S39" i="27"/>
  <c r="V39" i="27" s="1"/>
  <c r="N9" i="27"/>
  <c r="Q9" i="27" s="1"/>
  <c r="D51" i="27"/>
  <c r="G51" i="27" s="1"/>
  <c r="I29" i="27"/>
  <c r="L29" i="27" s="1"/>
  <c r="D32" i="27"/>
  <c r="G32" i="27" s="1"/>
  <c r="AC26" i="27"/>
  <c r="AF26" i="27" s="1"/>
  <c r="X35" i="27"/>
  <c r="AA35" i="27" s="1"/>
  <c r="I50" i="27"/>
  <c r="L50" i="27" s="1"/>
  <c r="D9" i="27"/>
  <c r="G9" i="27" s="1"/>
  <c r="N47" i="27"/>
  <c r="Q47" i="27" s="1"/>
  <c r="I41" i="27"/>
  <c r="L41" i="27" s="1"/>
  <c r="D33" i="27"/>
  <c r="G33" i="27" s="1"/>
  <c r="D53" i="27"/>
  <c r="G53" i="27" s="1"/>
  <c r="AH18" i="27"/>
  <c r="AK18" i="27" s="1"/>
  <c r="AC17" i="27"/>
  <c r="AF17" i="27" s="1"/>
  <c r="AC40" i="27"/>
  <c r="AF40" i="27" s="1"/>
  <c r="S19" i="27"/>
  <c r="V19" i="27" s="1"/>
  <c r="S42" i="27"/>
  <c r="V42" i="27" s="1"/>
  <c r="I5" i="27"/>
  <c r="L5" i="27" s="1"/>
  <c r="D44" i="27"/>
  <c r="G44" i="27" s="1"/>
  <c r="AR35" i="27"/>
  <c r="AU35" i="27" s="1"/>
  <c r="AC53" i="27"/>
  <c r="AF53" i="27" s="1"/>
  <c r="X13" i="27"/>
  <c r="AA13" i="27" s="1"/>
  <c r="N26" i="27"/>
  <c r="Q26" i="27" s="1"/>
  <c r="N38" i="27"/>
  <c r="Q38" i="27" s="1"/>
  <c r="I42" i="27"/>
  <c r="L42" i="27" s="1"/>
  <c r="X50" i="27"/>
  <c r="AA50" i="27" s="1"/>
  <c r="S9" i="27"/>
  <c r="V9" i="27" s="1"/>
  <c r="D45" i="27"/>
  <c r="G45" i="27" s="1"/>
  <c r="S33" i="27"/>
  <c r="V33" i="27" s="1"/>
  <c r="S56" i="27"/>
  <c r="V56" i="27" s="1"/>
  <c r="N16" i="27"/>
  <c r="Q16" i="27" s="1"/>
  <c r="D26" i="27"/>
  <c r="G26" i="27" s="1"/>
  <c r="AM12" i="27"/>
  <c r="AP12" i="27" s="1"/>
  <c r="AM24" i="27"/>
  <c r="AP24" i="27" s="1"/>
  <c r="AH33" i="27"/>
  <c r="AK33" i="27" s="1"/>
  <c r="N51" i="27"/>
  <c r="Q51" i="27" s="1"/>
  <c r="S13" i="27"/>
  <c r="V13" i="27" s="1"/>
  <c r="D48" i="21"/>
  <c r="G48" i="21" s="1"/>
  <c r="D34" i="21"/>
  <c r="G34" i="21" s="1"/>
  <c r="D27" i="21"/>
  <c r="G27" i="21" s="1"/>
  <c r="D20" i="21"/>
  <c r="G20" i="21" s="1"/>
  <c r="D13" i="21"/>
  <c r="G13" i="21" s="1"/>
  <c r="D4" i="21"/>
  <c r="G4" i="21" s="1"/>
  <c r="S56" i="21"/>
  <c r="V56" i="21" s="1"/>
  <c r="S46" i="21"/>
  <c r="V46" i="21" s="1"/>
  <c r="S17" i="21"/>
  <c r="V17" i="21" s="1"/>
  <c r="X53" i="21"/>
  <c r="AA53" i="21" s="1"/>
  <c r="X46" i="21"/>
  <c r="AA46" i="21" s="1"/>
  <c r="X39" i="21"/>
  <c r="AA39" i="21" s="1"/>
  <c r="X32" i="21"/>
  <c r="AA32" i="21" s="1"/>
  <c r="X25" i="21"/>
  <c r="AA25" i="21" s="1"/>
  <c r="X18" i="21"/>
  <c r="AA18" i="21" s="1"/>
  <c r="X10" i="21"/>
  <c r="AA10" i="21" s="1"/>
  <c r="AH52" i="21"/>
  <c r="AK52" i="21" s="1"/>
  <c r="AH45" i="21"/>
  <c r="AK45" i="21" s="1"/>
  <c r="AH38" i="21"/>
  <c r="AK38" i="21" s="1"/>
  <c r="AH31" i="21"/>
  <c r="AK31" i="21" s="1"/>
  <c r="AH24" i="21"/>
  <c r="AK24" i="21" s="1"/>
  <c r="AM52" i="21"/>
  <c r="AP52" i="21" s="1"/>
  <c r="AM44" i="21"/>
  <c r="AP44" i="21" s="1"/>
  <c r="AM36" i="21"/>
  <c r="AP36" i="21" s="1"/>
  <c r="AR53" i="21"/>
  <c r="AU53" i="21" s="1"/>
  <c r="AR43" i="21"/>
  <c r="AU43" i="21" s="1"/>
  <c r="X14" i="23"/>
  <c r="AA14" i="23" s="1"/>
  <c r="AC18" i="23"/>
  <c r="AF18" i="23" s="1"/>
  <c r="AC4" i="23"/>
  <c r="AF4" i="23" s="1"/>
  <c r="AM23" i="23"/>
  <c r="AP23" i="23" s="1"/>
  <c r="AR27" i="23"/>
  <c r="AU27" i="23" s="1"/>
  <c r="AC51" i="27"/>
  <c r="AF51" i="27" s="1"/>
  <c r="AR27" i="27"/>
  <c r="AU27" i="27" s="1"/>
  <c r="D41" i="21"/>
  <c r="G41" i="21" s="1"/>
  <c r="D3" i="21"/>
  <c r="I52" i="21"/>
  <c r="L52" i="21" s="1"/>
  <c r="I45" i="21"/>
  <c r="L45" i="21" s="1"/>
  <c r="I38" i="21"/>
  <c r="L38" i="21" s="1"/>
  <c r="I30" i="21"/>
  <c r="L30" i="21" s="1"/>
  <c r="I22" i="21"/>
  <c r="L22" i="21" s="1"/>
  <c r="I4" i="21"/>
  <c r="L4" i="21" s="1"/>
  <c r="N52" i="21"/>
  <c r="Q52" i="21" s="1"/>
  <c r="N45" i="21"/>
  <c r="Q45" i="21" s="1"/>
  <c r="N38" i="21"/>
  <c r="Q38" i="21" s="1"/>
  <c r="N31" i="21"/>
  <c r="Q31" i="21" s="1"/>
  <c r="N24" i="21"/>
  <c r="Q24" i="21" s="1"/>
  <c r="N17" i="21"/>
  <c r="Q17" i="21" s="1"/>
  <c r="N9" i="21"/>
  <c r="Q9" i="21" s="1"/>
  <c r="S5" i="21"/>
  <c r="V5" i="21" s="1"/>
  <c r="AC55" i="21"/>
  <c r="AF55" i="21" s="1"/>
  <c r="AC26" i="21"/>
  <c r="AF26" i="21" s="1"/>
  <c r="AC16" i="21"/>
  <c r="AF16" i="21" s="1"/>
  <c r="AC4" i="21"/>
  <c r="AF4" i="21" s="1"/>
  <c r="AH16" i="21"/>
  <c r="AK16" i="21" s="1"/>
  <c r="AM27" i="21"/>
  <c r="AP27" i="21" s="1"/>
  <c r="AM9" i="21"/>
  <c r="AP9" i="21" s="1"/>
  <c r="N51" i="23"/>
  <c r="Q51" i="23" s="1"/>
  <c r="N40" i="23"/>
  <c r="Q40" i="23" s="1"/>
  <c r="S57" i="23"/>
  <c r="V57" i="23" s="1"/>
  <c r="X9" i="21"/>
  <c r="AA9" i="21" s="1"/>
  <c r="AH3" i="21"/>
  <c r="AH51" i="21"/>
  <c r="AK51" i="21" s="1"/>
  <c r="AH44" i="21"/>
  <c r="AK44" i="21" s="1"/>
  <c r="AH37" i="21"/>
  <c r="AK37" i="21" s="1"/>
  <c r="AH30" i="21"/>
  <c r="AK30" i="21" s="1"/>
  <c r="AH23" i="21"/>
  <c r="AK23" i="21" s="1"/>
  <c r="AM51" i="21"/>
  <c r="AP51" i="21" s="1"/>
  <c r="AM43" i="21"/>
  <c r="AP43" i="21" s="1"/>
  <c r="AM18" i="21"/>
  <c r="AP18" i="21" s="1"/>
  <c r="AR42" i="21"/>
  <c r="AU42" i="21" s="1"/>
  <c r="AR32" i="21"/>
  <c r="AU32" i="21" s="1"/>
  <c r="AR22" i="21"/>
  <c r="AU22" i="21" s="1"/>
  <c r="AR12" i="21"/>
  <c r="AU12" i="21" s="1"/>
  <c r="X49" i="23"/>
  <c r="AA49" i="23" s="1"/>
  <c r="D58" i="25"/>
  <c r="G58" i="25" s="1"/>
  <c r="D15" i="25"/>
  <c r="G15" i="25" s="1"/>
  <c r="I56" i="25"/>
  <c r="L56" i="25" s="1"/>
  <c r="I49" i="25"/>
  <c r="L49" i="25" s="1"/>
  <c r="I42" i="25"/>
  <c r="L42" i="25" s="1"/>
  <c r="I35" i="25"/>
  <c r="L35" i="25" s="1"/>
  <c r="I28" i="25"/>
  <c r="L28" i="25" s="1"/>
  <c r="I21" i="25"/>
  <c r="L21" i="25" s="1"/>
  <c r="I14" i="25"/>
  <c r="L14" i="25" s="1"/>
  <c r="I5" i="25"/>
  <c r="L5" i="25" s="1"/>
  <c r="N54" i="25"/>
  <c r="Q54" i="25" s="1"/>
  <c r="N47" i="25"/>
  <c r="Q47" i="25" s="1"/>
  <c r="N40" i="25"/>
  <c r="Q40" i="25" s="1"/>
  <c r="N33" i="25"/>
  <c r="Q33" i="25" s="1"/>
  <c r="N26" i="25"/>
  <c r="Q26" i="25" s="1"/>
  <c r="N19" i="25"/>
  <c r="Q19" i="25" s="1"/>
  <c r="N12" i="25"/>
  <c r="Q12" i="25" s="1"/>
  <c r="S34" i="25"/>
  <c r="V34" i="25" s="1"/>
  <c r="S25" i="25"/>
  <c r="V25" i="25" s="1"/>
  <c r="S16" i="25"/>
  <c r="V16" i="25" s="1"/>
  <c r="AC33" i="25"/>
  <c r="AF33" i="25" s="1"/>
  <c r="AH34" i="25"/>
  <c r="AK34" i="25" s="1"/>
  <c r="AH23" i="25"/>
  <c r="AK23" i="25" s="1"/>
  <c r="AM28" i="25"/>
  <c r="AP28" i="25" s="1"/>
  <c r="AR26" i="25"/>
  <c r="AU26" i="25" s="1"/>
  <c r="D33" i="25"/>
  <c r="G33" i="25" s="1"/>
  <c r="D27" i="25"/>
  <c r="G27" i="25" s="1"/>
  <c r="D21" i="25"/>
  <c r="G21" i="25" s="1"/>
  <c r="S58" i="25"/>
  <c r="V58" i="25" s="1"/>
  <c r="S50" i="25"/>
  <c r="V50" i="25" s="1"/>
  <c r="AM20" i="25"/>
  <c r="AP20" i="25" s="1"/>
  <c r="AR45" i="25"/>
  <c r="AU45" i="25" s="1"/>
  <c r="AR16" i="25"/>
  <c r="AU16" i="25" s="1"/>
  <c r="AH40" i="29"/>
  <c r="AK40" i="29" s="1"/>
  <c r="D51" i="25"/>
  <c r="G51" i="25" s="1"/>
  <c r="D39" i="25"/>
  <c r="G39" i="25" s="1"/>
  <c r="D14" i="25"/>
  <c r="G14" i="25" s="1"/>
  <c r="D6" i="25"/>
  <c r="G6" i="25" s="1"/>
  <c r="I55" i="25"/>
  <c r="L55" i="25" s="1"/>
  <c r="I48" i="25"/>
  <c r="L48" i="25" s="1"/>
  <c r="I41" i="25"/>
  <c r="L41" i="25" s="1"/>
  <c r="I34" i="25"/>
  <c r="L34" i="25" s="1"/>
  <c r="I27" i="25"/>
  <c r="L27" i="25" s="1"/>
  <c r="I20" i="25"/>
  <c r="L20" i="25" s="1"/>
  <c r="I13" i="25"/>
  <c r="L13" i="25" s="1"/>
  <c r="I4" i="25"/>
  <c r="L4" i="25" s="1"/>
  <c r="N53" i="25"/>
  <c r="Q53" i="25" s="1"/>
  <c r="N46" i="25"/>
  <c r="Q46" i="25" s="1"/>
  <c r="N39" i="25"/>
  <c r="Q39" i="25" s="1"/>
  <c r="N32" i="25"/>
  <c r="Q32" i="25" s="1"/>
  <c r="N25" i="25"/>
  <c r="Q25" i="25" s="1"/>
  <c r="N18" i="25"/>
  <c r="Q18" i="25" s="1"/>
  <c r="N10" i="25"/>
  <c r="Q10" i="25" s="1"/>
  <c r="S41" i="25"/>
  <c r="V41" i="25" s="1"/>
  <c r="S15" i="25"/>
  <c r="V15" i="25" s="1"/>
  <c r="S4" i="25"/>
  <c r="V4" i="25" s="1"/>
  <c r="X51" i="25"/>
  <c r="AA51" i="25" s="1"/>
  <c r="X20" i="25"/>
  <c r="AA20" i="25" s="1"/>
  <c r="AH22" i="25"/>
  <c r="AK22" i="25" s="1"/>
  <c r="AH10" i="25"/>
  <c r="AK10" i="25" s="1"/>
  <c r="AM16" i="25"/>
  <c r="I10" i="29"/>
  <c r="L10" i="29" s="1"/>
  <c r="AH52" i="29"/>
  <c r="AK52" i="29" s="1"/>
  <c r="AR5" i="25"/>
  <c r="AU5" i="25" s="1"/>
  <c r="AM5" i="25"/>
  <c r="AP5" i="25" s="1"/>
  <c r="AM21" i="25"/>
  <c r="AP21" i="25" s="1"/>
  <c r="AM35" i="25"/>
  <c r="AP35" i="25" s="1"/>
  <c r="AM49" i="25"/>
  <c r="AP49" i="25" s="1"/>
  <c r="AH6" i="25"/>
  <c r="AK6" i="25" s="1"/>
  <c r="AH25" i="25"/>
  <c r="AK25" i="25" s="1"/>
  <c r="AH36" i="25"/>
  <c r="AK36" i="25" s="1"/>
  <c r="AH53" i="25"/>
  <c r="AK53" i="25" s="1"/>
  <c r="AC16" i="25"/>
  <c r="AF16" i="25" s="1"/>
  <c r="AC22" i="25"/>
  <c r="AF22" i="25" s="1"/>
  <c r="AC39" i="25"/>
  <c r="AF39" i="25" s="1"/>
  <c r="AC50" i="25"/>
  <c r="AF50" i="25" s="1"/>
  <c r="AC57" i="25"/>
  <c r="AF57" i="25" s="1"/>
  <c r="X9" i="25"/>
  <c r="AA9" i="25" s="1"/>
  <c r="X17" i="25"/>
  <c r="AA17" i="25" s="1"/>
  <c r="X24" i="25"/>
  <c r="AA24" i="25" s="1"/>
  <c r="X31" i="25"/>
  <c r="AA31" i="25" s="1"/>
  <c r="X38" i="25"/>
  <c r="AA38" i="25" s="1"/>
  <c r="X45" i="25"/>
  <c r="AA45" i="25" s="1"/>
  <c r="X52" i="25"/>
  <c r="AA52" i="25" s="1"/>
  <c r="X3" i="25"/>
  <c r="S12" i="25"/>
  <c r="V12" i="25" s="1"/>
  <c r="S19" i="25"/>
  <c r="V19" i="25" s="1"/>
  <c r="S26" i="25"/>
  <c r="V26" i="25" s="1"/>
  <c r="S33" i="25"/>
  <c r="V33" i="25" s="1"/>
  <c r="S40" i="25"/>
  <c r="V40" i="25" s="1"/>
  <c r="S47" i="25"/>
  <c r="V47" i="25" s="1"/>
  <c r="S54" i="25"/>
  <c r="V54" i="25" s="1"/>
  <c r="AR13" i="25"/>
  <c r="AU13" i="25" s="1"/>
  <c r="AR20" i="25"/>
  <c r="AU20" i="25" s="1"/>
  <c r="AR27" i="25"/>
  <c r="AU27" i="25" s="1"/>
  <c r="AR34" i="25"/>
  <c r="AU34" i="25" s="1"/>
  <c r="AR41" i="25"/>
  <c r="AU41" i="25" s="1"/>
  <c r="AR48" i="25"/>
  <c r="AU48" i="25" s="1"/>
  <c r="AR55" i="25"/>
  <c r="AU55" i="25" s="1"/>
  <c r="AM6" i="25"/>
  <c r="AM22" i="25"/>
  <c r="AM36" i="25"/>
  <c r="AP36" i="25" s="1"/>
  <c r="AM50" i="25"/>
  <c r="AP50" i="25" s="1"/>
  <c r="AH14" i="25"/>
  <c r="AK14" i="25" s="1"/>
  <c r="AH31" i="25"/>
  <c r="AK31" i="25" s="1"/>
  <c r="AH42" i="25"/>
  <c r="AK42" i="25" s="1"/>
  <c r="AH3" i="25"/>
  <c r="AC10" i="25"/>
  <c r="AF10" i="25" s="1"/>
  <c r="AC28" i="25"/>
  <c r="AF28" i="25" s="1"/>
  <c r="AR6" i="25"/>
  <c r="AU6" i="25" s="1"/>
  <c r="AM7" i="25"/>
  <c r="AP7" i="25" s="1"/>
  <c r="AM23" i="25"/>
  <c r="AP23" i="25" s="1"/>
  <c r="AM37" i="25"/>
  <c r="AP37" i="25" s="1"/>
  <c r="AM51" i="25"/>
  <c r="AP51" i="25" s="1"/>
  <c r="AH7" i="25"/>
  <c r="AK7" i="25" s="1"/>
  <c r="AH20" i="25"/>
  <c r="AK20" i="25" s="1"/>
  <c r="AH37" i="25"/>
  <c r="AK37" i="25" s="1"/>
  <c r="AH48" i="25"/>
  <c r="AK48" i="25" s="1"/>
  <c r="AC17" i="25"/>
  <c r="AF17" i="25" s="1"/>
  <c r="AC23" i="25"/>
  <c r="AF23" i="25" s="1"/>
  <c r="AC34" i="25"/>
  <c r="AF34" i="25" s="1"/>
  <c r="AC51" i="25"/>
  <c r="AF51" i="25" s="1"/>
  <c r="AC58" i="25"/>
  <c r="AF58" i="25" s="1"/>
  <c r="X10" i="25"/>
  <c r="AA10" i="25" s="1"/>
  <c r="X18" i="25"/>
  <c r="AA18" i="25" s="1"/>
  <c r="X25" i="25"/>
  <c r="AA25" i="25" s="1"/>
  <c r="X32" i="25"/>
  <c r="AA32" i="25" s="1"/>
  <c r="X39" i="25"/>
  <c r="AA39" i="25" s="1"/>
  <c r="AR14" i="25"/>
  <c r="AU14" i="25" s="1"/>
  <c r="AR21" i="25"/>
  <c r="AU21" i="25" s="1"/>
  <c r="AR28" i="25"/>
  <c r="AU28" i="25" s="1"/>
  <c r="AR35" i="25"/>
  <c r="AU35" i="25" s="1"/>
  <c r="AR42" i="25"/>
  <c r="AU42" i="25" s="1"/>
  <c r="AR49" i="25"/>
  <c r="AU49" i="25" s="1"/>
  <c r="AR56" i="25"/>
  <c r="AU56" i="25" s="1"/>
  <c r="AM9" i="25"/>
  <c r="AP9" i="25" s="1"/>
  <c r="AM24" i="25"/>
  <c r="AP24" i="25" s="1"/>
  <c r="AM38" i="25"/>
  <c r="AP38" i="25" s="1"/>
  <c r="AM52" i="25"/>
  <c r="AP52" i="25" s="1"/>
  <c r="AH15" i="25"/>
  <c r="AK15" i="25" s="1"/>
  <c r="AH26" i="25"/>
  <c r="AK26" i="25" s="1"/>
  <c r="AH43" i="25"/>
  <c r="AK43" i="25" s="1"/>
  <c r="AH54" i="25"/>
  <c r="AK54" i="25" s="1"/>
  <c r="AC4" i="25"/>
  <c r="AF4" i="25" s="1"/>
  <c r="AC29" i="25"/>
  <c r="AF29" i="25" s="1"/>
  <c r="AC40" i="25"/>
  <c r="AF40" i="25" s="1"/>
  <c r="D17" i="25"/>
  <c r="G17" i="25" s="1"/>
  <c r="D28" i="25"/>
  <c r="G28" i="25" s="1"/>
  <c r="D45" i="25"/>
  <c r="G45" i="25" s="1"/>
  <c r="D56" i="25"/>
  <c r="G56" i="25" s="1"/>
  <c r="AM10" i="25"/>
  <c r="AP10" i="25" s="1"/>
  <c r="AM25" i="25"/>
  <c r="AP25" i="25" s="1"/>
  <c r="AM39" i="25"/>
  <c r="AP39" i="25" s="1"/>
  <c r="AM53" i="25"/>
  <c r="AP53" i="25" s="1"/>
  <c r="AH21" i="25"/>
  <c r="AK21" i="25" s="1"/>
  <c r="AH32" i="25"/>
  <c r="AK32" i="25" s="1"/>
  <c r="AH49" i="25"/>
  <c r="AK49" i="25" s="1"/>
  <c r="AC12" i="25"/>
  <c r="AF12" i="25" s="1"/>
  <c r="AC18" i="25"/>
  <c r="AF18" i="25" s="1"/>
  <c r="AC35" i="25"/>
  <c r="AF35" i="25" s="1"/>
  <c r="AC46" i="25"/>
  <c r="AF46" i="25" s="1"/>
  <c r="AC52" i="25"/>
  <c r="AF52" i="25" s="1"/>
  <c r="AC3" i="25"/>
  <c r="X12" i="25"/>
  <c r="AA12" i="25" s="1"/>
  <c r="X19" i="25"/>
  <c r="AA19" i="25" s="1"/>
  <c r="X26" i="25"/>
  <c r="AA26" i="25" s="1"/>
  <c r="X33" i="25"/>
  <c r="AA33" i="25" s="1"/>
  <c r="X40" i="25"/>
  <c r="AA40" i="25" s="1"/>
  <c r="X47" i="25"/>
  <c r="AA47" i="25" s="1"/>
  <c r="X54" i="25"/>
  <c r="AA54" i="25" s="1"/>
  <c r="S5" i="25"/>
  <c r="V5" i="25" s="1"/>
  <c r="S14" i="25"/>
  <c r="V14" i="25" s="1"/>
  <c r="S21" i="25"/>
  <c r="V21" i="25" s="1"/>
  <c r="S28" i="25"/>
  <c r="V28" i="25" s="1"/>
  <c r="S35" i="25"/>
  <c r="V35" i="25" s="1"/>
  <c r="S42" i="25"/>
  <c r="V42" i="25" s="1"/>
  <c r="S49" i="25"/>
  <c r="V49" i="25" s="1"/>
  <c r="S56" i="25"/>
  <c r="V56" i="25" s="1"/>
  <c r="AR7" i="25"/>
  <c r="AU7" i="25" s="1"/>
  <c r="AR15" i="25"/>
  <c r="AU15" i="25" s="1"/>
  <c r="AR22" i="25"/>
  <c r="AU22" i="25" s="1"/>
  <c r="AR29" i="25"/>
  <c r="AU29" i="25" s="1"/>
  <c r="AR36" i="25"/>
  <c r="AU36" i="25" s="1"/>
  <c r="AR43" i="25"/>
  <c r="AU43" i="25" s="1"/>
  <c r="AR50" i="25"/>
  <c r="AU50" i="25" s="1"/>
  <c r="AR57" i="25"/>
  <c r="AU57" i="25" s="1"/>
  <c r="AM12" i="25"/>
  <c r="AP12" i="25" s="1"/>
  <c r="AM26" i="25"/>
  <c r="AP26" i="25" s="1"/>
  <c r="AM40" i="25"/>
  <c r="AM54" i="25"/>
  <c r="AH9" i="25"/>
  <c r="AK9" i="25" s="1"/>
  <c r="AH27" i="25"/>
  <c r="AK27" i="25" s="1"/>
  <c r="AH38" i="25"/>
  <c r="AK38" i="25" s="1"/>
  <c r="AH55" i="25"/>
  <c r="AK55" i="25" s="1"/>
  <c r="AC5" i="25"/>
  <c r="AF5" i="25" s="1"/>
  <c r="AC24" i="25"/>
  <c r="AF24" i="25" s="1"/>
  <c r="AC41" i="25"/>
  <c r="AF41" i="25" s="1"/>
  <c r="AM13" i="25"/>
  <c r="AP13" i="25" s="1"/>
  <c r="AM27" i="25"/>
  <c r="AP27" i="25" s="1"/>
  <c r="AM41" i="25"/>
  <c r="AM55" i="25"/>
  <c r="AP55" i="25" s="1"/>
  <c r="AH16" i="25"/>
  <c r="AK16" i="25" s="1"/>
  <c r="AH33" i="25"/>
  <c r="AK33" i="25" s="1"/>
  <c r="AH44" i="25"/>
  <c r="AK44" i="25" s="1"/>
  <c r="AC13" i="25"/>
  <c r="AF13" i="25" s="1"/>
  <c r="AC19" i="25"/>
  <c r="AF19" i="25" s="1"/>
  <c r="AM15" i="25"/>
  <c r="AP15" i="25" s="1"/>
  <c r="AM29" i="25"/>
  <c r="AP29" i="25" s="1"/>
  <c r="AM43" i="25"/>
  <c r="AP43" i="25" s="1"/>
  <c r="AM57" i="25"/>
  <c r="AP57" i="25" s="1"/>
  <c r="AH17" i="25"/>
  <c r="AK17" i="25" s="1"/>
  <c r="AH28" i="25"/>
  <c r="AK28" i="25" s="1"/>
  <c r="AH45" i="25"/>
  <c r="AK45" i="25" s="1"/>
  <c r="AH56" i="25"/>
  <c r="AK56" i="25" s="1"/>
  <c r="AC6" i="25"/>
  <c r="AF6" i="25" s="1"/>
  <c r="AC31" i="25"/>
  <c r="AF31" i="25" s="1"/>
  <c r="AC42" i="25"/>
  <c r="AF42" i="25" s="1"/>
  <c r="AC54" i="25"/>
  <c r="AF54" i="25" s="1"/>
  <c r="X5" i="25"/>
  <c r="AA5" i="25" s="1"/>
  <c r="X14" i="25"/>
  <c r="AA14" i="25" s="1"/>
  <c r="X21" i="25"/>
  <c r="AA21" i="25" s="1"/>
  <c r="X28" i="25"/>
  <c r="AA28" i="25" s="1"/>
  <c r="X35" i="25"/>
  <c r="AA35" i="25" s="1"/>
  <c r="X42" i="25"/>
  <c r="AA42" i="25" s="1"/>
  <c r="AR10" i="25"/>
  <c r="AU10" i="25" s="1"/>
  <c r="AM17" i="25"/>
  <c r="AM31" i="25"/>
  <c r="AP31" i="25" s="1"/>
  <c r="AM45" i="25"/>
  <c r="AP45" i="25" s="1"/>
  <c r="AM3" i="25"/>
  <c r="AH12" i="25"/>
  <c r="AK12" i="25" s="1"/>
  <c r="AH29" i="25"/>
  <c r="AK29" i="25" s="1"/>
  <c r="AH40" i="25"/>
  <c r="AK40" i="25" s="1"/>
  <c r="AH57" i="25"/>
  <c r="AK57" i="25" s="1"/>
  <c r="AC7" i="25"/>
  <c r="AF7" i="25" s="1"/>
  <c r="AC26" i="25"/>
  <c r="AF26" i="25" s="1"/>
  <c r="AC43" i="25"/>
  <c r="AF43" i="25" s="1"/>
  <c r="AC55" i="25"/>
  <c r="AF55" i="25" s="1"/>
  <c r="X6" i="25"/>
  <c r="AA6" i="25" s="1"/>
  <c r="X15" i="25"/>
  <c r="AA15" i="25" s="1"/>
  <c r="X22" i="25"/>
  <c r="AA22" i="25" s="1"/>
  <c r="X29" i="25"/>
  <c r="AA29" i="25" s="1"/>
  <c r="X36" i="25"/>
  <c r="AA36" i="25" s="1"/>
  <c r="X43" i="25"/>
  <c r="AA43" i="25" s="1"/>
  <c r="X50" i="25"/>
  <c r="AA50" i="25" s="1"/>
  <c r="X57" i="25"/>
  <c r="AA57" i="25" s="1"/>
  <c r="S9" i="25"/>
  <c r="V9" i="25" s="1"/>
  <c r="S17" i="25"/>
  <c r="V17" i="25" s="1"/>
  <c r="S24" i="25"/>
  <c r="V24" i="25" s="1"/>
  <c r="S31" i="25"/>
  <c r="V31" i="25" s="1"/>
  <c r="D3" i="25"/>
  <c r="AR4" i="25"/>
  <c r="AU4" i="25" s="1"/>
  <c r="AR18" i="25"/>
  <c r="AU18" i="25" s="1"/>
  <c r="AR25" i="25"/>
  <c r="AU25" i="25" s="1"/>
  <c r="AR32" i="25"/>
  <c r="AU32" i="25" s="1"/>
  <c r="AR39" i="25"/>
  <c r="AU39" i="25" s="1"/>
  <c r="AR46" i="25"/>
  <c r="AU46" i="25" s="1"/>
  <c r="AR53" i="25"/>
  <c r="AU53" i="25" s="1"/>
  <c r="AM18" i="25"/>
  <c r="AP18" i="25" s="1"/>
  <c r="AM32" i="25"/>
  <c r="AM46" i="25"/>
  <c r="AH5" i="25"/>
  <c r="AK5" i="25" s="1"/>
  <c r="AH18" i="25"/>
  <c r="AK18" i="25" s="1"/>
  <c r="AH35" i="25"/>
  <c r="AK35" i="25" s="1"/>
  <c r="AH46" i="25"/>
  <c r="AK46" i="25" s="1"/>
  <c r="AC15" i="25"/>
  <c r="AF15" i="25" s="1"/>
  <c r="AC21" i="25"/>
  <c r="AF21" i="25" s="1"/>
  <c r="AC32" i="25"/>
  <c r="AF32" i="25" s="1"/>
  <c r="AC49" i="25"/>
  <c r="AF49" i="25" s="1"/>
  <c r="D7" i="25"/>
  <c r="G7" i="25" s="1"/>
  <c r="D20" i="25"/>
  <c r="G20" i="25" s="1"/>
  <c r="D37" i="25"/>
  <c r="G37" i="25" s="1"/>
  <c r="D48" i="25"/>
  <c r="G48" i="25" s="1"/>
  <c r="AR12" i="25"/>
  <c r="AU12" i="25" s="1"/>
  <c r="AM19" i="25"/>
  <c r="AP19" i="25" s="1"/>
  <c r="AM33" i="25"/>
  <c r="AM47" i="25"/>
  <c r="AP47" i="25" s="1"/>
  <c r="AH13" i="25"/>
  <c r="AK13" i="25" s="1"/>
  <c r="AH24" i="25"/>
  <c r="AK24" i="25" s="1"/>
  <c r="AH41" i="25"/>
  <c r="AK41" i="25" s="1"/>
  <c r="AH52" i="25"/>
  <c r="AK52" i="25" s="1"/>
  <c r="AC27" i="25"/>
  <c r="AF27" i="25" s="1"/>
  <c r="AC38" i="25"/>
  <c r="AF38" i="25" s="1"/>
  <c r="AC56" i="25"/>
  <c r="AF56" i="25" s="1"/>
  <c r="X7" i="25"/>
  <c r="AA7" i="25" s="1"/>
  <c r="X16" i="25"/>
  <c r="AA16" i="25" s="1"/>
  <c r="D57" i="25"/>
  <c r="G57" i="25" s="1"/>
  <c r="D44" i="25"/>
  <c r="G44" i="25" s="1"/>
  <c r="D32" i="25"/>
  <c r="G32" i="25" s="1"/>
  <c r="D26" i="25"/>
  <c r="G26" i="25" s="1"/>
  <c r="S57" i="25"/>
  <c r="V57" i="25" s="1"/>
  <c r="S32" i="25"/>
  <c r="V32" i="25" s="1"/>
  <c r="S23" i="25"/>
  <c r="V23" i="25" s="1"/>
  <c r="X41" i="25"/>
  <c r="AA41" i="25" s="1"/>
  <c r="X30" i="25"/>
  <c r="AA30" i="25" s="1"/>
  <c r="AC9" i="25"/>
  <c r="AF9" i="25" s="1"/>
  <c r="AM14" i="25"/>
  <c r="AR44" i="25"/>
  <c r="AU44" i="25" s="1"/>
  <c r="AR24" i="25"/>
  <c r="AU24" i="25" s="1"/>
  <c r="D50" i="25"/>
  <c r="G50" i="25" s="1"/>
  <c r="D38" i="25"/>
  <c r="G38" i="25" s="1"/>
  <c r="I54" i="25"/>
  <c r="L54" i="25" s="1"/>
  <c r="I47" i="25"/>
  <c r="L47" i="25" s="1"/>
  <c r="I40" i="25"/>
  <c r="L40" i="25" s="1"/>
  <c r="I33" i="25"/>
  <c r="L33" i="25" s="1"/>
  <c r="I19" i="25"/>
  <c r="L19" i="25" s="1"/>
  <c r="I12" i="25"/>
  <c r="L12" i="25" s="1"/>
  <c r="N3" i="25"/>
  <c r="N52" i="25"/>
  <c r="Q52" i="25" s="1"/>
  <c r="N45" i="25"/>
  <c r="Q45" i="25" s="1"/>
  <c r="N38" i="25"/>
  <c r="Q38" i="25" s="1"/>
  <c r="N31" i="25"/>
  <c r="Q31" i="25" s="1"/>
  <c r="N24" i="25"/>
  <c r="Q24" i="25" s="1"/>
  <c r="N17" i="25"/>
  <c r="Q17" i="25" s="1"/>
  <c r="N9" i="25"/>
  <c r="Q9" i="25" s="1"/>
  <c r="S48" i="25"/>
  <c r="V48" i="25" s="1"/>
  <c r="X4" i="25"/>
  <c r="AA4" i="25" s="1"/>
  <c r="AC48" i="25"/>
  <c r="AF48" i="25" s="1"/>
  <c r="AC30" i="25"/>
  <c r="AF30" i="25" s="1"/>
  <c r="AC20" i="25"/>
  <c r="AF20" i="25" s="1"/>
  <c r="AM4" i="25"/>
  <c r="AR33" i="25"/>
  <c r="AU33" i="25" s="1"/>
  <c r="D25" i="25"/>
  <c r="G25" i="25" s="1"/>
  <c r="D19" i="25"/>
  <c r="G19" i="25" s="1"/>
  <c r="D13" i="25"/>
  <c r="G13" i="25" s="1"/>
  <c r="D5" i="25"/>
  <c r="G5" i="25" s="1"/>
  <c r="S39" i="25"/>
  <c r="V39" i="25" s="1"/>
  <c r="S22" i="25"/>
  <c r="V22" i="25" s="1"/>
  <c r="S13" i="25"/>
  <c r="V13" i="25" s="1"/>
  <c r="X58" i="25"/>
  <c r="AA58" i="25" s="1"/>
  <c r="X49" i="25"/>
  <c r="AA49" i="25" s="1"/>
  <c r="AH51" i="25"/>
  <c r="AK51" i="25" s="1"/>
  <c r="AH30" i="25"/>
  <c r="AK30" i="25" s="1"/>
  <c r="AR52" i="25"/>
  <c r="AU52" i="25" s="1"/>
  <c r="AR23" i="25"/>
  <c r="AU23" i="25" s="1"/>
  <c r="AR15" i="27"/>
  <c r="AU15" i="27" s="1"/>
  <c r="D46" i="29"/>
  <c r="G46" i="29" s="1"/>
  <c r="D43" i="25"/>
  <c r="G43" i="25" s="1"/>
  <c r="D31" i="25"/>
  <c r="G31" i="25" s="1"/>
  <c r="I53" i="25"/>
  <c r="L53" i="25" s="1"/>
  <c r="I46" i="25"/>
  <c r="L46" i="25" s="1"/>
  <c r="I39" i="25"/>
  <c r="L39" i="25" s="1"/>
  <c r="I32" i="25"/>
  <c r="L32" i="25" s="1"/>
  <c r="I25" i="25"/>
  <c r="L25" i="25" s="1"/>
  <c r="I18" i="25"/>
  <c r="L18" i="25" s="1"/>
  <c r="I10" i="25"/>
  <c r="L10" i="25" s="1"/>
  <c r="N58" i="25"/>
  <c r="Q58" i="25" s="1"/>
  <c r="N51" i="25"/>
  <c r="Q51" i="25" s="1"/>
  <c r="N44" i="25"/>
  <c r="Q44" i="25" s="1"/>
  <c r="N37" i="25"/>
  <c r="Q37" i="25" s="1"/>
  <c r="N30" i="25"/>
  <c r="Q30" i="25" s="1"/>
  <c r="N23" i="25"/>
  <c r="Q23" i="25" s="1"/>
  <c r="N16" i="25"/>
  <c r="Q16" i="25" s="1"/>
  <c r="N7" i="25"/>
  <c r="Q7" i="25" s="1"/>
  <c r="S55" i="25"/>
  <c r="V55" i="25" s="1"/>
  <c r="S30" i="25"/>
  <c r="V30" i="25" s="1"/>
  <c r="AC47" i="25"/>
  <c r="AF47" i="25" s="1"/>
  <c r="AC37" i="25"/>
  <c r="AF37" i="25" s="1"/>
  <c r="AH19" i="25"/>
  <c r="AK19" i="25" s="1"/>
  <c r="S45" i="29"/>
  <c r="V45" i="29" s="1"/>
  <c r="D55" i="25"/>
  <c r="G55" i="25" s="1"/>
  <c r="D49" i="25"/>
  <c r="G49" i="25" s="1"/>
  <c r="D24" i="25"/>
  <c r="G24" i="25" s="1"/>
  <c r="D18" i="25"/>
  <c r="G18" i="25" s="1"/>
  <c r="D12" i="25"/>
  <c r="G12" i="25" s="1"/>
  <c r="D4" i="25"/>
  <c r="G4" i="25" s="1"/>
  <c r="S46" i="25"/>
  <c r="V46" i="25" s="1"/>
  <c r="S38" i="25"/>
  <c r="V38" i="25" s="1"/>
  <c r="X48" i="25"/>
  <c r="AA48" i="25" s="1"/>
  <c r="X27" i="25"/>
  <c r="AA27" i="25" s="1"/>
  <c r="AH50" i="25"/>
  <c r="AK50" i="25" s="1"/>
  <c r="AH39" i="25"/>
  <c r="AK39" i="25" s="1"/>
  <c r="AM58" i="25"/>
  <c r="AP58" i="25" s="1"/>
  <c r="AR51" i="25"/>
  <c r="AU51" i="25" s="1"/>
  <c r="AR31" i="25"/>
  <c r="AU31" i="25" s="1"/>
  <c r="D31" i="29"/>
  <c r="G31" i="29" s="1"/>
  <c r="D42" i="25"/>
  <c r="G42" i="25" s="1"/>
  <c r="D36" i="25"/>
  <c r="G36" i="25" s="1"/>
  <c r="D30" i="25"/>
  <c r="G30" i="25" s="1"/>
  <c r="I3" i="25"/>
  <c r="I52" i="25"/>
  <c r="L52" i="25" s="1"/>
  <c r="I45" i="25"/>
  <c r="L45" i="25" s="1"/>
  <c r="I38" i="25"/>
  <c r="L38" i="25" s="1"/>
  <c r="I31" i="25"/>
  <c r="L31" i="25" s="1"/>
  <c r="I24" i="25"/>
  <c r="L24" i="25" s="1"/>
  <c r="I17" i="25"/>
  <c r="L17" i="25" s="1"/>
  <c r="I9" i="25"/>
  <c r="L9" i="25" s="1"/>
  <c r="N57" i="25"/>
  <c r="Q57" i="25" s="1"/>
  <c r="N50" i="25"/>
  <c r="Q50" i="25" s="1"/>
  <c r="N43" i="25"/>
  <c r="Q43" i="25" s="1"/>
  <c r="N36" i="25"/>
  <c r="Q36" i="25" s="1"/>
  <c r="N29" i="25"/>
  <c r="Q29" i="25" s="1"/>
  <c r="N22" i="25"/>
  <c r="Q22" i="25" s="1"/>
  <c r="N15" i="25"/>
  <c r="Q15" i="25" s="1"/>
  <c r="N6" i="25"/>
  <c r="Q6" i="25" s="1"/>
  <c r="S29" i="25"/>
  <c r="V29" i="25" s="1"/>
  <c r="S20" i="25"/>
  <c r="V20" i="25" s="1"/>
  <c r="S10" i="25"/>
  <c r="V10" i="25" s="1"/>
  <c r="X56" i="25"/>
  <c r="AA56" i="25" s="1"/>
  <c r="X37" i="25"/>
  <c r="AA37" i="25" s="1"/>
  <c r="AC36" i="25"/>
  <c r="AF36" i="25" s="1"/>
  <c r="AM56" i="25"/>
  <c r="AP56" i="25" s="1"/>
  <c r="AR40" i="25"/>
  <c r="AU40" i="25" s="1"/>
  <c r="D54" i="25"/>
  <c r="G54" i="25" s="1"/>
  <c r="S53" i="25"/>
  <c r="V53" i="25" s="1"/>
  <c r="S45" i="25"/>
  <c r="V45" i="25" s="1"/>
  <c r="S37" i="25"/>
  <c r="V37" i="25" s="1"/>
  <c r="AC45" i="25"/>
  <c r="AF45" i="25" s="1"/>
  <c r="AH4" i="25"/>
  <c r="AK4" i="25" s="1"/>
  <c r="AM48" i="25"/>
  <c r="AP48" i="25" s="1"/>
  <c r="AP16" i="25"/>
  <c r="AR3" i="25"/>
  <c r="AR30" i="25"/>
  <c r="AU30" i="25" s="1"/>
  <c r="AR9" i="25"/>
  <c r="AU9" i="25" s="1"/>
  <c r="N56" i="29"/>
  <c r="D23" i="25"/>
  <c r="G23" i="25" s="1"/>
  <c r="D10" i="25"/>
  <c r="G10" i="25" s="1"/>
  <c r="I58" i="25"/>
  <c r="L58" i="25" s="1"/>
  <c r="I51" i="25"/>
  <c r="L51" i="25" s="1"/>
  <c r="I44" i="25"/>
  <c r="L44" i="25" s="1"/>
  <c r="I37" i="25"/>
  <c r="L37" i="25" s="1"/>
  <c r="I30" i="25"/>
  <c r="L30" i="25" s="1"/>
  <c r="I23" i="25"/>
  <c r="L23" i="25" s="1"/>
  <c r="I16" i="25"/>
  <c r="L16" i="25" s="1"/>
  <c r="I7" i="25"/>
  <c r="L7" i="25" s="1"/>
  <c r="N56" i="25"/>
  <c r="Q56" i="25" s="1"/>
  <c r="N49" i="25"/>
  <c r="Q49" i="25" s="1"/>
  <c r="N42" i="25"/>
  <c r="Q42" i="25" s="1"/>
  <c r="N35" i="25"/>
  <c r="Q35" i="25" s="1"/>
  <c r="N28" i="25"/>
  <c r="Q28" i="25" s="1"/>
  <c r="N21" i="25"/>
  <c r="Q21" i="25" s="1"/>
  <c r="N14" i="25"/>
  <c r="Q14" i="25" s="1"/>
  <c r="N5" i="25"/>
  <c r="Q5" i="25" s="1"/>
  <c r="X55" i="25"/>
  <c r="AA55" i="25" s="1"/>
  <c r="X46" i="25"/>
  <c r="AA46" i="25" s="1"/>
  <c r="X13" i="25"/>
  <c r="AA13" i="25" s="1"/>
  <c r="AH58" i="25"/>
  <c r="AK58" i="25" s="1"/>
  <c r="AM44" i="25"/>
  <c r="AP44" i="25" s="1"/>
  <c r="AR19" i="25"/>
  <c r="AU19" i="25" s="1"/>
  <c r="I37" i="31"/>
  <c r="L37" i="31" s="1"/>
  <c r="D43" i="31"/>
  <c r="G43" i="31" s="1"/>
  <c r="D53" i="25"/>
  <c r="G53" i="25" s="1"/>
  <c r="D47" i="25"/>
  <c r="G47" i="25" s="1"/>
  <c r="D41" i="25"/>
  <c r="G41" i="25" s="1"/>
  <c r="D35" i="25"/>
  <c r="G35" i="25" s="1"/>
  <c r="D16" i="25"/>
  <c r="G16" i="25" s="1"/>
  <c r="S52" i="25"/>
  <c r="V52" i="25" s="1"/>
  <c r="S44" i="25"/>
  <c r="V44" i="25" s="1"/>
  <c r="S27" i="25"/>
  <c r="V27" i="25" s="1"/>
  <c r="S18" i="25"/>
  <c r="V18" i="25" s="1"/>
  <c r="S7" i="25"/>
  <c r="V7" i="25" s="1"/>
  <c r="AC53" i="25"/>
  <c r="AF53" i="25" s="1"/>
  <c r="AC44" i="25"/>
  <c r="AF44" i="25" s="1"/>
  <c r="AC25" i="25"/>
  <c r="AF25" i="25" s="1"/>
  <c r="AM42" i="25"/>
  <c r="AP42" i="25" s="1"/>
  <c r="AR58" i="25"/>
  <c r="AU58" i="25" s="1"/>
  <c r="AR38" i="25"/>
  <c r="AU38" i="25" s="1"/>
  <c r="AP33" i="25"/>
  <c r="D34" i="27"/>
  <c r="G34" i="27" s="1"/>
  <c r="D28" i="27"/>
  <c r="G28" i="27" s="1"/>
  <c r="D22" i="27"/>
  <c r="G22" i="27" s="1"/>
  <c r="I37" i="27"/>
  <c r="L37" i="27" s="1"/>
  <c r="I31" i="27"/>
  <c r="L31" i="27" s="1"/>
  <c r="I25" i="27"/>
  <c r="L25" i="27" s="1"/>
  <c r="I19" i="27"/>
  <c r="L19" i="27" s="1"/>
  <c r="N34" i="27"/>
  <c r="Q34" i="27" s="1"/>
  <c r="N28" i="27"/>
  <c r="Q28" i="27" s="1"/>
  <c r="N22" i="27"/>
  <c r="Q22" i="27" s="1"/>
  <c r="S50" i="27"/>
  <c r="V50" i="27" s="1"/>
  <c r="S44" i="27"/>
  <c r="V44" i="27" s="1"/>
  <c r="S21" i="27"/>
  <c r="V21" i="27" s="1"/>
  <c r="X37" i="27"/>
  <c r="AA37" i="27" s="1"/>
  <c r="X31" i="27"/>
  <c r="AA31" i="27" s="1"/>
  <c r="X25" i="27"/>
  <c r="AA25" i="27" s="1"/>
  <c r="X19" i="27"/>
  <c r="AA19" i="27" s="1"/>
  <c r="AC46" i="27"/>
  <c r="AF46" i="27" s="1"/>
  <c r="AC32" i="27"/>
  <c r="AF32" i="27" s="1"/>
  <c r="AC13" i="27"/>
  <c r="AF13" i="27" s="1"/>
  <c r="AC5" i="27"/>
  <c r="AF5" i="27" s="1"/>
  <c r="AH51" i="27"/>
  <c r="AK51" i="27" s="1"/>
  <c r="AR43" i="27"/>
  <c r="AU43" i="27" s="1"/>
  <c r="AR18" i="27"/>
  <c r="AU18" i="27" s="1"/>
  <c r="D21" i="29"/>
  <c r="G21" i="29" s="1"/>
  <c r="D11" i="29"/>
  <c r="G11" i="29" s="1"/>
  <c r="I23" i="29"/>
  <c r="L23" i="29" s="1"/>
  <c r="N44" i="29"/>
  <c r="Q44" i="29" s="1"/>
  <c r="N34" i="29"/>
  <c r="Q34" i="29" s="1"/>
  <c r="N13" i="29"/>
  <c r="Q13" i="29" s="1"/>
  <c r="AC11" i="29"/>
  <c r="AF11" i="29" s="1"/>
  <c r="AH27" i="29"/>
  <c r="AK27" i="29" s="1"/>
  <c r="AM32" i="29"/>
  <c r="AP32" i="29" s="1"/>
  <c r="AM20" i="29"/>
  <c r="AP20" i="29" s="1"/>
  <c r="AR49" i="29"/>
  <c r="AU49" i="29" s="1"/>
  <c r="AR38" i="29"/>
  <c r="AU38" i="29" s="1"/>
  <c r="AR27" i="29"/>
  <c r="AU27" i="29" s="1"/>
  <c r="AR16" i="29"/>
  <c r="AU16" i="29" s="1"/>
  <c r="D10" i="31"/>
  <c r="G10" i="31" s="1"/>
  <c r="I50" i="31"/>
  <c r="L50" i="31" s="1"/>
  <c r="AP41" i="25"/>
  <c r="AP32" i="25"/>
  <c r="D52" i="27"/>
  <c r="G52" i="27" s="1"/>
  <c r="D46" i="27"/>
  <c r="G46" i="27" s="1"/>
  <c r="D40" i="27"/>
  <c r="G40" i="27" s="1"/>
  <c r="D7" i="27"/>
  <c r="G7" i="27" s="1"/>
  <c r="I55" i="27"/>
  <c r="L55" i="27" s="1"/>
  <c r="I49" i="27"/>
  <c r="L49" i="27" s="1"/>
  <c r="I43" i="27"/>
  <c r="L43" i="27" s="1"/>
  <c r="I4" i="27"/>
  <c r="L4" i="27" s="1"/>
  <c r="N52" i="27"/>
  <c r="Q52" i="27" s="1"/>
  <c r="N46" i="27"/>
  <c r="Q46" i="27" s="1"/>
  <c r="N40" i="27"/>
  <c r="Q40" i="27" s="1"/>
  <c r="N7" i="27"/>
  <c r="Q7" i="27" s="1"/>
  <c r="S55" i="27"/>
  <c r="V55" i="27" s="1"/>
  <c r="S38" i="27"/>
  <c r="V38" i="27" s="1"/>
  <c r="S15" i="27"/>
  <c r="V15" i="27" s="1"/>
  <c r="S7" i="27"/>
  <c r="V7" i="27" s="1"/>
  <c r="X55" i="27"/>
  <c r="AA55" i="27" s="1"/>
  <c r="X49" i="27"/>
  <c r="AA49" i="27" s="1"/>
  <c r="X43" i="27"/>
  <c r="AA43" i="27" s="1"/>
  <c r="X4" i="27"/>
  <c r="AA4" i="27" s="1"/>
  <c r="AC52" i="27"/>
  <c r="AF52" i="27" s="1"/>
  <c r="AC25" i="27"/>
  <c r="AF25" i="27" s="1"/>
  <c r="AC19" i="27"/>
  <c r="AF19" i="27" s="1"/>
  <c r="AH24" i="27"/>
  <c r="AK24" i="27" s="1"/>
  <c r="AH17" i="27"/>
  <c r="AK17" i="27" s="1"/>
  <c r="AM52" i="27"/>
  <c r="AP52" i="27" s="1"/>
  <c r="AM26" i="27"/>
  <c r="AP26" i="27" s="1"/>
  <c r="AM19" i="27"/>
  <c r="AP19" i="27" s="1"/>
  <c r="AR34" i="27"/>
  <c r="AU34" i="27" s="1"/>
  <c r="AR26" i="27"/>
  <c r="AU26" i="27" s="1"/>
  <c r="D39" i="29"/>
  <c r="G39" i="29" s="1"/>
  <c r="N22" i="29"/>
  <c r="Q22" i="29" s="1"/>
  <c r="S54" i="29"/>
  <c r="V54" i="29" s="1"/>
  <c r="AC22" i="29"/>
  <c r="AF22" i="29" s="1"/>
  <c r="D55" i="31"/>
  <c r="G55" i="31" s="1"/>
  <c r="X54" i="31"/>
  <c r="AA54" i="31" s="1"/>
  <c r="AP40" i="25"/>
  <c r="D27" i="27"/>
  <c r="G27" i="27" s="1"/>
  <c r="D21" i="27"/>
  <c r="G21" i="27" s="1"/>
  <c r="D15" i="27"/>
  <c r="G15" i="27" s="1"/>
  <c r="I30" i="27"/>
  <c r="L30" i="27" s="1"/>
  <c r="I24" i="27"/>
  <c r="L24" i="27" s="1"/>
  <c r="I18" i="27"/>
  <c r="L18" i="27" s="1"/>
  <c r="I12" i="27"/>
  <c r="L12" i="27" s="1"/>
  <c r="N27" i="27"/>
  <c r="Q27" i="27" s="1"/>
  <c r="N21" i="27"/>
  <c r="Q21" i="27" s="1"/>
  <c r="N15" i="27"/>
  <c r="Q15" i="27" s="1"/>
  <c r="S49" i="27"/>
  <c r="V49" i="27" s="1"/>
  <c r="S32" i="27"/>
  <c r="V32" i="27" s="1"/>
  <c r="S26" i="27"/>
  <c r="V26" i="27" s="1"/>
  <c r="S20" i="27"/>
  <c r="V20" i="27" s="1"/>
  <c r="X30" i="27"/>
  <c r="AA30" i="27" s="1"/>
  <c r="X24" i="27"/>
  <c r="AA24" i="27" s="1"/>
  <c r="X18" i="27"/>
  <c r="AA18" i="27" s="1"/>
  <c r="X12" i="27"/>
  <c r="AA12" i="27" s="1"/>
  <c r="AC45" i="27"/>
  <c r="AF45" i="27" s="1"/>
  <c r="AC38" i="27"/>
  <c r="AF38" i="27" s="1"/>
  <c r="AC31" i="27"/>
  <c r="AF31" i="27" s="1"/>
  <c r="AH31" i="27"/>
  <c r="AK31" i="27" s="1"/>
  <c r="AM42" i="27"/>
  <c r="AP42" i="27" s="1"/>
  <c r="AM34" i="27"/>
  <c r="AP34" i="27" s="1"/>
  <c r="AR4" i="27"/>
  <c r="AU4" i="27" s="1"/>
  <c r="S33" i="29"/>
  <c r="V33" i="29" s="1"/>
  <c r="X39" i="29"/>
  <c r="AA39" i="29" s="1"/>
  <c r="X27" i="29"/>
  <c r="AA27" i="29" s="1"/>
  <c r="AC33" i="29"/>
  <c r="N53" i="31"/>
  <c r="S41" i="31"/>
  <c r="V41" i="31" s="1"/>
  <c r="AC39" i="31"/>
  <c r="AF39" i="31" s="1"/>
  <c r="X42" i="27"/>
  <c r="AA42" i="27" s="1"/>
  <c r="X36" i="27"/>
  <c r="AA36" i="27" s="1"/>
  <c r="AC24" i="27"/>
  <c r="AF24" i="27" s="1"/>
  <c r="AC18" i="27"/>
  <c r="AF18" i="27" s="1"/>
  <c r="AC12" i="27"/>
  <c r="AF12" i="27" s="1"/>
  <c r="AH50" i="27"/>
  <c r="AK50" i="27" s="1"/>
  <c r="AH23" i="27"/>
  <c r="AK23" i="27" s="1"/>
  <c r="AM51" i="27"/>
  <c r="AP51" i="27" s="1"/>
  <c r="AM25" i="27"/>
  <c r="AP25" i="27" s="1"/>
  <c r="AM18" i="27"/>
  <c r="AP18" i="27" s="1"/>
  <c r="AM7" i="27"/>
  <c r="AP7" i="27" s="1"/>
  <c r="AR41" i="27"/>
  <c r="AU41" i="27" s="1"/>
  <c r="D47" i="29"/>
  <c r="D19" i="29"/>
  <c r="G19" i="29" s="1"/>
  <c r="I31" i="29"/>
  <c r="L31" i="29" s="1"/>
  <c r="I21" i="29"/>
  <c r="L21" i="29" s="1"/>
  <c r="N11" i="29"/>
  <c r="Q11" i="29" s="1"/>
  <c r="S10" i="29"/>
  <c r="V10" i="29" s="1"/>
  <c r="X50" i="29"/>
  <c r="AA50" i="29" s="1"/>
  <c r="AC56" i="29"/>
  <c r="AF56" i="29" s="1"/>
  <c r="AC44" i="29"/>
  <c r="AF44" i="29" s="1"/>
  <c r="D57" i="27"/>
  <c r="G57" i="27" s="1"/>
  <c r="D20" i="27"/>
  <c r="G20" i="27" s="1"/>
  <c r="D14" i="27"/>
  <c r="G14" i="27" s="1"/>
  <c r="D6" i="27"/>
  <c r="G6" i="27" s="1"/>
  <c r="I54" i="27"/>
  <c r="L54" i="27" s="1"/>
  <c r="I23" i="27"/>
  <c r="L23" i="27" s="1"/>
  <c r="I17" i="27"/>
  <c r="L17" i="27" s="1"/>
  <c r="I10" i="27"/>
  <c r="L10" i="27" s="1"/>
  <c r="N57" i="27"/>
  <c r="Q57" i="27" s="1"/>
  <c r="N20" i="27"/>
  <c r="Q20" i="27" s="1"/>
  <c r="N14" i="27"/>
  <c r="Q14" i="27" s="1"/>
  <c r="N6" i="27"/>
  <c r="Q6" i="27" s="1"/>
  <c r="S54" i="27"/>
  <c r="V54" i="27" s="1"/>
  <c r="S48" i="27"/>
  <c r="V48" i="27" s="1"/>
  <c r="S31" i="27"/>
  <c r="V31" i="27" s="1"/>
  <c r="S6" i="27"/>
  <c r="V6" i="27" s="1"/>
  <c r="X54" i="27"/>
  <c r="AA54" i="27" s="1"/>
  <c r="X23" i="27"/>
  <c r="AA23" i="27" s="1"/>
  <c r="X17" i="27"/>
  <c r="AA17" i="27" s="1"/>
  <c r="X10" i="27"/>
  <c r="AA10" i="27" s="1"/>
  <c r="AC57" i="27"/>
  <c r="AF57" i="27" s="1"/>
  <c r="AC44" i="27"/>
  <c r="AF44" i="27" s="1"/>
  <c r="AC37" i="27"/>
  <c r="AF37" i="27" s="1"/>
  <c r="AC30" i="27"/>
  <c r="AF30" i="27" s="1"/>
  <c r="AH57" i="27"/>
  <c r="AK57" i="27" s="1"/>
  <c r="AH39" i="27"/>
  <c r="AK39" i="27" s="1"/>
  <c r="AH30" i="27"/>
  <c r="AK30" i="27" s="1"/>
  <c r="AH6" i="27"/>
  <c r="AK6" i="27" s="1"/>
  <c r="AM41" i="27"/>
  <c r="AP41" i="27" s="1"/>
  <c r="AR32" i="27"/>
  <c r="AU32" i="27" s="1"/>
  <c r="AR24" i="27"/>
  <c r="AU24" i="27" s="1"/>
  <c r="D37" i="29"/>
  <c r="I50" i="29"/>
  <c r="I40" i="29"/>
  <c r="L40" i="29" s="1"/>
  <c r="S42" i="29"/>
  <c r="V42" i="29" s="1"/>
  <c r="S32" i="29"/>
  <c r="V32" i="29" s="1"/>
  <c r="S21" i="29"/>
  <c r="V21" i="29" s="1"/>
  <c r="X15" i="29"/>
  <c r="AA15" i="29" s="1"/>
  <c r="AR18" i="31"/>
  <c r="AU18" i="31" s="1"/>
  <c r="AR30" i="31"/>
  <c r="AU30" i="31" s="1"/>
  <c r="AR48" i="31"/>
  <c r="AU48" i="31" s="1"/>
  <c r="AM7" i="31"/>
  <c r="AP7" i="31" s="1"/>
  <c r="AM20" i="31"/>
  <c r="AM26" i="31"/>
  <c r="AP26" i="31" s="1"/>
  <c r="AM49" i="31"/>
  <c r="AP49" i="31" s="1"/>
  <c r="AH20" i="31"/>
  <c r="AH32" i="31"/>
  <c r="AK32" i="31" s="1"/>
  <c r="AC19" i="31"/>
  <c r="AF19" i="31" s="1"/>
  <c r="AC25" i="31"/>
  <c r="AF25" i="31" s="1"/>
  <c r="AC36" i="31"/>
  <c r="AC42" i="31"/>
  <c r="AF42" i="31" s="1"/>
  <c r="X25" i="31"/>
  <c r="AA25" i="31" s="1"/>
  <c r="X36" i="31"/>
  <c r="AA36" i="31" s="1"/>
  <c r="X42" i="31"/>
  <c r="AA42" i="31" s="1"/>
  <c r="S6" i="31"/>
  <c r="V6" i="31" s="1"/>
  <c r="S13" i="31"/>
  <c r="V13" i="31" s="1"/>
  <c r="S30" i="31"/>
  <c r="V30" i="31" s="1"/>
  <c r="N12" i="31"/>
  <c r="Q12" i="31" s="1"/>
  <c r="N35" i="31"/>
  <c r="Q35" i="31" s="1"/>
  <c r="N41" i="31"/>
  <c r="Q41" i="31" s="1"/>
  <c r="I12" i="31"/>
  <c r="L12" i="31" s="1"/>
  <c r="I34" i="31"/>
  <c r="L34" i="31" s="1"/>
  <c r="I45" i="31"/>
  <c r="L45" i="31" s="1"/>
  <c r="I56" i="31"/>
  <c r="L56" i="31" s="1"/>
  <c r="D28" i="31"/>
  <c r="G28" i="31" s="1"/>
  <c r="D40" i="31"/>
  <c r="G40" i="31" s="1"/>
  <c r="AR5" i="31"/>
  <c r="AU5" i="31" s="1"/>
  <c r="AR25" i="31"/>
  <c r="AU25" i="31" s="1"/>
  <c r="AR43" i="31"/>
  <c r="AU43" i="31" s="1"/>
  <c r="AM15" i="31"/>
  <c r="AP15" i="31" s="1"/>
  <c r="AM32" i="31"/>
  <c r="AP32" i="31" s="1"/>
  <c r="AM38" i="31"/>
  <c r="AP38" i="31" s="1"/>
  <c r="AM55" i="31"/>
  <c r="AP55" i="31" s="1"/>
  <c r="AH9" i="31"/>
  <c r="AK9" i="31" s="1"/>
  <c r="AH38" i="31"/>
  <c r="AK38" i="31" s="1"/>
  <c r="AH49" i="31"/>
  <c r="AK49" i="31" s="1"/>
  <c r="AH55" i="31"/>
  <c r="AK55" i="31" s="1"/>
  <c r="AC7" i="31"/>
  <c r="AF7" i="31" s="1"/>
  <c r="AR13" i="31"/>
  <c r="AU13" i="31" s="1"/>
  <c r="AR31" i="31"/>
  <c r="AU31" i="31" s="1"/>
  <c r="AR37" i="31"/>
  <c r="AU37" i="31" s="1"/>
  <c r="AR49" i="31"/>
  <c r="AU49" i="31" s="1"/>
  <c r="AR55" i="31"/>
  <c r="AU55" i="31" s="1"/>
  <c r="AM9" i="31"/>
  <c r="AP9" i="31" s="1"/>
  <c r="AM21" i="31"/>
  <c r="AP21" i="31" s="1"/>
  <c r="AM44" i="31"/>
  <c r="AP44" i="31" s="1"/>
  <c r="AM50" i="31"/>
  <c r="AP50" i="31" s="1"/>
  <c r="AH15" i="31"/>
  <c r="AK15" i="31" s="1"/>
  <c r="AH21" i="31"/>
  <c r="AK21" i="31" s="1"/>
  <c r="AH27" i="31"/>
  <c r="AK27" i="31" s="1"/>
  <c r="AH44" i="31"/>
  <c r="AK44" i="31" s="1"/>
  <c r="AC20" i="31"/>
  <c r="AF20" i="31" s="1"/>
  <c r="AC26" i="31"/>
  <c r="AF26" i="31" s="1"/>
  <c r="AC31" i="31"/>
  <c r="AF31" i="31" s="1"/>
  <c r="AC37" i="31"/>
  <c r="AF37" i="31" s="1"/>
  <c r="X13" i="31"/>
  <c r="AA13" i="31" s="1"/>
  <c r="X19" i="31"/>
  <c r="AA19" i="31" s="1"/>
  <c r="X37" i="31"/>
  <c r="AA37" i="31" s="1"/>
  <c r="X43" i="31"/>
  <c r="AA43" i="31" s="1"/>
  <c r="S7" i="31"/>
  <c r="V7" i="31" s="1"/>
  <c r="S14" i="31"/>
  <c r="V14" i="31" s="1"/>
  <c r="S19" i="31"/>
  <c r="N30" i="31"/>
  <c r="Q30" i="31" s="1"/>
  <c r="N36" i="31"/>
  <c r="N42" i="31"/>
  <c r="Q42" i="31" s="1"/>
  <c r="I18" i="31"/>
  <c r="L18" i="31" s="1"/>
  <c r="I24" i="31"/>
  <c r="L24" i="31" s="1"/>
  <c r="I35" i="31"/>
  <c r="L35" i="31" s="1"/>
  <c r="D16" i="31"/>
  <c r="G16" i="31" s="1"/>
  <c r="AR6" i="31"/>
  <c r="AU6" i="31" s="1"/>
  <c r="AR19" i="31"/>
  <c r="AU19" i="31" s="1"/>
  <c r="AM27" i="31"/>
  <c r="AP27" i="31" s="1"/>
  <c r="AM39" i="31"/>
  <c r="AP39" i="31" s="1"/>
  <c r="AM56" i="31"/>
  <c r="AP56" i="31" s="1"/>
  <c r="AH33" i="31"/>
  <c r="AK33" i="31" s="1"/>
  <c r="AH39" i="31"/>
  <c r="AH50" i="31"/>
  <c r="AK50" i="31" s="1"/>
  <c r="AH56" i="31"/>
  <c r="AK56" i="31" s="1"/>
  <c r="AC9" i="31"/>
  <c r="AF9" i="31" s="1"/>
  <c r="AC43" i="31"/>
  <c r="AF43" i="31" s="1"/>
  <c r="AC48" i="31"/>
  <c r="AF48" i="31" s="1"/>
  <c r="AC54" i="31"/>
  <c r="AF54" i="31" s="1"/>
  <c r="X6" i="31"/>
  <c r="AA6" i="31" s="1"/>
  <c r="X26" i="31"/>
  <c r="AA26" i="31" s="1"/>
  <c r="S26" i="31"/>
  <c r="V26" i="31" s="1"/>
  <c r="S31" i="31"/>
  <c r="V31" i="31" s="1"/>
  <c r="S37" i="31"/>
  <c r="V37" i="31" s="1"/>
  <c r="S48" i="31"/>
  <c r="V48" i="31" s="1"/>
  <c r="S54" i="31"/>
  <c r="V54" i="31" s="1"/>
  <c r="N6" i="31"/>
  <c r="Q6" i="31" s="1"/>
  <c r="N13" i="31"/>
  <c r="Q13" i="31" s="1"/>
  <c r="N25" i="31"/>
  <c r="Q25" i="31" s="1"/>
  <c r="N48" i="31"/>
  <c r="Q48" i="31" s="1"/>
  <c r="N54" i="31"/>
  <c r="Q54" i="31" s="1"/>
  <c r="I6" i="31"/>
  <c r="L6" i="31" s="1"/>
  <c r="I13" i="31"/>
  <c r="L13" i="31" s="1"/>
  <c r="AR14" i="31"/>
  <c r="AR26" i="31"/>
  <c r="AU26" i="31" s="1"/>
  <c r="AR32" i="31"/>
  <c r="AU32" i="31" s="1"/>
  <c r="AR38" i="31"/>
  <c r="AU38" i="31" s="1"/>
  <c r="AR44" i="31"/>
  <c r="AU44" i="31" s="1"/>
  <c r="AR50" i="31"/>
  <c r="AU50" i="31" s="1"/>
  <c r="AR56" i="31"/>
  <c r="AU56" i="31" s="1"/>
  <c r="AM10" i="31"/>
  <c r="AP10" i="31" s="1"/>
  <c r="AM16" i="31"/>
  <c r="AM22" i="31"/>
  <c r="AP22" i="31" s="1"/>
  <c r="AM33" i="31"/>
  <c r="AP33" i="31" s="1"/>
  <c r="AM45" i="31"/>
  <c r="AP45" i="31" s="1"/>
  <c r="AM51" i="31"/>
  <c r="AP51" i="31" s="1"/>
  <c r="AH10" i="31"/>
  <c r="AK10" i="31" s="1"/>
  <c r="AH22" i="31"/>
  <c r="AK22" i="31" s="1"/>
  <c r="AH28" i="31"/>
  <c r="AK28" i="31" s="1"/>
  <c r="AC15" i="31"/>
  <c r="AF15" i="31" s="1"/>
  <c r="AC32" i="31"/>
  <c r="AF32" i="31" s="1"/>
  <c r="X14" i="31"/>
  <c r="X20" i="31"/>
  <c r="AA20" i="31" s="1"/>
  <c r="X32" i="31"/>
  <c r="AA32" i="31" s="1"/>
  <c r="X38" i="31"/>
  <c r="AA38" i="31" s="1"/>
  <c r="X49" i="31"/>
  <c r="AA49" i="31" s="1"/>
  <c r="X55" i="31"/>
  <c r="AA55" i="31" s="1"/>
  <c r="S9" i="31"/>
  <c r="V9" i="31" s="1"/>
  <c r="S20" i="31"/>
  <c r="S43" i="31"/>
  <c r="V43" i="31" s="1"/>
  <c r="N19" i="31"/>
  <c r="Q19" i="31" s="1"/>
  <c r="N31" i="31"/>
  <c r="Q31" i="31" s="1"/>
  <c r="N37" i="31"/>
  <c r="Q37" i="31" s="1"/>
  <c r="I25" i="31"/>
  <c r="L25" i="31" s="1"/>
  <c r="I30" i="31"/>
  <c r="L30" i="31" s="1"/>
  <c r="I36" i="31"/>
  <c r="L36" i="31" s="1"/>
  <c r="I41" i="31"/>
  <c r="L41" i="31" s="1"/>
  <c r="AR7" i="31"/>
  <c r="AU7" i="31" s="1"/>
  <c r="AR20" i="31"/>
  <c r="AM28" i="31"/>
  <c r="AM3" i="31"/>
  <c r="AH16" i="31"/>
  <c r="AK16" i="31" s="1"/>
  <c r="AH34" i="31"/>
  <c r="AK34" i="31" s="1"/>
  <c r="AH40" i="31"/>
  <c r="AK40" i="31" s="1"/>
  <c r="AH45" i="31"/>
  <c r="AK45" i="31" s="1"/>
  <c r="AH51" i="31"/>
  <c r="AK51" i="31" s="1"/>
  <c r="AC21" i="31"/>
  <c r="AF21" i="31" s="1"/>
  <c r="AC27" i="31"/>
  <c r="AF27" i="31" s="1"/>
  <c r="AC38" i="31"/>
  <c r="AF38" i="31" s="1"/>
  <c r="X7" i="31"/>
  <c r="AA7" i="31" s="1"/>
  <c r="X44" i="31"/>
  <c r="AA44" i="31" s="1"/>
  <c r="S15" i="31"/>
  <c r="V15" i="31" s="1"/>
  <c r="S32" i="31"/>
  <c r="V32" i="31" s="1"/>
  <c r="N7" i="31"/>
  <c r="Q7" i="31" s="1"/>
  <c r="N14" i="31"/>
  <c r="Q14" i="31" s="1"/>
  <c r="N26" i="31"/>
  <c r="Q26" i="31" s="1"/>
  <c r="N43" i="31"/>
  <c r="Q43" i="31" s="1"/>
  <c r="I7" i="31"/>
  <c r="L7" i="31" s="1"/>
  <c r="I14" i="31"/>
  <c r="L14" i="31" s="1"/>
  <c r="I19" i="31"/>
  <c r="L19" i="31" s="1"/>
  <c r="D4" i="31"/>
  <c r="G4" i="31" s="1"/>
  <c r="D12" i="31"/>
  <c r="G12" i="31" s="1"/>
  <c r="AR15" i="31"/>
  <c r="AU15" i="31" s="1"/>
  <c r="AR39" i="31"/>
  <c r="AR3" i="31"/>
  <c r="AM11" i="31"/>
  <c r="AP11" i="31" s="1"/>
  <c r="AM17" i="31"/>
  <c r="AP17" i="31" s="1"/>
  <c r="AM23" i="31"/>
  <c r="AP23" i="31" s="1"/>
  <c r="AM34" i="31"/>
  <c r="AP34" i="31" s="1"/>
  <c r="AM40" i="31"/>
  <c r="AP40" i="31" s="1"/>
  <c r="AH11" i="31"/>
  <c r="AK11" i="31" s="1"/>
  <c r="AH23" i="31"/>
  <c r="AK23" i="31" s="1"/>
  <c r="AH3" i="31"/>
  <c r="AC10" i="31"/>
  <c r="AF10" i="31" s="1"/>
  <c r="AC44" i="31"/>
  <c r="AF44" i="31" s="1"/>
  <c r="AC49" i="31"/>
  <c r="AF49" i="31" s="1"/>
  <c r="AC55" i="31"/>
  <c r="AF55" i="31" s="1"/>
  <c r="X15" i="31"/>
  <c r="AA15" i="31" s="1"/>
  <c r="X21" i="31"/>
  <c r="AA21" i="31" s="1"/>
  <c r="X27" i="31"/>
  <c r="AA27" i="31" s="1"/>
  <c r="X39" i="31"/>
  <c r="AA39" i="31" s="1"/>
  <c r="X50" i="31"/>
  <c r="X56" i="31"/>
  <c r="AA56" i="31" s="1"/>
  <c r="S21" i="31"/>
  <c r="V21" i="31" s="1"/>
  <c r="S27" i="31"/>
  <c r="V27" i="31" s="1"/>
  <c r="S38" i="31"/>
  <c r="V38" i="31" s="1"/>
  <c r="AR9" i="31"/>
  <c r="AU9" i="31" s="1"/>
  <c r="AR21" i="31"/>
  <c r="AU21" i="31" s="1"/>
  <c r="AR27" i="31"/>
  <c r="AU27" i="31" s="1"/>
  <c r="AR33" i="31"/>
  <c r="AU33" i="31" s="1"/>
  <c r="AR45" i="31"/>
  <c r="AU45" i="31" s="1"/>
  <c r="AR51" i="31"/>
  <c r="AU51" i="31" s="1"/>
  <c r="AM29" i="31"/>
  <c r="AP29" i="31" s="1"/>
  <c r="AM46" i="31"/>
  <c r="AP46" i="31" s="1"/>
  <c r="AM52" i="31"/>
  <c r="AP52" i="31" s="1"/>
  <c r="AH4" i="31"/>
  <c r="AH17" i="31"/>
  <c r="AK17" i="31" s="1"/>
  <c r="AH29" i="31"/>
  <c r="AK29" i="31" s="1"/>
  <c r="AH46" i="31"/>
  <c r="AK46" i="31" s="1"/>
  <c r="AC16" i="31"/>
  <c r="AF16" i="31" s="1"/>
  <c r="AC22" i="31"/>
  <c r="AF22" i="31" s="1"/>
  <c r="AR40" i="31"/>
  <c r="AU40" i="31" s="1"/>
  <c r="AM4" i="31"/>
  <c r="AP4" i="31" s="1"/>
  <c r="AM12" i="31"/>
  <c r="AP12" i="31" s="1"/>
  <c r="AM35" i="31"/>
  <c r="AP35" i="31" s="1"/>
  <c r="AH12" i="31"/>
  <c r="AK12" i="31" s="1"/>
  <c r="AH35" i="31"/>
  <c r="AK35" i="31" s="1"/>
  <c r="AH41" i="31"/>
  <c r="AK41" i="31" s="1"/>
  <c r="AH52" i="31"/>
  <c r="AK52" i="31" s="1"/>
  <c r="AC4" i="31"/>
  <c r="AC11" i="31"/>
  <c r="AF11" i="31" s="1"/>
  <c r="AC50" i="31"/>
  <c r="AF50" i="31" s="1"/>
  <c r="AC56" i="31"/>
  <c r="AF56" i="31" s="1"/>
  <c r="X22" i="31"/>
  <c r="AA22" i="31" s="1"/>
  <c r="X28" i="31"/>
  <c r="AA28" i="31" s="1"/>
  <c r="X51" i="31"/>
  <c r="AA51" i="31" s="1"/>
  <c r="X3" i="31"/>
  <c r="S16" i="31"/>
  <c r="V16" i="31" s="1"/>
  <c r="S22" i="31"/>
  <c r="V22" i="31" s="1"/>
  <c r="S28" i="31"/>
  <c r="V28" i="31" s="1"/>
  <c r="S33" i="31"/>
  <c r="V33" i="31" s="1"/>
  <c r="AM5" i="31"/>
  <c r="AP5" i="31" s="1"/>
  <c r="AM30" i="31"/>
  <c r="AP30" i="31" s="1"/>
  <c r="AM36" i="31"/>
  <c r="AP36" i="31" s="1"/>
  <c r="AM47" i="31"/>
  <c r="AP47" i="31" s="1"/>
  <c r="AH30" i="31"/>
  <c r="AK30" i="31" s="1"/>
  <c r="AH36" i="31"/>
  <c r="AH42" i="31"/>
  <c r="AK42" i="31" s="1"/>
  <c r="AH47" i="31"/>
  <c r="AK47" i="31" s="1"/>
  <c r="AH53" i="31"/>
  <c r="AK53" i="31" s="1"/>
  <c r="AC5" i="31"/>
  <c r="AF5" i="31" s="1"/>
  <c r="AC12" i="31"/>
  <c r="AF12" i="31" s="1"/>
  <c r="AC29" i="31"/>
  <c r="AF29" i="31" s="1"/>
  <c r="AC51" i="31"/>
  <c r="AF51" i="31" s="1"/>
  <c r="X23" i="31"/>
  <c r="AA23" i="31" s="1"/>
  <c r="X29" i="31"/>
  <c r="AA29" i="31" s="1"/>
  <c r="X46" i="31"/>
  <c r="AA46" i="31" s="1"/>
  <c r="X52" i="31"/>
  <c r="AA52" i="31" s="1"/>
  <c r="S4" i="31"/>
  <c r="V4" i="31" s="1"/>
  <c r="S23" i="31"/>
  <c r="V23" i="31" s="1"/>
  <c r="S34" i="31"/>
  <c r="V34" i="31" s="1"/>
  <c r="S40" i="31"/>
  <c r="V40" i="31" s="1"/>
  <c r="S45" i="31"/>
  <c r="V45" i="31" s="1"/>
  <c r="S51" i="31"/>
  <c r="V51" i="31" s="1"/>
  <c r="N10" i="31"/>
  <c r="Q10" i="31" s="1"/>
  <c r="N22" i="31"/>
  <c r="Q22" i="31" s="1"/>
  <c r="N28" i="31"/>
  <c r="Q28" i="31" s="1"/>
  <c r="N45" i="31"/>
  <c r="N51" i="31"/>
  <c r="Q51" i="31" s="1"/>
  <c r="I10" i="31"/>
  <c r="L10" i="31" s="1"/>
  <c r="AR11" i="31"/>
  <c r="AR23" i="31"/>
  <c r="AU23" i="31" s="1"/>
  <c r="AR17" i="31"/>
  <c r="AU17" i="31" s="1"/>
  <c r="AR47" i="31"/>
  <c r="AU47" i="31" s="1"/>
  <c r="AM6" i="31"/>
  <c r="AP6" i="31" s="1"/>
  <c r="AM19" i="31"/>
  <c r="AP19" i="31" s="1"/>
  <c r="AM31" i="31"/>
  <c r="AP31" i="31" s="1"/>
  <c r="AM37" i="31"/>
  <c r="AP37" i="31" s="1"/>
  <c r="AM48" i="31"/>
  <c r="AP48" i="31" s="1"/>
  <c r="AM54" i="31"/>
  <c r="AP54" i="31" s="1"/>
  <c r="AH19" i="31"/>
  <c r="AK19" i="31" s="1"/>
  <c r="AH31" i="31"/>
  <c r="AH37" i="31"/>
  <c r="AK37" i="31" s="1"/>
  <c r="AH48" i="31"/>
  <c r="AK48" i="31" s="1"/>
  <c r="AH54" i="31"/>
  <c r="AK54" i="31" s="1"/>
  <c r="AC24" i="31"/>
  <c r="AF24" i="31" s="1"/>
  <c r="AC35" i="31"/>
  <c r="AF35" i="31" s="1"/>
  <c r="AC41" i="31"/>
  <c r="AF41" i="31" s="1"/>
  <c r="AC46" i="31"/>
  <c r="AF46" i="31" s="1"/>
  <c r="X24" i="31"/>
  <c r="AA24" i="31" s="1"/>
  <c r="X35" i="31"/>
  <c r="AA35" i="31" s="1"/>
  <c r="X41" i="31"/>
  <c r="AA41" i="31" s="1"/>
  <c r="X53" i="31"/>
  <c r="AA53" i="31" s="1"/>
  <c r="S5" i="31"/>
  <c r="V5" i="31" s="1"/>
  <c r="S46" i="31"/>
  <c r="V46" i="31" s="1"/>
  <c r="N11" i="31"/>
  <c r="Q11" i="31" s="1"/>
  <c r="N23" i="31"/>
  <c r="Q23" i="31" s="1"/>
  <c r="AR28" i="31"/>
  <c r="AU28" i="31" s="1"/>
  <c r="AH18" i="31"/>
  <c r="AK18" i="31" s="1"/>
  <c r="AC13" i="31"/>
  <c r="AF13" i="31" s="1"/>
  <c r="AC40" i="31"/>
  <c r="AF40" i="31" s="1"/>
  <c r="N4" i="31"/>
  <c r="Q4" i="31" s="1"/>
  <c r="N38" i="31"/>
  <c r="Q38" i="31" s="1"/>
  <c r="N46" i="31"/>
  <c r="Q46" i="31" s="1"/>
  <c r="I9" i="31"/>
  <c r="L9" i="31" s="1"/>
  <c r="D11" i="31"/>
  <c r="G11" i="31" s="1"/>
  <c r="D24" i="31"/>
  <c r="G24" i="31" s="1"/>
  <c r="AM18" i="31"/>
  <c r="AP18" i="31" s="1"/>
  <c r="AH7" i="31"/>
  <c r="AK7" i="31" s="1"/>
  <c r="AC23" i="31"/>
  <c r="AF23" i="31" s="1"/>
  <c r="X16" i="31"/>
  <c r="AA16" i="31" s="1"/>
  <c r="S42" i="31"/>
  <c r="V42" i="31" s="1"/>
  <c r="S50" i="31"/>
  <c r="V50" i="31" s="1"/>
  <c r="N15" i="31"/>
  <c r="Q15" i="31" s="1"/>
  <c r="I17" i="31"/>
  <c r="L17" i="31" s="1"/>
  <c r="I31" i="31"/>
  <c r="L31" i="31" s="1"/>
  <c r="I51" i="31"/>
  <c r="L51" i="31" s="1"/>
  <c r="I3" i="31"/>
  <c r="D18" i="31"/>
  <c r="G18" i="31" s="1"/>
  <c r="D31" i="31"/>
  <c r="G31" i="31" s="1"/>
  <c r="D37" i="31"/>
  <c r="G37" i="31" s="1"/>
  <c r="D50" i="31"/>
  <c r="G50" i="31" s="1"/>
  <c r="D56" i="31"/>
  <c r="G56" i="31" s="1"/>
  <c r="AR29" i="31"/>
  <c r="AU29" i="31" s="1"/>
  <c r="AM41" i="31"/>
  <c r="AP41" i="31" s="1"/>
  <c r="AC14" i="31"/>
  <c r="AF14" i="31" s="1"/>
  <c r="S24" i="31"/>
  <c r="V24" i="31" s="1"/>
  <c r="N5" i="31"/>
  <c r="N24" i="31"/>
  <c r="Q24" i="31" s="1"/>
  <c r="N32" i="31"/>
  <c r="Q32" i="31" s="1"/>
  <c r="N39" i="31"/>
  <c r="N47" i="31"/>
  <c r="Q47" i="31" s="1"/>
  <c r="N55" i="31"/>
  <c r="Q55" i="31" s="1"/>
  <c r="I38" i="31"/>
  <c r="L38" i="31" s="1"/>
  <c r="I44" i="31"/>
  <c r="L44" i="31" s="1"/>
  <c r="D25" i="31"/>
  <c r="G25" i="31" s="1"/>
  <c r="D44" i="31"/>
  <c r="G44" i="31" s="1"/>
  <c r="AH43" i="31"/>
  <c r="AK43" i="31" s="1"/>
  <c r="AC33" i="31"/>
  <c r="AF33" i="31" s="1"/>
  <c r="AC52" i="31"/>
  <c r="AF52" i="31" s="1"/>
  <c r="X9" i="31"/>
  <c r="AA9" i="31" s="1"/>
  <c r="X17" i="31"/>
  <c r="X47" i="31"/>
  <c r="AA47" i="31" s="1"/>
  <c r="N16" i="31"/>
  <c r="Q16" i="31" s="1"/>
  <c r="D32" i="31"/>
  <c r="G32" i="31" s="1"/>
  <c r="D38" i="31"/>
  <c r="G38" i="31" s="1"/>
  <c r="AM42" i="31"/>
  <c r="AP42" i="31" s="1"/>
  <c r="AM53" i="31"/>
  <c r="AP53" i="31" s="1"/>
  <c r="S25" i="31"/>
  <c r="V25" i="31" s="1"/>
  <c r="S35" i="31"/>
  <c r="V35" i="31" s="1"/>
  <c r="S52" i="31"/>
  <c r="V52" i="31" s="1"/>
  <c r="N40" i="31"/>
  <c r="Q40" i="31" s="1"/>
  <c r="N56" i="31"/>
  <c r="Q56" i="31" s="1"/>
  <c r="I11" i="31"/>
  <c r="L11" i="31" s="1"/>
  <c r="I26" i="31"/>
  <c r="L26" i="31" s="1"/>
  <c r="I32" i="31"/>
  <c r="L32" i="31" s="1"/>
  <c r="I39" i="31"/>
  <c r="L39" i="31" s="1"/>
  <c r="I52" i="31"/>
  <c r="L52" i="31" s="1"/>
  <c r="D5" i="31"/>
  <c r="D13" i="31"/>
  <c r="G13" i="31" s="1"/>
  <c r="D19" i="31"/>
  <c r="G19" i="31" s="1"/>
  <c r="D26" i="31"/>
  <c r="G26" i="31" s="1"/>
  <c r="D45" i="31"/>
  <c r="G45" i="31" s="1"/>
  <c r="D51" i="31"/>
  <c r="G51" i="31" s="1"/>
  <c r="D3" i="31"/>
  <c r="AR10" i="31"/>
  <c r="AU10" i="31" s="1"/>
  <c r="AR41" i="31"/>
  <c r="AU41" i="31" s="1"/>
  <c r="AC34" i="31"/>
  <c r="AF34" i="31" s="1"/>
  <c r="AC53" i="31"/>
  <c r="X10" i="31"/>
  <c r="AA10" i="31" s="1"/>
  <c r="X18" i="31"/>
  <c r="AA18" i="31" s="1"/>
  <c r="X30" i="31"/>
  <c r="AA30" i="31" s="1"/>
  <c r="X48" i="31"/>
  <c r="AA48" i="31" s="1"/>
  <c r="S44" i="31"/>
  <c r="V44" i="31" s="1"/>
  <c r="N17" i="31"/>
  <c r="Q17" i="31" s="1"/>
  <c r="N33" i="31"/>
  <c r="Q33" i="31" s="1"/>
  <c r="N49" i="31"/>
  <c r="Q49" i="31" s="1"/>
  <c r="I46" i="31"/>
  <c r="L46" i="31" s="1"/>
  <c r="D39" i="31"/>
  <c r="G39" i="31" s="1"/>
  <c r="AR22" i="31"/>
  <c r="AR52" i="31"/>
  <c r="AU52" i="31" s="1"/>
  <c r="AM43" i="31"/>
  <c r="AP43" i="31" s="1"/>
  <c r="AC17" i="31"/>
  <c r="X40" i="31"/>
  <c r="AA40" i="31" s="1"/>
  <c r="S17" i="31"/>
  <c r="V17" i="31" s="1"/>
  <c r="S36" i="31"/>
  <c r="V36" i="31" s="1"/>
  <c r="S53" i="31"/>
  <c r="N9" i="31"/>
  <c r="Q9" i="31" s="1"/>
  <c r="N3" i="31"/>
  <c r="I20" i="31"/>
  <c r="L20" i="31" s="1"/>
  <c r="I40" i="31"/>
  <c r="L40" i="31" s="1"/>
  <c r="I53" i="31"/>
  <c r="L53" i="31" s="1"/>
  <c r="D6" i="31"/>
  <c r="G6" i="31" s="1"/>
  <c r="D14" i="31"/>
  <c r="G14" i="31" s="1"/>
  <c r="D20" i="31"/>
  <c r="G20" i="31" s="1"/>
  <c r="D33" i="31"/>
  <c r="G33" i="31" s="1"/>
  <c r="D46" i="31"/>
  <c r="G46" i="31" s="1"/>
  <c r="D52" i="31"/>
  <c r="G52" i="31" s="1"/>
  <c r="AR42" i="31"/>
  <c r="AU42" i="31" s="1"/>
  <c r="AH13" i="31"/>
  <c r="AK13" i="31" s="1"/>
  <c r="AC6" i="31"/>
  <c r="AF6" i="31" s="1"/>
  <c r="AC45" i="31"/>
  <c r="AF45" i="31" s="1"/>
  <c r="X11" i="31"/>
  <c r="AA11" i="31" s="1"/>
  <c r="X31" i="31"/>
  <c r="AA31" i="31" s="1"/>
  <c r="N18" i="31"/>
  <c r="Q18" i="31" s="1"/>
  <c r="N27" i="31"/>
  <c r="Q27" i="31" s="1"/>
  <c r="N34" i="31"/>
  <c r="Q34" i="31" s="1"/>
  <c r="N50" i="31"/>
  <c r="I27" i="31"/>
  <c r="L27" i="31" s="1"/>
  <c r="I33" i="31"/>
  <c r="L33" i="31" s="1"/>
  <c r="I47" i="31"/>
  <c r="L47" i="31" s="1"/>
  <c r="D27" i="31"/>
  <c r="G27" i="31" s="1"/>
  <c r="AR12" i="31"/>
  <c r="AU12" i="31" s="1"/>
  <c r="AR53" i="31"/>
  <c r="AU53" i="31" s="1"/>
  <c r="AM13" i="31"/>
  <c r="AP13" i="31" s="1"/>
  <c r="AH24" i="31"/>
  <c r="AK24" i="31" s="1"/>
  <c r="AC18" i="31"/>
  <c r="AF18" i="31" s="1"/>
  <c r="AC28" i="31"/>
  <c r="AF28" i="31" s="1"/>
  <c r="S10" i="31"/>
  <c r="V10" i="31" s="1"/>
  <c r="S18" i="31"/>
  <c r="V18" i="31" s="1"/>
  <c r="I4" i="31"/>
  <c r="L4" i="31" s="1"/>
  <c r="I21" i="31"/>
  <c r="L21" i="31" s="1"/>
  <c r="D7" i="31"/>
  <c r="G7" i="31" s="1"/>
  <c r="D21" i="31"/>
  <c r="G21" i="31" s="1"/>
  <c r="D34" i="31"/>
  <c r="G34" i="31" s="1"/>
  <c r="D41" i="31"/>
  <c r="G41" i="31" s="1"/>
  <c r="D53" i="31"/>
  <c r="G53" i="31" s="1"/>
  <c r="AR24" i="31"/>
  <c r="AU24" i="31" s="1"/>
  <c r="AR34" i="31"/>
  <c r="AU34" i="31" s="1"/>
  <c r="AM24" i="31"/>
  <c r="AP24" i="31" s="1"/>
  <c r="AH14" i="31"/>
  <c r="AK14" i="31" s="1"/>
  <c r="X12" i="31"/>
  <c r="AA12" i="31" s="1"/>
  <c r="S29" i="31"/>
  <c r="V29" i="31" s="1"/>
  <c r="S55" i="31"/>
  <c r="V55" i="31" s="1"/>
  <c r="I28" i="31"/>
  <c r="L28" i="31" s="1"/>
  <c r="I48" i="31"/>
  <c r="I54" i="31"/>
  <c r="L54" i="31" s="1"/>
  <c r="D15" i="31"/>
  <c r="G15" i="31" s="1"/>
  <c r="D47" i="31"/>
  <c r="G47" i="31" s="1"/>
  <c r="AR54" i="31"/>
  <c r="AU54" i="31" s="1"/>
  <c r="AM14" i="31"/>
  <c r="AP14" i="31" s="1"/>
  <c r="AH25" i="31"/>
  <c r="AK25" i="31" s="1"/>
  <c r="AC3" i="31"/>
  <c r="X33" i="31"/>
  <c r="AA33" i="31" s="1"/>
  <c r="S11" i="31"/>
  <c r="V11" i="31" s="1"/>
  <c r="S39" i="31"/>
  <c r="V39" i="31" s="1"/>
  <c r="S47" i="31"/>
  <c r="V47" i="31" s="1"/>
  <c r="N20" i="31"/>
  <c r="Q20" i="31" s="1"/>
  <c r="I5" i="31"/>
  <c r="L5" i="31" s="1"/>
  <c r="I15" i="31"/>
  <c r="L15" i="31" s="1"/>
  <c r="I22" i="31"/>
  <c r="L22" i="31" s="1"/>
  <c r="I42" i="31"/>
  <c r="L42" i="31" s="1"/>
  <c r="D9" i="31"/>
  <c r="D22" i="31"/>
  <c r="G22" i="31" s="1"/>
  <c r="D29" i="31"/>
  <c r="G29" i="31" s="1"/>
  <c r="D35" i="31"/>
  <c r="G35" i="31" s="1"/>
  <c r="D42" i="31"/>
  <c r="G42" i="31" s="1"/>
  <c r="D54" i="31"/>
  <c r="G54" i="31" s="1"/>
  <c r="AR35" i="31"/>
  <c r="AU35" i="31" s="1"/>
  <c r="AM25" i="31"/>
  <c r="AP25" i="31" s="1"/>
  <c r="AH5" i="31"/>
  <c r="AK5" i="31" s="1"/>
  <c r="AC47" i="31"/>
  <c r="AF47" i="31" s="1"/>
  <c r="X4" i="31"/>
  <c r="AA4" i="31" s="1"/>
  <c r="S56" i="31"/>
  <c r="V56" i="31" s="1"/>
  <c r="N29" i="31"/>
  <c r="Q29" i="31" s="1"/>
  <c r="N44" i="31"/>
  <c r="Q44" i="31" s="1"/>
  <c r="N52" i="31"/>
  <c r="Q52" i="31" s="1"/>
  <c r="I29" i="31"/>
  <c r="L29" i="31" s="1"/>
  <c r="I49" i="31"/>
  <c r="L49" i="31" s="1"/>
  <c r="D48" i="31"/>
  <c r="G48" i="31" s="1"/>
  <c r="D30" i="31"/>
  <c r="G30" i="31" s="1"/>
  <c r="S12" i="31"/>
  <c r="V12" i="31" s="1"/>
  <c r="AR4" i="31"/>
  <c r="AU4" i="31" s="1"/>
  <c r="AR19" i="27"/>
  <c r="AU19" i="27" s="1"/>
  <c r="AR25" i="27"/>
  <c r="AU25" i="27" s="1"/>
  <c r="AR31" i="27"/>
  <c r="AU31" i="27" s="1"/>
  <c r="AM3" i="27"/>
  <c r="AR5" i="27"/>
  <c r="AU5" i="27" s="1"/>
  <c r="AR13" i="27"/>
  <c r="AU13" i="27" s="1"/>
  <c r="AR50" i="27"/>
  <c r="AU50" i="27" s="1"/>
  <c r="AR56" i="27"/>
  <c r="AU56" i="27" s="1"/>
  <c r="AM9" i="27"/>
  <c r="AP9" i="27" s="1"/>
  <c r="AM16" i="27"/>
  <c r="AP16" i="27" s="1"/>
  <c r="AM35" i="27"/>
  <c r="AP35" i="27" s="1"/>
  <c r="AM48" i="27"/>
  <c r="AP48" i="27" s="1"/>
  <c r="AH7" i="27"/>
  <c r="AK7" i="27" s="1"/>
  <c r="AH40" i="27"/>
  <c r="AK40" i="27" s="1"/>
  <c r="AH46" i="27"/>
  <c r="AK46" i="27" s="1"/>
  <c r="AH52" i="27"/>
  <c r="AK52" i="27" s="1"/>
  <c r="AC4" i="27"/>
  <c r="AF4" i="27" s="1"/>
  <c r="AC43" i="27"/>
  <c r="AF43" i="27" s="1"/>
  <c r="AC49" i="27"/>
  <c r="AF49" i="27" s="1"/>
  <c r="AC3" i="27"/>
  <c r="X3" i="27"/>
  <c r="AR6" i="27"/>
  <c r="AU6" i="27" s="1"/>
  <c r="AR14" i="27"/>
  <c r="AU14" i="27" s="1"/>
  <c r="AR20" i="27"/>
  <c r="AU20" i="27" s="1"/>
  <c r="AR57" i="27"/>
  <c r="AU57" i="27" s="1"/>
  <c r="AM10" i="27"/>
  <c r="AP10" i="27" s="1"/>
  <c r="AM17" i="27"/>
  <c r="AP17" i="27" s="1"/>
  <c r="AM23" i="27"/>
  <c r="AP23" i="27" s="1"/>
  <c r="AM36" i="27"/>
  <c r="AP36" i="27" s="1"/>
  <c r="AM49" i="27"/>
  <c r="AP49" i="27" s="1"/>
  <c r="AH9" i="27"/>
  <c r="AK9" i="27" s="1"/>
  <c r="AH16" i="27"/>
  <c r="AK16" i="27" s="1"/>
  <c r="AH47" i="27"/>
  <c r="AK47" i="27" s="1"/>
  <c r="AH53" i="27"/>
  <c r="AK53" i="27" s="1"/>
  <c r="AR3" i="27"/>
  <c r="AR33" i="27"/>
  <c r="AU33" i="27" s="1"/>
  <c r="AR39" i="27"/>
  <c r="AU39" i="27" s="1"/>
  <c r="AR45" i="27"/>
  <c r="AU45" i="27" s="1"/>
  <c r="AR51" i="27"/>
  <c r="AU51" i="27" s="1"/>
  <c r="AM30" i="27"/>
  <c r="AP30" i="27" s="1"/>
  <c r="AM43" i="27"/>
  <c r="AP43" i="27" s="1"/>
  <c r="AM56" i="27"/>
  <c r="AP56" i="27" s="1"/>
  <c r="AH29" i="27"/>
  <c r="AK29" i="27" s="1"/>
  <c r="AH35" i="27"/>
  <c r="AK35" i="27" s="1"/>
  <c r="AH41" i="27"/>
  <c r="AK41" i="27" s="1"/>
  <c r="AR7" i="27"/>
  <c r="AU7" i="27" s="1"/>
  <c r="AR40" i="27"/>
  <c r="AU40" i="27" s="1"/>
  <c r="AR46" i="27"/>
  <c r="AU46" i="27" s="1"/>
  <c r="AR52" i="27"/>
  <c r="AU52" i="27" s="1"/>
  <c r="AM4" i="27"/>
  <c r="AP4" i="27" s="1"/>
  <c r="AM31" i="27"/>
  <c r="AP31" i="27" s="1"/>
  <c r="AM44" i="27"/>
  <c r="AP44" i="27" s="1"/>
  <c r="AM57" i="27"/>
  <c r="AP57" i="27" s="1"/>
  <c r="AH36" i="27"/>
  <c r="AK36" i="27" s="1"/>
  <c r="AH42" i="27"/>
  <c r="AK42" i="27" s="1"/>
  <c r="AH48" i="27"/>
  <c r="AK48" i="27" s="1"/>
  <c r="AC33" i="27"/>
  <c r="AF33" i="27" s="1"/>
  <c r="AC39" i="27"/>
  <c r="AF39" i="27" s="1"/>
  <c r="AR22" i="27"/>
  <c r="AU22" i="27" s="1"/>
  <c r="AR9" i="27"/>
  <c r="AU9" i="27" s="1"/>
  <c r="AR16" i="27"/>
  <c r="AU16" i="27" s="1"/>
  <c r="AR47" i="27"/>
  <c r="AU47" i="27" s="1"/>
  <c r="AR53" i="27"/>
  <c r="AU53" i="27" s="1"/>
  <c r="AM5" i="27"/>
  <c r="AP5" i="27" s="1"/>
  <c r="AM13" i="27"/>
  <c r="AP13" i="27" s="1"/>
  <c r="AM32" i="27"/>
  <c r="AP32" i="27" s="1"/>
  <c r="AM45" i="27"/>
  <c r="AP45" i="27" s="1"/>
  <c r="AH4" i="27"/>
  <c r="AK4" i="27" s="1"/>
  <c r="AH43" i="27"/>
  <c r="AK43" i="27" s="1"/>
  <c r="AH49" i="27"/>
  <c r="AK49" i="27" s="1"/>
  <c r="AH55" i="27"/>
  <c r="AK55" i="27" s="1"/>
  <c r="AR10" i="27"/>
  <c r="AU10" i="27" s="1"/>
  <c r="AR17" i="27"/>
  <c r="AU17" i="27" s="1"/>
  <c r="AR23" i="27"/>
  <c r="AU23" i="27" s="1"/>
  <c r="AR54" i="27"/>
  <c r="AU54" i="27" s="1"/>
  <c r="AM6" i="27"/>
  <c r="AP6" i="27" s="1"/>
  <c r="AM14" i="27"/>
  <c r="AP14" i="27" s="1"/>
  <c r="AM20" i="27"/>
  <c r="AP20" i="27" s="1"/>
  <c r="AM33" i="27"/>
  <c r="AP33" i="27" s="1"/>
  <c r="AM46" i="27"/>
  <c r="AP46" i="27" s="1"/>
  <c r="AH5" i="27"/>
  <c r="AK5" i="27" s="1"/>
  <c r="AH13" i="27"/>
  <c r="AK13" i="27" s="1"/>
  <c r="AH3" i="27"/>
  <c r="N3" i="27"/>
  <c r="AR36" i="27"/>
  <c r="AU36" i="27" s="1"/>
  <c r="AR42" i="27"/>
  <c r="AU42" i="27" s="1"/>
  <c r="AR48" i="27"/>
  <c r="AU48" i="27" s="1"/>
  <c r="AM40" i="27"/>
  <c r="AP40" i="27" s="1"/>
  <c r="AM53" i="27"/>
  <c r="AP53" i="27" s="1"/>
  <c r="AH26" i="27"/>
  <c r="AK26" i="27" s="1"/>
  <c r="AH32" i="27"/>
  <c r="AK32" i="27" s="1"/>
  <c r="AH38" i="27"/>
  <c r="AK38" i="27" s="1"/>
  <c r="AH44" i="27"/>
  <c r="AK44" i="27" s="1"/>
  <c r="D56" i="27"/>
  <c r="G56" i="27" s="1"/>
  <c r="D50" i="27"/>
  <c r="G50" i="27" s="1"/>
  <c r="D13" i="27"/>
  <c r="G13" i="27" s="1"/>
  <c r="D5" i="27"/>
  <c r="G5" i="27" s="1"/>
  <c r="I53" i="27"/>
  <c r="L53" i="27" s="1"/>
  <c r="I47" i="27"/>
  <c r="L47" i="27" s="1"/>
  <c r="I16" i="27"/>
  <c r="L16" i="27" s="1"/>
  <c r="I9" i="27"/>
  <c r="L9" i="27" s="1"/>
  <c r="N56" i="27"/>
  <c r="Q56" i="27" s="1"/>
  <c r="N50" i="27"/>
  <c r="Q50" i="27" s="1"/>
  <c r="N13" i="27"/>
  <c r="Q13" i="27" s="1"/>
  <c r="N5" i="27"/>
  <c r="Q5" i="27" s="1"/>
  <c r="S36" i="27"/>
  <c r="V36" i="27" s="1"/>
  <c r="S30" i="27"/>
  <c r="V30" i="27" s="1"/>
  <c r="S5" i="27"/>
  <c r="V5" i="27" s="1"/>
  <c r="X53" i="27"/>
  <c r="AA53" i="27" s="1"/>
  <c r="X47" i="27"/>
  <c r="AA47" i="27" s="1"/>
  <c r="X16" i="27"/>
  <c r="AA16" i="27" s="1"/>
  <c r="X9" i="27"/>
  <c r="AA9" i="27" s="1"/>
  <c r="AC56" i="27"/>
  <c r="AF56" i="27" s="1"/>
  <c r="AC50" i="27"/>
  <c r="AF50" i="27" s="1"/>
  <c r="AC36" i="27"/>
  <c r="AF36" i="27" s="1"/>
  <c r="AH56" i="27"/>
  <c r="AK56" i="27" s="1"/>
  <c r="AR49" i="27"/>
  <c r="AU49" i="27" s="1"/>
  <c r="I19" i="29"/>
  <c r="L19" i="29" s="1"/>
  <c r="AH46" i="29"/>
  <c r="AK46" i="29" s="1"/>
  <c r="AH10" i="29"/>
  <c r="AK10" i="29" s="1"/>
  <c r="AM50" i="29"/>
  <c r="AP50" i="29" s="1"/>
  <c r="AM39" i="29"/>
  <c r="AP39" i="29" s="1"/>
  <c r="AR55" i="29"/>
  <c r="AU55" i="29" s="1"/>
  <c r="AR44" i="29"/>
  <c r="AU44" i="29" s="1"/>
  <c r="AR33" i="29"/>
  <c r="AU33" i="29" s="1"/>
  <c r="D17" i="31"/>
  <c r="G17" i="31" s="1"/>
  <c r="AR16" i="31"/>
  <c r="AU16" i="31" s="1"/>
  <c r="D37" i="27"/>
  <c r="G37" i="27" s="1"/>
  <c r="D31" i="27"/>
  <c r="G31" i="27" s="1"/>
  <c r="D25" i="27"/>
  <c r="G25" i="27" s="1"/>
  <c r="D19" i="27"/>
  <c r="G19" i="27" s="1"/>
  <c r="I34" i="27"/>
  <c r="L34" i="27" s="1"/>
  <c r="I28" i="27"/>
  <c r="L28" i="27" s="1"/>
  <c r="I22" i="27"/>
  <c r="L22" i="27" s="1"/>
  <c r="N37" i="27"/>
  <c r="Q37" i="27" s="1"/>
  <c r="N31" i="27"/>
  <c r="Q31" i="27" s="1"/>
  <c r="N25" i="27"/>
  <c r="Q25" i="27" s="1"/>
  <c r="N19" i="27"/>
  <c r="Q19" i="27" s="1"/>
  <c r="S53" i="27"/>
  <c r="V53" i="27" s="1"/>
  <c r="S47" i="27"/>
  <c r="V47" i="27" s="1"/>
  <c r="S41" i="27"/>
  <c r="V41" i="27" s="1"/>
  <c r="S24" i="27"/>
  <c r="V24" i="27" s="1"/>
  <c r="X34" i="27"/>
  <c r="AA34" i="27" s="1"/>
  <c r="X28" i="27"/>
  <c r="AA28" i="27" s="1"/>
  <c r="X22" i="27"/>
  <c r="AA22" i="27" s="1"/>
  <c r="AC29" i="27"/>
  <c r="AF29" i="27" s="1"/>
  <c r="AC16" i="27"/>
  <c r="AF16" i="27" s="1"/>
  <c r="AC9" i="27"/>
  <c r="AF9" i="27" s="1"/>
  <c r="AH37" i="27"/>
  <c r="AK37" i="27" s="1"/>
  <c r="AH28" i="27"/>
  <c r="AK28" i="27" s="1"/>
  <c r="AH21" i="27"/>
  <c r="AK21" i="27" s="1"/>
  <c r="AH14" i="27"/>
  <c r="AK14" i="27" s="1"/>
  <c r="AR38" i="27"/>
  <c r="AU38" i="27" s="1"/>
  <c r="AR30" i="27"/>
  <c r="AU30" i="27" s="1"/>
  <c r="D16" i="29"/>
  <c r="G16" i="29" s="1"/>
  <c r="D3" i="27"/>
  <c r="I48" i="29"/>
  <c r="L48" i="29" s="1"/>
  <c r="I28" i="29"/>
  <c r="L28" i="29" s="1"/>
  <c r="N28" i="29"/>
  <c r="Q28" i="29" s="1"/>
  <c r="AC17" i="29"/>
  <c r="AF17" i="29" s="1"/>
  <c r="AC4" i="29"/>
  <c r="AH33" i="29"/>
  <c r="AK33" i="29" s="1"/>
  <c r="AH21" i="29"/>
  <c r="AK21" i="29" s="1"/>
  <c r="S49" i="31"/>
  <c r="V49" i="31" s="1"/>
  <c r="D55" i="27"/>
  <c r="G55" i="27" s="1"/>
  <c r="D49" i="27"/>
  <c r="G49" i="27" s="1"/>
  <c r="D43" i="27"/>
  <c r="G43" i="27" s="1"/>
  <c r="D4" i="27"/>
  <c r="G4" i="27" s="1"/>
  <c r="I52" i="27"/>
  <c r="L52" i="27" s="1"/>
  <c r="I46" i="27"/>
  <c r="L46" i="27" s="1"/>
  <c r="I40" i="27"/>
  <c r="L40" i="27" s="1"/>
  <c r="I7" i="27"/>
  <c r="L7" i="27" s="1"/>
  <c r="N55" i="27"/>
  <c r="Q55" i="27" s="1"/>
  <c r="N49" i="27"/>
  <c r="Q49" i="27" s="1"/>
  <c r="N43" i="27"/>
  <c r="Q43" i="27" s="1"/>
  <c r="N4" i="27"/>
  <c r="Q4" i="27" s="1"/>
  <c r="S35" i="27"/>
  <c r="V35" i="27" s="1"/>
  <c r="S18" i="27"/>
  <c r="V18" i="27" s="1"/>
  <c r="S12" i="27"/>
  <c r="V12" i="27" s="1"/>
  <c r="S4" i="27"/>
  <c r="V4" i="27" s="1"/>
  <c r="X52" i="27"/>
  <c r="AA52" i="27" s="1"/>
  <c r="X46" i="27"/>
  <c r="AA46" i="27" s="1"/>
  <c r="X40" i="27"/>
  <c r="AA40" i="27" s="1"/>
  <c r="X7" i="27"/>
  <c r="AA7" i="27" s="1"/>
  <c r="AC55" i="27"/>
  <c r="AF55" i="27" s="1"/>
  <c r="AC42" i="27"/>
  <c r="AF42" i="27" s="1"/>
  <c r="AC35" i="27"/>
  <c r="AF35" i="27" s="1"/>
  <c r="AC22" i="27"/>
  <c r="AF22" i="27" s="1"/>
  <c r="AM39" i="27"/>
  <c r="AP39" i="27" s="1"/>
  <c r="AM15" i="27"/>
  <c r="AP15" i="27" s="1"/>
  <c r="AR12" i="27"/>
  <c r="AU12" i="27" s="1"/>
  <c r="D34" i="29"/>
  <c r="G34" i="29" s="1"/>
  <c r="I3" i="27"/>
  <c r="N38" i="29"/>
  <c r="Q38" i="29" s="1"/>
  <c r="AC28" i="29"/>
  <c r="AF28" i="29" s="1"/>
  <c r="AR21" i="29"/>
  <c r="AU21" i="29" s="1"/>
  <c r="I55" i="31"/>
  <c r="L55" i="31" s="1"/>
  <c r="I43" i="31"/>
  <c r="L43" i="31" s="1"/>
  <c r="D30" i="27"/>
  <c r="G30" i="27" s="1"/>
  <c r="D24" i="27"/>
  <c r="G24" i="27" s="1"/>
  <c r="D18" i="27"/>
  <c r="G18" i="27" s="1"/>
  <c r="D12" i="27"/>
  <c r="G12" i="27" s="1"/>
  <c r="I27" i="27"/>
  <c r="L27" i="27" s="1"/>
  <c r="I21" i="27"/>
  <c r="L21" i="27" s="1"/>
  <c r="I15" i="27"/>
  <c r="L15" i="27" s="1"/>
  <c r="N30" i="27"/>
  <c r="Q30" i="27" s="1"/>
  <c r="N24" i="27"/>
  <c r="Q24" i="27" s="1"/>
  <c r="N18" i="27"/>
  <c r="Q18" i="27" s="1"/>
  <c r="N12" i="27"/>
  <c r="Q12" i="27" s="1"/>
  <c r="S52" i="27"/>
  <c r="V52" i="27" s="1"/>
  <c r="S29" i="27"/>
  <c r="V29" i="27" s="1"/>
  <c r="S23" i="27"/>
  <c r="V23" i="27" s="1"/>
  <c r="X27" i="27"/>
  <c r="AA27" i="27" s="1"/>
  <c r="X21" i="27"/>
  <c r="AA21" i="27" s="1"/>
  <c r="X15" i="27"/>
  <c r="AA15" i="27" s="1"/>
  <c r="AC48" i="27"/>
  <c r="AF48" i="27" s="1"/>
  <c r="AC28" i="27"/>
  <c r="AF28" i="27" s="1"/>
  <c r="AC7" i="27"/>
  <c r="AF7" i="27" s="1"/>
  <c r="AH27" i="27"/>
  <c r="AK27" i="27" s="1"/>
  <c r="AH20" i="27"/>
  <c r="AK20" i="27" s="1"/>
  <c r="AM29" i="27"/>
  <c r="AM22" i="27"/>
  <c r="AP22" i="27" s="1"/>
  <c r="AR37" i="27"/>
  <c r="AU37" i="27" s="1"/>
  <c r="AR29" i="27"/>
  <c r="AU29" i="27" s="1"/>
  <c r="AR21" i="27"/>
  <c r="AU21" i="27" s="1"/>
  <c r="D43" i="29"/>
  <c r="G43" i="29" s="1"/>
  <c r="D15" i="29"/>
  <c r="G15" i="29" s="1"/>
  <c r="I37" i="29"/>
  <c r="L37" i="29" s="1"/>
  <c r="I17" i="29"/>
  <c r="L17" i="29" s="1"/>
  <c r="N16" i="29"/>
  <c r="Q16" i="29" s="1"/>
  <c r="X33" i="29"/>
  <c r="AA33" i="29" s="1"/>
  <c r="D49" i="31"/>
  <c r="G49" i="31" s="1"/>
  <c r="N21" i="31"/>
  <c r="Q21" i="31" s="1"/>
  <c r="X34" i="31"/>
  <c r="AA34" i="31" s="1"/>
  <c r="D48" i="27"/>
  <c r="G48" i="27" s="1"/>
  <c r="D42" i="27"/>
  <c r="G42" i="27" s="1"/>
  <c r="D36" i="27"/>
  <c r="G36" i="27" s="1"/>
  <c r="I51" i="27"/>
  <c r="L51" i="27" s="1"/>
  <c r="I45" i="27"/>
  <c r="L45" i="27" s="1"/>
  <c r="I39" i="27"/>
  <c r="L39" i="27" s="1"/>
  <c r="I33" i="27"/>
  <c r="L33" i="27" s="1"/>
  <c r="N48" i="27"/>
  <c r="Q48" i="27" s="1"/>
  <c r="N42" i="27"/>
  <c r="Q42" i="27" s="1"/>
  <c r="N36" i="27"/>
  <c r="Q36" i="27" s="1"/>
  <c r="S46" i="27"/>
  <c r="V46" i="27" s="1"/>
  <c r="S40" i="27"/>
  <c r="V40" i="27" s="1"/>
  <c r="S34" i="27"/>
  <c r="V34" i="27" s="1"/>
  <c r="S17" i="27"/>
  <c r="V17" i="27" s="1"/>
  <c r="X51" i="27"/>
  <c r="AA51" i="27" s="1"/>
  <c r="X45" i="27"/>
  <c r="AA45" i="27" s="1"/>
  <c r="X39" i="27"/>
  <c r="AA39" i="27" s="1"/>
  <c r="X33" i="27"/>
  <c r="AA33" i="27" s="1"/>
  <c r="AC41" i="27"/>
  <c r="AF41" i="27" s="1"/>
  <c r="AC34" i="27"/>
  <c r="AF34" i="27" s="1"/>
  <c r="AC21" i="27"/>
  <c r="AF21" i="27" s="1"/>
  <c r="AC15" i="27"/>
  <c r="AF15" i="27" s="1"/>
  <c r="AH54" i="27"/>
  <c r="AK54" i="27" s="1"/>
  <c r="AH45" i="27"/>
  <c r="AK45" i="27" s="1"/>
  <c r="AM55" i="27"/>
  <c r="AP55" i="27" s="1"/>
  <c r="AM47" i="27"/>
  <c r="AP47" i="27" s="1"/>
  <c r="AM38" i="27"/>
  <c r="AP38" i="27" s="1"/>
  <c r="D3" i="29"/>
  <c r="AR4" i="29"/>
  <c r="AR11" i="29"/>
  <c r="AU11" i="29" s="1"/>
  <c r="AR5" i="29"/>
  <c r="AU5" i="29" s="1"/>
  <c r="AR17" i="29"/>
  <c r="AU17" i="29" s="1"/>
  <c r="AM3" i="29"/>
  <c r="AR3" i="29"/>
  <c r="AH3" i="29"/>
  <c r="AC3" i="29"/>
  <c r="S3" i="29"/>
  <c r="AR10" i="29"/>
  <c r="AU10" i="29" s="1"/>
  <c r="AR22" i="29"/>
  <c r="AU22" i="29" s="1"/>
  <c r="AR39" i="29"/>
  <c r="AR50" i="29"/>
  <c r="AU50" i="29" s="1"/>
  <c r="AM15" i="29"/>
  <c r="AP15" i="29" s="1"/>
  <c r="AM21" i="29"/>
  <c r="AP21" i="29" s="1"/>
  <c r="AM27" i="29"/>
  <c r="AP27" i="29" s="1"/>
  <c r="AM51" i="29"/>
  <c r="AP51" i="29" s="1"/>
  <c r="AH22" i="29"/>
  <c r="AK22" i="29" s="1"/>
  <c r="AH28" i="29"/>
  <c r="AK28" i="29" s="1"/>
  <c r="AH34" i="29"/>
  <c r="AK34" i="29" s="1"/>
  <c r="AC5" i="29"/>
  <c r="AF5" i="29" s="1"/>
  <c r="AC23" i="29"/>
  <c r="AF23" i="29" s="1"/>
  <c r="AC34" i="29"/>
  <c r="AF34" i="29" s="1"/>
  <c r="AC45" i="29"/>
  <c r="AF45" i="29" s="1"/>
  <c r="AC51" i="29"/>
  <c r="AF51" i="29" s="1"/>
  <c r="X10" i="29"/>
  <c r="AA10" i="29" s="1"/>
  <c r="X34" i="29"/>
  <c r="AA34" i="29" s="1"/>
  <c r="X45" i="29"/>
  <c r="AA45" i="29" s="1"/>
  <c r="X56" i="29"/>
  <c r="S22" i="29"/>
  <c r="V22" i="29" s="1"/>
  <c r="S28" i="29"/>
  <c r="V28" i="29" s="1"/>
  <c r="S40" i="29"/>
  <c r="V40" i="29" s="1"/>
  <c r="S46" i="29"/>
  <c r="V46" i="29" s="1"/>
  <c r="S52" i="29"/>
  <c r="V52" i="29" s="1"/>
  <c r="N4" i="29"/>
  <c r="Q4" i="29" s="1"/>
  <c r="N17" i="29"/>
  <c r="Q17" i="29" s="1"/>
  <c r="N23" i="29"/>
  <c r="Q23" i="29" s="1"/>
  <c r="N52" i="29"/>
  <c r="Q52" i="29" s="1"/>
  <c r="I5" i="29"/>
  <c r="L5" i="29" s="1"/>
  <c r="I12" i="29"/>
  <c r="L12" i="29" s="1"/>
  <c r="I29" i="29"/>
  <c r="L29" i="29" s="1"/>
  <c r="I46" i="29"/>
  <c r="L46" i="29" s="1"/>
  <c r="I52" i="29"/>
  <c r="L52" i="29" s="1"/>
  <c r="D4" i="29"/>
  <c r="G4" i="29" s="1"/>
  <c r="D17" i="29"/>
  <c r="G17" i="29" s="1"/>
  <c r="D29" i="29"/>
  <c r="G29" i="29" s="1"/>
  <c r="D35" i="29"/>
  <c r="G35" i="29" s="1"/>
  <c r="D41" i="29"/>
  <c r="G41" i="29" s="1"/>
  <c r="AR28" i="29"/>
  <c r="AU28" i="29" s="1"/>
  <c r="AR34" i="29"/>
  <c r="AU34" i="29" s="1"/>
  <c r="AR56" i="29"/>
  <c r="AU56" i="29" s="1"/>
  <c r="AM10" i="29"/>
  <c r="AP10" i="29" s="1"/>
  <c r="AM33" i="29"/>
  <c r="AP33" i="29" s="1"/>
  <c r="AM45" i="29"/>
  <c r="AH11" i="29"/>
  <c r="AK11" i="29" s="1"/>
  <c r="AH17" i="29"/>
  <c r="AK17" i="29" s="1"/>
  <c r="AH41" i="29"/>
  <c r="AK41" i="29" s="1"/>
  <c r="AH53" i="29"/>
  <c r="AK53" i="29" s="1"/>
  <c r="AC12" i="29"/>
  <c r="AF12" i="29" s="1"/>
  <c r="AC29" i="29"/>
  <c r="AF29" i="29" s="1"/>
  <c r="AC40" i="29"/>
  <c r="AF40" i="29" s="1"/>
  <c r="X16" i="29"/>
  <c r="AA16" i="29" s="1"/>
  <c r="X22" i="29"/>
  <c r="AA22" i="29" s="1"/>
  <c r="X28" i="29"/>
  <c r="AA28" i="29" s="1"/>
  <c r="X40" i="29"/>
  <c r="AA40" i="29" s="1"/>
  <c r="X51" i="29"/>
  <c r="AA51" i="29" s="1"/>
  <c r="S11" i="29"/>
  <c r="V11" i="29" s="1"/>
  <c r="S16" i="29"/>
  <c r="V16" i="29" s="1"/>
  <c r="S34" i="29"/>
  <c r="V34" i="29" s="1"/>
  <c r="N29" i="29"/>
  <c r="Q29" i="29" s="1"/>
  <c r="N35" i="29"/>
  <c r="Q35" i="29" s="1"/>
  <c r="I35" i="29"/>
  <c r="L35" i="29" s="1"/>
  <c r="D12" i="29"/>
  <c r="G12" i="29" s="1"/>
  <c r="D24" i="29"/>
  <c r="G24" i="29" s="1"/>
  <c r="D53" i="29"/>
  <c r="G53" i="29" s="1"/>
  <c r="X3" i="29"/>
  <c r="I3" i="29"/>
  <c r="AR23" i="29"/>
  <c r="AU23" i="29" s="1"/>
  <c r="AR40" i="29"/>
  <c r="AU40" i="29" s="1"/>
  <c r="AR45" i="29"/>
  <c r="AU45" i="29" s="1"/>
  <c r="AM22" i="29"/>
  <c r="AP22" i="29" s="1"/>
  <c r="AM28" i="29"/>
  <c r="AP28" i="29" s="1"/>
  <c r="AM40" i="29"/>
  <c r="AP40" i="29" s="1"/>
  <c r="AM52" i="29"/>
  <c r="AP52" i="29" s="1"/>
  <c r="AH4" i="29"/>
  <c r="AH23" i="29"/>
  <c r="AK23" i="29" s="1"/>
  <c r="AH47" i="29"/>
  <c r="AK47" i="29" s="1"/>
  <c r="AC18" i="29"/>
  <c r="AF18" i="29" s="1"/>
  <c r="AC46" i="29"/>
  <c r="AF46" i="29" s="1"/>
  <c r="X11" i="29"/>
  <c r="AA11" i="29" s="1"/>
  <c r="S23" i="29"/>
  <c r="V23" i="29" s="1"/>
  <c r="S29" i="29"/>
  <c r="V29" i="29" s="1"/>
  <c r="S53" i="29"/>
  <c r="V53" i="29" s="1"/>
  <c r="N5" i="29"/>
  <c r="Q5" i="29" s="1"/>
  <c r="N12" i="29"/>
  <c r="Q12" i="29" s="1"/>
  <c r="N41" i="29"/>
  <c r="Q41" i="29" s="1"/>
  <c r="N47" i="29"/>
  <c r="N53" i="29"/>
  <c r="I6" i="29"/>
  <c r="L6" i="29" s="1"/>
  <c r="I18" i="29"/>
  <c r="L18" i="29" s="1"/>
  <c r="I24" i="29"/>
  <c r="L24" i="29" s="1"/>
  <c r="I41" i="29"/>
  <c r="L41" i="29" s="1"/>
  <c r="I53" i="29"/>
  <c r="L53" i="29" s="1"/>
  <c r="D5" i="29"/>
  <c r="G5" i="29" s="1"/>
  <c r="D18" i="29"/>
  <c r="G18" i="29" s="1"/>
  <c r="D36" i="29"/>
  <c r="G36" i="29" s="1"/>
  <c r="D42" i="29"/>
  <c r="G42" i="29" s="1"/>
  <c r="AR12" i="29"/>
  <c r="AU12" i="29" s="1"/>
  <c r="AR29" i="29"/>
  <c r="AU29" i="29" s="1"/>
  <c r="AR51" i="29"/>
  <c r="AU51" i="29" s="1"/>
  <c r="AM11" i="29"/>
  <c r="AP11" i="29" s="1"/>
  <c r="AM16" i="29"/>
  <c r="AM34" i="29"/>
  <c r="AM46" i="29"/>
  <c r="AP46" i="29" s="1"/>
  <c r="AH29" i="29"/>
  <c r="AK29" i="29" s="1"/>
  <c r="AH35" i="29"/>
  <c r="AK35" i="29" s="1"/>
  <c r="AH42" i="29"/>
  <c r="AK42" i="29" s="1"/>
  <c r="AC6" i="29"/>
  <c r="AF6" i="29" s="1"/>
  <c r="AC24" i="29"/>
  <c r="AF24" i="29" s="1"/>
  <c r="AC35" i="29"/>
  <c r="AF35" i="29" s="1"/>
  <c r="AC52" i="29"/>
  <c r="AF52" i="29" s="1"/>
  <c r="X4" i="29"/>
  <c r="AA4" i="29" s="1"/>
  <c r="X17" i="29"/>
  <c r="AA17" i="29" s="1"/>
  <c r="X23" i="29"/>
  <c r="AA23" i="29" s="1"/>
  <c r="X29" i="29"/>
  <c r="AA29" i="29" s="1"/>
  <c r="X35" i="29"/>
  <c r="AA35" i="29" s="1"/>
  <c r="X46" i="29"/>
  <c r="AA46" i="29" s="1"/>
  <c r="S4" i="29"/>
  <c r="V4" i="29" s="1"/>
  <c r="S17" i="29"/>
  <c r="V17" i="29" s="1"/>
  <c r="S35" i="29"/>
  <c r="V35" i="29" s="1"/>
  <c r="S41" i="29"/>
  <c r="V41" i="29" s="1"/>
  <c r="S47" i="29"/>
  <c r="V47" i="29" s="1"/>
  <c r="N18" i="29"/>
  <c r="Q18" i="29" s="1"/>
  <c r="N24" i="29"/>
  <c r="Q24" i="29" s="1"/>
  <c r="N36" i="29"/>
  <c r="Q36" i="29" s="1"/>
  <c r="I13" i="29"/>
  <c r="L13" i="29" s="1"/>
  <c r="I30" i="29"/>
  <c r="L30" i="29" s="1"/>
  <c r="I36" i="29"/>
  <c r="I47" i="29"/>
  <c r="L47" i="29" s="1"/>
  <c r="D25" i="29"/>
  <c r="G25" i="29" s="1"/>
  <c r="D30" i="29"/>
  <c r="D54" i="29"/>
  <c r="G54" i="29" s="1"/>
  <c r="AR18" i="29"/>
  <c r="AU18" i="29" s="1"/>
  <c r="AR35" i="29"/>
  <c r="AU35" i="29" s="1"/>
  <c r="AR46" i="29"/>
  <c r="AU46" i="29" s="1"/>
  <c r="AM23" i="29"/>
  <c r="AP23" i="29" s="1"/>
  <c r="AM53" i="29"/>
  <c r="AP53" i="29" s="1"/>
  <c r="AH5" i="29"/>
  <c r="AK5" i="29" s="1"/>
  <c r="AH12" i="29"/>
  <c r="AK12" i="29" s="1"/>
  <c r="AH18" i="29"/>
  <c r="AK18" i="29" s="1"/>
  <c r="AH24" i="29"/>
  <c r="AK24" i="29" s="1"/>
  <c r="AH48" i="29"/>
  <c r="AK48" i="29" s="1"/>
  <c r="AH54" i="29"/>
  <c r="AK54" i="29" s="1"/>
  <c r="AC13" i="29"/>
  <c r="AF13" i="29" s="1"/>
  <c r="AC30" i="29"/>
  <c r="AC41" i="29"/>
  <c r="AF41" i="29" s="1"/>
  <c r="X41" i="29"/>
  <c r="AA41" i="29" s="1"/>
  <c r="X52" i="29"/>
  <c r="AA52" i="29" s="1"/>
  <c r="S12" i="29"/>
  <c r="V12" i="29" s="1"/>
  <c r="S24" i="29"/>
  <c r="V24" i="29" s="1"/>
  <c r="N6" i="29"/>
  <c r="Q6" i="29" s="1"/>
  <c r="N30" i="29"/>
  <c r="Q30" i="29" s="1"/>
  <c r="N42" i="29"/>
  <c r="Q42" i="29" s="1"/>
  <c r="N48" i="29"/>
  <c r="Q48" i="29" s="1"/>
  <c r="N54" i="29"/>
  <c r="Q54" i="29" s="1"/>
  <c r="I7" i="29"/>
  <c r="L7" i="29" s="1"/>
  <c r="I25" i="29"/>
  <c r="L25" i="29" s="1"/>
  <c r="I42" i="29"/>
  <c r="D6" i="29"/>
  <c r="G6" i="29" s="1"/>
  <c r="D13" i="29"/>
  <c r="G13" i="29" s="1"/>
  <c r="D48" i="29"/>
  <c r="G48" i="29" s="1"/>
  <c r="AR24" i="29"/>
  <c r="AU24" i="29" s="1"/>
  <c r="AR41" i="29"/>
  <c r="AU41" i="29" s="1"/>
  <c r="AM4" i="29"/>
  <c r="AP4" i="29" s="1"/>
  <c r="AM17" i="29"/>
  <c r="AP17" i="29" s="1"/>
  <c r="AM29" i="29"/>
  <c r="AP29" i="29" s="1"/>
  <c r="AM35" i="29"/>
  <c r="AP35" i="29" s="1"/>
  <c r="AM41" i="29"/>
  <c r="AP41" i="29" s="1"/>
  <c r="AH30" i="29"/>
  <c r="AK30" i="29" s="1"/>
  <c r="AH36" i="29"/>
  <c r="AC7" i="29"/>
  <c r="AF7" i="29" s="1"/>
  <c r="AC19" i="29"/>
  <c r="AC25" i="29"/>
  <c r="AF25" i="29" s="1"/>
  <c r="AC36" i="29"/>
  <c r="AF36" i="29" s="1"/>
  <c r="AC47" i="29"/>
  <c r="AF47" i="29" s="1"/>
  <c r="AC53" i="29"/>
  <c r="AF53" i="29" s="1"/>
  <c r="X5" i="29"/>
  <c r="AA5" i="29" s="1"/>
  <c r="X12" i="29"/>
  <c r="AA12" i="29" s="1"/>
  <c r="X18" i="29"/>
  <c r="AA18" i="29" s="1"/>
  <c r="X24" i="29"/>
  <c r="AA24" i="29" s="1"/>
  <c r="X36" i="29"/>
  <c r="AA36" i="29" s="1"/>
  <c r="S5" i="29"/>
  <c r="V5" i="29" s="1"/>
  <c r="S18" i="29"/>
  <c r="V18" i="29" s="1"/>
  <c r="S30" i="29"/>
  <c r="S36" i="29"/>
  <c r="V36" i="29" s="1"/>
  <c r="AR13" i="29"/>
  <c r="AU13" i="29" s="1"/>
  <c r="AR30" i="29"/>
  <c r="AU30" i="29" s="1"/>
  <c r="AR36" i="29"/>
  <c r="AU36" i="29" s="1"/>
  <c r="AR52" i="29"/>
  <c r="AU52" i="29" s="1"/>
  <c r="AM12" i="29"/>
  <c r="AP12" i="29" s="1"/>
  <c r="AM24" i="29"/>
  <c r="AP24" i="29" s="1"/>
  <c r="AM47" i="29"/>
  <c r="AP47" i="29" s="1"/>
  <c r="AH25" i="29"/>
  <c r="AK25" i="29" s="1"/>
  <c r="AH43" i="29"/>
  <c r="AK43" i="29" s="1"/>
  <c r="AH55" i="29"/>
  <c r="AK55" i="29" s="1"/>
  <c r="AC14" i="29"/>
  <c r="AF14" i="29" s="1"/>
  <c r="AC31" i="29"/>
  <c r="AF31" i="29" s="1"/>
  <c r="AC42" i="29"/>
  <c r="AF42" i="29" s="1"/>
  <c r="X30" i="29"/>
  <c r="X42" i="29"/>
  <c r="AA42" i="29" s="1"/>
  <c r="X47" i="29"/>
  <c r="AA47" i="29" s="1"/>
  <c r="X53" i="29"/>
  <c r="AA53" i="29" s="1"/>
  <c r="S25" i="29"/>
  <c r="V25" i="29" s="1"/>
  <c r="S48" i="29"/>
  <c r="N7" i="29"/>
  <c r="Q7" i="29" s="1"/>
  <c r="N19" i="29"/>
  <c r="Q19" i="29" s="1"/>
  <c r="N31" i="29"/>
  <c r="Q31" i="29" s="1"/>
  <c r="N37" i="29"/>
  <c r="Q37" i="29" s="1"/>
  <c r="N43" i="29"/>
  <c r="Q43" i="29" s="1"/>
  <c r="N49" i="29"/>
  <c r="Q49" i="29" s="1"/>
  <c r="I9" i="29"/>
  <c r="L9" i="29" s="1"/>
  <c r="I43" i="29"/>
  <c r="L43" i="29" s="1"/>
  <c r="D7" i="29"/>
  <c r="G7" i="29" s="1"/>
  <c r="D14" i="29"/>
  <c r="G14" i="29" s="1"/>
  <c r="D26" i="29"/>
  <c r="G26" i="29" s="1"/>
  <c r="D49" i="29"/>
  <c r="G49" i="29" s="1"/>
  <c r="D55" i="29"/>
  <c r="G55" i="29" s="1"/>
  <c r="N3" i="29"/>
  <c r="AR6" i="29"/>
  <c r="AU6" i="29" s="1"/>
  <c r="AR19" i="29"/>
  <c r="AU19" i="29" s="1"/>
  <c r="AR25" i="29"/>
  <c r="AU25" i="29" s="1"/>
  <c r="AR42" i="29"/>
  <c r="AU42" i="29" s="1"/>
  <c r="AR47" i="29"/>
  <c r="AU47" i="29" s="1"/>
  <c r="AM5" i="29"/>
  <c r="AP5" i="29" s="1"/>
  <c r="AM18" i="29"/>
  <c r="AP18" i="29" s="1"/>
  <c r="AM36" i="29"/>
  <c r="AM42" i="29"/>
  <c r="AP42" i="29" s="1"/>
  <c r="AM54" i="29"/>
  <c r="AP54" i="29" s="1"/>
  <c r="AH6" i="29"/>
  <c r="AK6" i="29" s="1"/>
  <c r="AH13" i="29"/>
  <c r="AK13" i="29" s="1"/>
  <c r="AH19" i="29"/>
  <c r="AK19" i="29" s="1"/>
  <c r="AH31" i="29"/>
  <c r="AK31" i="29" s="1"/>
  <c r="AH37" i="29"/>
  <c r="AK37" i="29" s="1"/>
  <c r="AH49" i="29"/>
  <c r="AK49" i="29" s="1"/>
  <c r="AC9" i="29"/>
  <c r="AF9" i="29" s="1"/>
  <c r="AC20" i="29"/>
  <c r="AF20" i="29" s="1"/>
  <c r="AC37" i="29"/>
  <c r="AF37" i="29" s="1"/>
  <c r="AC48" i="29"/>
  <c r="AF48" i="29" s="1"/>
  <c r="X25" i="29"/>
  <c r="AA25" i="29" s="1"/>
  <c r="X37" i="29"/>
  <c r="AA37" i="29" s="1"/>
  <c r="S6" i="29"/>
  <c r="V6" i="29" s="1"/>
  <c r="S13" i="29"/>
  <c r="S31" i="29"/>
  <c r="V31" i="29" s="1"/>
  <c r="S37" i="29"/>
  <c r="V37" i="29" s="1"/>
  <c r="S43" i="29"/>
  <c r="V43" i="29" s="1"/>
  <c r="N14" i="29"/>
  <c r="Q14" i="29" s="1"/>
  <c r="N55" i="29"/>
  <c r="Q55" i="29" s="1"/>
  <c r="I20" i="29"/>
  <c r="L20" i="29" s="1"/>
  <c r="I26" i="29"/>
  <c r="L26" i="29" s="1"/>
  <c r="I49" i="29"/>
  <c r="L49" i="29" s="1"/>
  <c r="D20" i="29"/>
  <c r="G20" i="29" s="1"/>
  <c r="D32" i="29"/>
  <c r="G32" i="29" s="1"/>
  <c r="D38" i="29"/>
  <c r="G38" i="29" s="1"/>
  <c r="AR14" i="29"/>
  <c r="AR31" i="29"/>
  <c r="AU31" i="29" s="1"/>
  <c r="AR53" i="29"/>
  <c r="AU53" i="29" s="1"/>
  <c r="AM25" i="29"/>
  <c r="AP25" i="29" s="1"/>
  <c r="AM30" i="29"/>
  <c r="AP30" i="29" s="1"/>
  <c r="AM48" i="29"/>
  <c r="AP48" i="29" s="1"/>
  <c r="AH56" i="29"/>
  <c r="AK56" i="29" s="1"/>
  <c r="AC15" i="29"/>
  <c r="AF15" i="29" s="1"/>
  <c r="AC26" i="29"/>
  <c r="AF26" i="29" s="1"/>
  <c r="AC54" i="29"/>
  <c r="AF54" i="29" s="1"/>
  <c r="X6" i="29"/>
  <c r="AA6" i="29" s="1"/>
  <c r="X13" i="29"/>
  <c r="AA13" i="29" s="1"/>
  <c r="X19" i="29"/>
  <c r="AA19" i="29" s="1"/>
  <c r="X31" i="29"/>
  <c r="AA31" i="29" s="1"/>
  <c r="X48" i="29"/>
  <c r="AA48" i="29" s="1"/>
  <c r="S19" i="29"/>
  <c r="V19" i="29" s="1"/>
  <c r="S49" i="29"/>
  <c r="V49" i="29" s="1"/>
  <c r="S55" i="29"/>
  <c r="V55" i="29" s="1"/>
  <c r="N9" i="29"/>
  <c r="Q9" i="29" s="1"/>
  <c r="N20" i="29"/>
  <c r="Q20" i="29" s="1"/>
  <c r="N26" i="29"/>
  <c r="Q26" i="29" s="1"/>
  <c r="N32" i="29"/>
  <c r="Q32" i="29" s="1"/>
  <c r="N50" i="29"/>
  <c r="Q50" i="29" s="1"/>
  <c r="I15" i="29"/>
  <c r="L15" i="29" s="1"/>
  <c r="I32" i="29"/>
  <c r="L32" i="29" s="1"/>
  <c r="I38" i="29"/>
  <c r="L38" i="29" s="1"/>
  <c r="I55" i="29"/>
  <c r="L55" i="29" s="1"/>
  <c r="D9" i="29"/>
  <c r="G9" i="29" s="1"/>
  <c r="D44" i="29"/>
  <c r="G44" i="29" s="1"/>
  <c r="D50" i="29"/>
  <c r="G50" i="29" s="1"/>
  <c r="D56" i="29"/>
  <c r="G56" i="29" s="1"/>
  <c r="AR7" i="29"/>
  <c r="AU7" i="29" s="1"/>
  <c r="AR20" i="29"/>
  <c r="AU20" i="29" s="1"/>
  <c r="AR37" i="29"/>
  <c r="AU37" i="29" s="1"/>
  <c r="AR48" i="29"/>
  <c r="AU48" i="29" s="1"/>
  <c r="AM6" i="29"/>
  <c r="AP6" i="29" s="1"/>
  <c r="AM13" i="29"/>
  <c r="AP13" i="29" s="1"/>
  <c r="AM37" i="29"/>
  <c r="AP37" i="29" s="1"/>
  <c r="AH7" i="29"/>
  <c r="AK7" i="29" s="1"/>
  <c r="AH14" i="29"/>
  <c r="AK14" i="29" s="1"/>
  <c r="AH20" i="29"/>
  <c r="AK20" i="29" s="1"/>
  <c r="AH26" i="29"/>
  <c r="AK26" i="29" s="1"/>
  <c r="AH32" i="29"/>
  <c r="AK32" i="29" s="1"/>
  <c r="AH38" i="29"/>
  <c r="AK38" i="29" s="1"/>
  <c r="AH44" i="29"/>
  <c r="AK44" i="29" s="1"/>
  <c r="AH50" i="29"/>
  <c r="AC32" i="29"/>
  <c r="AF32" i="29" s="1"/>
  <c r="AC43" i="29"/>
  <c r="AF43" i="29" s="1"/>
  <c r="X43" i="29"/>
  <c r="AA43" i="29" s="1"/>
  <c r="X54" i="29"/>
  <c r="AA54" i="29" s="1"/>
  <c r="S7" i="29"/>
  <c r="V7" i="29" s="1"/>
  <c r="S14" i="29"/>
  <c r="V14" i="29" s="1"/>
  <c r="AR15" i="29"/>
  <c r="AU15" i="29" s="1"/>
  <c r="AR26" i="29"/>
  <c r="AU26" i="29" s="1"/>
  <c r="AR32" i="29"/>
  <c r="AU32" i="29" s="1"/>
  <c r="AR43" i="29"/>
  <c r="AU43" i="29" s="1"/>
  <c r="AR54" i="29"/>
  <c r="AU54" i="29" s="1"/>
  <c r="AM19" i="29"/>
  <c r="AP19" i="29" s="1"/>
  <c r="AM31" i="29"/>
  <c r="AP31" i="29" s="1"/>
  <c r="AM43" i="29"/>
  <c r="AP43" i="29" s="1"/>
  <c r="AM49" i="29"/>
  <c r="AP49" i="29" s="1"/>
  <c r="AM55" i="29"/>
  <c r="AP55" i="29" s="1"/>
  <c r="AC10" i="29"/>
  <c r="AF10" i="29" s="1"/>
  <c r="AC21" i="29"/>
  <c r="AF21" i="29" s="1"/>
  <c r="AC38" i="29"/>
  <c r="AF38" i="29" s="1"/>
  <c r="AC49" i="29"/>
  <c r="AF49" i="29" s="1"/>
  <c r="X7" i="29"/>
  <c r="AA7" i="29" s="1"/>
  <c r="X14" i="29"/>
  <c r="AA14" i="29" s="1"/>
  <c r="X20" i="29"/>
  <c r="AA20" i="29" s="1"/>
  <c r="X26" i="29"/>
  <c r="AA26" i="29" s="1"/>
  <c r="X32" i="29"/>
  <c r="AA32" i="29" s="1"/>
  <c r="X38" i="29"/>
  <c r="AA38" i="29" s="1"/>
  <c r="S20" i="29"/>
  <c r="S44" i="29"/>
  <c r="S50" i="29"/>
  <c r="V50" i="29" s="1"/>
  <c r="S56" i="29"/>
  <c r="V56" i="29" s="1"/>
  <c r="N21" i="29"/>
  <c r="Q21" i="29" s="1"/>
  <c r="I27" i="29"/>
  <c r="L27" i="29" s="1"/>
  <c r="I39" i="29"/>
  <c r="L39" i="29" s="1"/>
  <c r="I56" i="29"/>
  <c r="L56" i="29" s="1"/>
  <c r="D10" i="29"/>
  <c r="G10" i="29" s="1"/>
  <c r="D33" i="29"/>
  <c r="G33" i="29" s="1"/>
  <c r="AR9" i="29"/>
  <c r="AU9" i="29" s="1"/>
  <c r="AM7" i="29"/>
  <c r="AP7" i="29" s="1"/>
  <c r="AM14" i="29"/>
  <c r="AP14" i="29" s="1"/>
  <c r="AM26" i="29"/>
  <c r="AP26" i="29" s="1"/>
  <c r="AM38" i="29"/>
  <c r="AP38" i="29" s="1"/>
  <c r="AH9" i="29"/>
  <c r="AK9" i="29" s="1"/>
  <c r="AH15" i="29"/>
  <c r="AK15" i="29" s="1"/>
  <c r="AH39" i="29"/>
  <c r="AK39" i="29" s="1"/>
  <c r="AH45" i="29"/>
  <c r="AK45" i="29" s="1"/>
  <c r="AH51" i="29"/>
  <c r="AK51" i="29" s="1"/>
  <c r="AC16" i="29"/>
  <c r="AF16" i="29" s="1"/>
  <c r="AC27" i="29"/>
  <c r="AF27" i="29" s="1"/>
  <c r="AC55" i="29"/>
  <c r="AF55" i="29" s="1"/>
  <c r="X49" i="29"/>
  <c r="AA49" i="29" s="1"/>
  <c r="S9" i="29"/>
  <c r="V9" i="29" s="1"/>
  <c r="S39" i="29"/>
  <c r="V39" i="29" s="1"/>
  <c r="N10" i="29"/>
  <c r="Q10" i="29" s="1"/>
  <c r="N27" i="29"/>
  <c r="Q27" i="29" s="1"/>
  <c r="N33" i="29"/>
  <c r="N39" i="29"/>
  <c r="Q39" i="29" s="1"/>
  <c r="N45" i="29"/>
  <c r="Q45" i="29" s="1"/>
  <c r="N51" i="29"/>
  <c r="Q51" i="29" s="1"/>
  <c r="I11" i="29"/>
  <c r="L11" i="29" s="1"/>
  <c r="I16" i="29"/>
  <c r="L16" i="29" s="1"/>
  <c r="I22" i="29"/>
  <c r="L22" i="29" s="1"/>
  <c r="I33" i="29"/>
  <c r="L33" i="29" s="1"/>
  <c r="I45" i="29"/>
  <c r="L45" i="29" s="1"/>
  <c r="I51" i="29"/>
  <c r="L51" i="29" s="1"/>
  <c r="D22" i="29"/>
  <c r="G22" i="29" s="1"/>
  <c r="D28" i="29"/>
  <c r="G28" i="29" s="1"/>
  <c r="D40" i="29"/>
  <c r="G40" i="29" s="1"/>
  <c r="D45" i="29"/>
  <c r="G45" i="29" s="1"/>
  <c r="D51" i="29"/>
  <c r="G51" i="29" s="1"/>
  <c r="S3" i="27"/>
  <c r="S38" i="29"/>
  <c r="V38" i="29" s="1"/>
  <c r="S27" i="29"/>
  <c r="V27" i="29" s="1"/>
  <c r="X44" i="29"/>
  <c r="AA44" i="29" s="1"/>
  <c r="X21" i="29"/>
  <c r="AA21" i="29" s="1"/>
  <c r="AC50" i="29"/>
  <c r="AF50" i="29" s="1"/>
  <c r="X5" i="31"/>
  <c r="AA5" i="31" s="1"/>
  <c r="D54" i="27"/>
  <c r="G54" i="27" s="1"/>
  <c r="D23" i="27"/>
  <c r="G23" i="27" s="1"/>
  <c r="D17" i="27"/>
  <c r="G17" i="27" s="1"/>
  <c r="D10" i="27"/>
  <c r="G10" i="27" s="1"/>
  <c r="I57" i="27"/>
  <c r="L57" i="27" s="1"/>
  <c r="I20" i="27"/>
  <c r="L20" i="27" s="1"/>
  <c r="I14" i="27"/>
  <c r="L14" i="27" s="1"/>
  <c r="I6" i="27"/>
  <c r="L6" i="27" s="1"/>
  <c r="N54" i="27"/>
  <c r="Q54" i="27" s="1"/>
  <c r="N23" i="27"/>
  <c r="Q23" i="27" s="1"/>
  <c r="N17" i="27"/>
  <c r="Q17" i="27" s="1"/>
  <c r="N10" i="27"/>
  <c r="Q10" i="27" s="1"/>
  <c r="S57" i="27"/>
  <c r="V57" i="27" s="1"/>
  <c r="S51" i="27"/>
  <c r="V51" i="27" s="1"/>
  <c r="S28" i="27"/>
  <c r="V28" i="27" s="1"/>
  <c r="S10" i="27"/>
  <c r="V10" i="27" s="1"/>
  <c r="X57" i="27"/>
  <c r="AA57" i="27" s="1"/>
  <c r="X20" i="27"/>
  <c r="AA20" i="27" s="1"/>
  <c r="X14" i="27"/>
  <c r="AA14" i="27" s="1"/>
  <c r="X6" i="27"/>
  <c r="AA6" i="27" s="1"/>
  <c r="AC54" i="27"/>
  <c r="AF54" i="27" s="1"/>
  <c r="AC27" i="27"/>
  <c r="AF27" i="27" s="1"/>
  <c r="AH34" i="27"/>
  <c r="AK34" i="27" s="1"/>
  <c r="AH19" i="27"/>
  <c r="AK19" i="27" s="1"/>
  <c r="AH12" i="27"/>
  <c r="AK12" i="27" s="1"/>
  <c r="AM28" i="27"/>
  <c r="AP28" i="27" s="1"/>
  <c r="AM21" i="27"/>
  <c r="AP21" i="27" s="1"/>
  <c r="AR28" i="27"/>
  <c r="AU28" i="27" s="1"/>
  <c r="D52" i="29"/>
  <c r="G52" i="29" s="1"/>
  <c r="D23" i="29"/>
  <c r="G23" i="29" s="1"/>
  <c r="N46" i="29"/>
  <c r="Q46" i="29" s="1"/>
  <c r="N25" i="29"/>
  <c r="Q25" i="29" s="1"/>
  <c r="N15" i="29"/>
  <c r="Q15" i="29" s="1"/>
  <c r="S15" i="29"/>
  <c r="V15" i="29" s="1"/>
  <c r="X55" i="29"/>
  <c r="AA55" i="29" s="1"/>
  <c r="X9" i="29"/>
  <c r="AA9" i="29" s="1"/>
  <c r="D36" i="31"/>
  <c r="G36" i="31" s="1"/>
  <c r="X45" i="31"/>
  <c r="AA45" i="31" s="1"/>
  <c r="AP17" i="25"/>
  <c r="AP6" i="25"/>
  <c r="D41" i="27"/>
  <c r="G41" i="27" s="1"/>
  <c r="D35" i="27"/>
  <c r="G35" i="27" s="1"/>
  <c r="D29" i="27"/>
  <c r="G29" i="27" s="1"/>
  <c r="I44" i="27"/>
  <c r="L44" i="27" s="1"/>
  <c r="I38" i="27"/>
  <c r="L38" i="27" s="1"/>
  <c r="I32" i="27"/>
  <c r="L32" i="27" s="1"/>
  <c r="I26" i="27"/>
  <c r="L26" i="27" s="1"/>
  <c r="N41" i="27"/>
  <c r="Q41" i="27" s="1"/>
  <c r="N35" i="27"/>
  <c r="Q35" i="27" s="1"/>
  <c r="N29" i="27"/>
  <c r="Q29" i="27" s="1"/>
  <c r="S45" i="27"/>
  <c r="V45" i="27" s="1"/>
  <c r="S22" i="27"/>
  <c r="V22" i="27" s="1"/>
  <c r="S16" i="27"/>
  <c r="V16" i="27" s="1"/>
  <c r="X44" i="27"/>
  <c r="AA44" i="27" s="1"/>
  <c r="X38" i="27"/>
  <c r="AA38" i="27" s="1"/>
  <c r="X32" i="27"/>
  <c r="AA32" i="27" s="1"/>
  <c r="X26" i="27"/>
  <c r="AA26" i="27" s="1"/>
  <c r="AC47" i="27"/>
  <c r="AF47" i="27" s="1"/>
  <c r="AC20" i="27"/>
  <c r="AF20" i="27" s="1"/>
  <c r="AC14" i="27"/>
  <c r="AF14" i="27" s="1"/>
  <c r="AC6" i="27"/>
  <c r="AF6" i="27" s="1"/>
  <c r="AM54" i="27"/>
  <c r="AP54" i="27" s="1"/>
  <c r="AM37" i="27"/>
  <c r="AP37" i="27" s="1"/>
  <c r="AR55" i="27"/>
  <c r="AU55" i="27" s="1"/>
  <c r="AR44" i="27"/>
  <c r="AU44" i="27" s="1"/>
  <c r="I54" i="29"/>
  <c r="L54" i="29" s="1"/>
  <c r="S26" i="29"/>
  <c r="V26" i="29" s="1"/>
  <c r="S3" i="31"/>
  <c r="AC30" i="31"/>
  <c r="AF30" i="31" s="1"/>
  <c r="AP16" i="29"/>
  <c r="I11" i="33"/>
  <c r="L11" i="33" s="1"/>
  <c r="D46" i="33"/>
  <c r="D19" i="33"/>
  <c r="D4" i="33"/>
  <c r="N55" i="33"/>
  <c r="Q55" i="33" s="1"/>
  <c r="N42" i="33"/>
  <c r="Q42" i="33" s="1"/>
  <c r="N29" i="33"/>
  <c r="Q29" i="33" s="1"/>
  <c r="N16" i="33"/>
  <c r="Q16" i="33" s="1"/>
  <c r="S55" i="33"/>
  <c r="V55" i="33" s="1"/>
  <c r="S49" i="33"/>
  <c r="V49" i="33" s="1"/>
  <c r="S12" i="33"/>
  <c r="V12" i="33" s="1"/>
  <c r="S5" i="33"/>
  <c r="V5" i="33" s="1"/>
  <c r="X52" i="33"/>
  <c r="AA52" i="33" s="1"/>
  <c r="X46" i="33"/>
  <c r="AA46" i="33" s="1"/>
  <c r="X15" i="33"/>
  <c r="AA15" i="33" s="1"/>
  <c r="X9" i="33"/>
  <c r="AA9" i="33" s="1"/>
  <c r="AC18" i="33"/>
  <c r="AF18" i="33" s="1"/>
  <c r="AH51" i="33"/>
  <c r="AK51" i="33" s="1"/>
  <c r="AH38" i="33"/>
  <c r="AK38" i="33" s="1"/>
  <c r="AH25" i="33"/>
  <c r="AK25" i="33" s="1"/>
  <c r="AM40" i="33"/>
  <c r="AP40" i="33" s="1"/>
  <c r="AM34" i="33"/>
  <c r="AP34" i="33" s="1"/>
  <c r="AM28" i="33"/>
  <c r="AP28" i="33" s="1"/>
  <c r="AR43" i="33"/>
  <c r="AU43" i="33" s="1"/>
  <c r="AR37" i="33"/>
  <c r="AU37" i="33" s="1"/>
  <c r="AR31" i="33"/>
  <c r="AU31" i="33" s="1"/>
  <c r="AR25" i="33"/>
  <c r="AU25" i="33" s="1"/>
  <c r="AR6" i="33"/>
  <c r="AU6" i="33" s="1"/>
  <c r="N9" i="33"/>
  <c r="Q9" i="33" s="1"/>
  <c r="S36" i="33"/>
  <c r="V36" i="33" s="1"/>
  <c r="S30" i="33"/>
  <c r="V30" i="33" s="1"/>
  <c r="S24" i="33"/>
  <c r="V24" i="33" s="1"/>
  <c r="S18" i="33"/>
  <c r="V18" i="33" s="1"/>
  <c r="X33" i="33"/>
  <c r="AA33" i="33" s="1"/>
  <c r="X27" i="33"/>
  <c r="AA27" i="33" s="1"/>
  <c r="X21" i="33"/>
  <c r="AA21" i="33" s="1"/>
  <c r="AC54" i="33"/>
  <c r="AF54" i="33" s="1"/>
  <c r="AC48" i="33"/>
  <c r="AF48" i="33" s="1"/>
  <c r="AC42" i="33"/>
  <c r="AF42" i="33" s="1"/>
  <c r="AC36" i="33"/>
  <c r="AF36" i="33" s="1"/>
  <c r="AC30" i="33"/>
  <c r="AF30" i="33" s="1"/>
  <c r="AC24" i="33"/>
  <c r="AF24" i="33" s="1"/>
  <c r="AC4" i="33"/>
  <c r="AF4" i="33" s="1"/>
  <c r="AH44" i="33"/>
  <c r="AK44" i="33" s="1"/>
  <c r="AH31" i="33"/>
  <c r="AK31" i="33" s="1"/>
  <c r="AH12" i="33"/>
  <c r="AK12" i="33" s="1"/>
  <c r="AH5" i="33"/>
  <c r="AK5" i="33" s="1"/>
  <c r="AM52" i="33"/>
  <c r="AP52" i="33" s="1"/>
  <c r="AM46" i="33"/>
  <c r="AP46" i="33" s="1"/>
  <c r="AM15" i="33"/>
  <c r="AP15" i="33" s="1"/>
  <c r="AM9" i="33"/>
  <c r="AP9" i="33" s="1"/>
  <c r="AR55" i="33"/>
  <c r="AU55" i="33" s="1"/>
  <c r="AR49" i="33"/>
  <c r="AU49" i="33" s="1"/>
  <c r="AR12" i="33"/>
  <c r="AU12" i="33" s="1"/>
  <c r="I31" i="33"/>
  <c r="L31" i="33" s="1"/>
  <c r="D44" i="33"/>
  <c r="D31" i="33"/>
  <c r="D17" i="33"/>
  <c r="N54" i="33"/>
  <c r="Q54" i="33" s="1"/>
  <c r="N41" i="33"/>
  <c r="Q41" i="33" s="1"/>
  <c r="N28" i="33"/>
  <c r="Q28" i="33" s="1"/>
  <c r="N15" i="33"/>
  <c r="Q15" i="33" s="1"/>
  <c r="S54" i="33"/>
  <c r="V54" i="33" s="1"/>
  <c r="S48" i="33"/>
  <c r="V48" i="33" s="1"/>
  <c r="S42" i="33"/>
  <c r="V42" i="33" s="1"/>
  <c r="S4" i="33"/>
  <c r="V4" i="33" s="1"/>
  <c r="X51" i="33"/>
  <c r="AA51" i="33" s="1"/>
  <c r="X45" i="33"/>
  <c r="AA45" i="33" s="1"/>
  <c r="X39" i="33"/>
  <c r="AA39" i="33" s="1"/>
  <c r="X7" i="33"/>
  <c r="AA7" i="33" s="1"/>
  <c r="AC11" i="33"/>
  <c r="AF11" i="33" s="1"/>
  <c r="AH50" i="33"/>
  <c r="AK50" i="33" s="1"/>
  <c r="AH37" i="33"/>
  <c r="AK37" i="33" s="1"/>
  <c r="AH24" i="33"/>
  <c r="AK24" i="33" s="1"/>
  <c r="AH18" i="33"/>
  <c r="AK18" i="33" s="1"/>
  <c r="AM33" i="33"/>
  <c r="AP33" i="33" s="1"/>
  <c r="AM27" i="33"/>
  <c r="AP27" i="33" s="1"/>
  <c r="AM21" i="33"/>
  <c r="AP21" i="33" s="1"/>
  <c r="AR36" i="33"/>
  <c r="AU36" i="33" s="1"/>
  <c r="AR30" i="33"/>
  <c r="AU30" i="33" s="1"/>
  <c r="AR24" i="33"/>
  <c r="AU24" i="33" s="1"/>
  <c r="AR18" i="33"/>
  <c r="AU18" i="33" s="1"/>
  <c r="AR5" i="33"/>
  <c r="AU5" i="33" s="1"/>
  <c r="D56" i="33"/>
  <c r="G56" i="33" s="1"/>
  <c r="D42" i="33"/>
  <c r="D29" i="33"/>
  <c r="D15" i="33"/>
  <c r="N40" i="33"/>
  <c r="Q40" i="33" s="1"/>
  <c r="N27" i="33"/>
  <c r="Q27" i="33" s="1"/>
  <c r="N14" i="33"/>
  <c r="Q14" i="33" s="1"/>
  <c r="S47" i="33"/>
  <c r="V47" i="33" s="1"/>
  <c r="S41" i="33"/>
  <c r="V41" i="33" s="1"/>
  <c r="S35" i="33"/>
  <c r="V35" i="33" s="1"/>
  <c r="X50" i="33"/>
  <c r="AA50" i="33" s="1"/>
  <c r="X44" i="33"/>
  <c r="AA44" i="33" s="1"/>
  <c r="X38" i="33"/>
  <c r="AA38" i="33" s="1"/>
  <c r="X32" i="33"/>
  <c r="AA32" i="33" s="1"/>
  <c r="AC53" i="33"/>
  <c r="AF53" i="33" s="1"/>
  <c r="AH49" i="33"/>
  <c r="AK49" i="33" s="1"/>
  <c r="AH36" i="33"/>
  <c r="AK36" i="33" s="1"/>
  <c r="AH23" i="33"/>
  <c r="AK23" i="33" s="1"/>
  <c r="AH17" i="33"/>
  <c r="AK17" i="33" s="1"/>
  <c r="AH11" i="33"/>
  <c r="AK11" i="33" s="1"/>
  <c r="AM26" i="33"/>
  <c r="AP26" i="33" s="1"/>
  <c r="AM20" i="33"/>
  <c r="AP20" i="33" s="1"/>
  <c r="AM14" i="33"/>
  <c r="AP14" i="33" s="1"/>
  <c r="AR29" i="33"/>
  <c r="AU29" i="33" s="1"/>
  <c r="AR23" i="33"/>
  <c r="AU23" i="33" s="1"/>
  <c r="AR17" i="33"/>
  <c r="AU17" i="33" s="1"/>
  <c r="AR11" i="33"/>
  <c r="AU11" i="33" s="1"/>
  <c r="AR4" i="33"/>
  <c r="AU4" i="33" s="1"/>
  <c r="D55" i="33"/>
  <c r="D41" i="33"/>
  <c r="D28" i="33"/>
  <c r="D14" i="33"/>
  <c r="N53" i="33"/>
  <c r="Q53" i="33" s="1"/>
  <c r="N33" i="33"/>
  <c r="Q33" i="33" s="1"/>
  <c r="N20" i="33"/>
  <c r="Q20" i="33" s="1"/>
  <c r="N6" i="33"/>
  <c r="Q6" i="33" s="1"/>
  <c r="S53" i="33"/>
  <c r="V53" i="33" s="1"/>
  <c r="S22" i="33"/>
  <c r="V22" i="33" s="1"/>
  <c r="S16" i="33"/>
  <c r="V16" i="33" s="1"/>
  <c r="S10" i="33"/>
  <c r="V10" i="33" s="1"/>
  <c r="X56" i="33"/>
  <c r="AA56" i="33" s="1"/>
  <c r="X19" i="33"/>
  <c r="AA19" i="33" s="1"/>
  <c r="X13" i="33"/>
  <c r="AA13" i="33" s="1"/>
  <c r="X6" i="33"/>
  <c r="AA6" i="33" s="1"/>
  <c r="AC40" i="33"/>
  <c r="AF40" i="33" s="1"/>
  <c r="AC34" i="33"/>
  <c r="AF34" i="33" s="1"/>
  <c r="AC28" i="33"/>
  <c r="AF28" i="33" s="1"/>
  <c r="AC22" i="33"/>
  <c r="AF22" i="33" s="1"/>
  <c r="AC16" i="33"/>
  <c r="AF16" i="33" s="1"/>
  <c r="AC10" i="33"/>
  <c r="AF10" i="33" s="1"/>
  <c r="AH55" i="33"/>
  <c r="AK55" i="33" s="1"/>
  <c r="AH42" i="33"/>
  <c r="AK42" i="33" s="1"/>
  <c r="AH29" i="33"/>
  <c r="AK29" i="33" s="1"/>
  <c r="AM50" i="33"/>
  <c r="AP50" i="33" s="1"/>
  <c r="AM44" i="33"/>
  <c r="AP44" i="33" s="1"/>
  <c r="AM38" i="33"/>
  <c r="AP38" i="33" s="1"/>
  <c r="AM32" i="33"/>
  <c r="AP32" i="33" s="1"/>
  <c r="AR47" i="33"/>
  <c r="AU47" i="33" s="1"/>
  <c r="AR41" i="33"/>
  <c r="AU41" i="33" s="1"/>
  <c r="AR35" i="33"/>
  <c r="AU35" i="33" s="1"/>
  <c r="D54" i="33"/>
  <c r="D40" i="33"/>
  <c r="D27" i="33"/>
  <c r="D13" i="33"/>
  <c r="N46" i="33"/>
  <c r="Q46" i="33" s="1"/>
  <c r="N26" i="33"/>
  <c r="Q26" i="33" s="1"/>
  <c r="N13" i="33"/>
  <c r="Q13" i="33" s="1"/>
  <c r="S40" i="33"/>
  <c r="V40" i="33" s="1"/>
  <c r="S34" i="33"/>
  <c r="V34" i="33" s="1"/>
  <c r="S28" i="33"/>
  <c r="V28" i="33" s="1"/>
  <c r="X43" i="33"/>
  <c r="AA43" i="33" s="1"/>
  <c r="X37" i="33"/>
  <c r="AA37" i="33" s="1"/>
  <c r="X31" i="33"/>
  <c r="AA31" i="33" s="1"/>
  <c r="X25" i="33"/>
  <c r="AA25" i="33" s="1"/>
  <c r="AC46" i="33"/>
  <c r="AF46" i="33" s="1"/>
  <c r="AH48" i="33"/>
  <c r="AK48" i="33" s="1"/>
  <c r="AH35" i="33"/>
  <c r="AK35" i="33" s="1"/>
  <c r="AH22" i="33"/>
  <c r="AK22" i="33" s="1"/>
  <c r="AH16" i="33"/>
  <c r="AK16" i="33" s="1"/>
  <c r="AH10" i="33"/>
  <c r="AK10" i="33" s="1"/>
  <c r="AM56" i="33"/>
  <c r="AP56" i="33" s="1"/>
  <c r="AM19" i="33"/>
  <c r="AP19" i="33" s="1"/>
  <c r="AM13" i="33"/>
  <c r="AP13" i="33" s="1"/>
  <c r="AM6" i="33"/>
  <c r="AP6" i="33" s="1"/>
  <c r="AR53" i="33"/>
  <c r="AU53" i="33" s="1"/>
  <c r="AR22" i="33"/>
  <c r="AU22" i="33" s="1"/>
  <c r="AR16" i="33"/>
  <c r="AU16" i="33" s="1"/>
  <c r="AP16" i="31"/>
  <c r="D53" i="33"/>
  <c r="D39" i="33"/>
  <c r="D26" i="33"/>
  <c r="D12" i="33"/>
  <c r="N52" i="33"/>
  <c r="Q52" i="33" s="1"/>
  <c r="N39" i="33"/>
  <c r="Q39" i="33" s="1"/>
  <c r="N19" i="33"/>
  <c r="Q19" i="33" s="1"/>
  <c r="N5" i="33"/>
  <c r="Q5" i="33" s="1"/>
  <c r="S52" i="33"/>
  <c r="V52" i="33" s="1"/>
  <c r="S46" i="33"/>
  <c r="V46" i="33" s="1"/>
  <c r="S15" i="33"/>
  <c r="V15" i="33" s="1"/>
  <c r="S9" i="33"/>
  <c r="V9" i="33" s="1"/>
  <c r="X55" i="33"/>
  <c r="AA55" i="33" s="1"/>
  <c r="X49" i="33"/>
  <c r="AA49" i="33" s="1"/>
  <c r="X12" i="33"/>
  <c r="AA12" i="33" s="1"/>
  <c r="X5" i="33"/>
  <c r="AA5" i="33" s="1"/>
  <c r="AC52" i="33"/>
  <c r="AF52" i="33" s="1"/>
  <c r="AC33" i="33"/>
  <c r="AF33" i="33" s="1"/>
  <c r="AC27" i="33"/>
  <c r="AF27" i="33" s="1"/>
  <c r="AC21" i="33"/>
  <c r="AF21" i="33" s="1"/>
  <c r="AC15" i="33"/>
  <c r="AF15" i="33" s="1"/>
  <c r="AC9" i="33"/>
  <c r="AF9" i="33" s="1"/>
  <c r="AH54" i="33"/>
  <c r="AK54" i="33" s="1"/>
  <c r="AH41" i="33"/>
  <c r="AK41" i="33" s="1"/>
  <c r="AH28" i="33"/>
  <c r="AK28" i="33" s="1"/>
  <c r="AM43" i="33"/>
  <c r="AP43" i="33" s="1"/>
  <c r="AM37" i="33"/>
  <c r="AP37" i="33" s="1"/>
  <c r="AM31" i="33"/>
  <c r="AP31" i="33" s="1"/>
  <c r="AM25" i="33"/>
  <c r="AP25" i="33" s="1"/>
  <c r="AR40" i="33"/>
  <c r="AU40" i="33" s="1"/>
  <c r="AR34" i="33"/>
  <c r="AU34" i="33" s="1"/>
  <c r="AR28" i="33"/>
  <c r="AU28" i="33" s="1"/>
  <c r="AR10" i="33"/>
  <c r="AU10" i="33" s="1"/>
  <c r="D52" i="33"/>
  <c r="D38" i="33"/>
  <c r="D25" i="33"/>
  <c r="D11" i="33"/>
  <c r="N45" i="33"/>
  <c r="Q45" i="33" s="1"/>
  <c r="N32" i="33"/>
  <c r="Q32" i="33" s="1"/>
  <c r="N12" i="33"/>
  <c r="Q12" i="33" s="1"/>
  <c r="S33" i="33"/>
  <c r="V33" i="33" s="1"/>
  <c r="S27" i="33"/>
  <c r="V27" i="33" s="1"/>
  <c r="S21" i="33"/>
  <c r="V21" i="33" s="1"/>
  <c r="X36" i="33"/>
  <c r="AA36" i="33" s="1"/>
  <c r="X30" i="33"/>
  <c r="AA30" i="33" s="1"/>
  <c r="X24" i="33"/>
  <c r="AA24" i="33" s="1"/>
  <c r="X18" i="33"/>
  <c r="AA18" i="33" s="1"/>
  <c r="AC39" i="33"/>
  <c r="AF39" i="33" s="1"/>
  <c r="AH47" i="33"/>
  <c r="AK47" i="33" s="1"/>
  <c r="AH34" i="33"/>
  <c r="AK34" i="33" s="1"/>
  <c r="AH15" i="33"/>
  <c r="AK15" i="33" s="1"/>
  <c r="AH9" i="33"/>
  <c r="AK9" i="33" s="1"/>
  <c r="AM55" i="33"/>
  <c r="AP55" i="33" s="1"/>
  <c r="AM49" i="33"/>
  <c r="AP49" i="33" s="1"/>
  <c r="AM12" i="33"/>
  <c r="AP12" i="33" s="1"/>
  <c r="AM5" i="33"/>
  <c r="AP5" i="33" s="1"/>
  <c r="AR52" i="33"/>
  <c r="AU52" i="33" s="1"/>
  <c r="AR46" i="33"/>
  <c r="AU46" i="33" s="1"/>
  <c r="AR15" i="33"/>
  <c r="AU15" i="33" s="1"/>
  <c r="D51" i="33"/>
  <c r="D37" i="33"/>
  <c r="D24" i="33"/>
  <c r="D10" i="33"/>
  <c r="N51" i="33"/>
  <c r="Q51" i="33" s="1"/>
  <c r="N38" i="33"/>
  <c r="Q38" i="33" s="1"/>
  <c r="N25" i="33"/>
  <c r="Q25" i="33" s="1"/>
  <c r="N4" i="33"/>
  <c r="Q4" i="33" s="1"/>
  <c r="S51" i="33"/>
  <c r="V51" i="33" s="1"/>
  <c r="S45" i="33"/>
  <c r="V45" i="33" s="1"/>
  <c r="S39" i="33"/>
  <c r="V39" i="33" s="1"/>
  <c r="S7" i="33"/>
  <c r="V7" i="33" s="1"/>
  <c r="X54" i="33"/>
  <c r="AA54" i="33" s="1"/>
  <c r="X48" i="33"/>
  <c r="AA48" i="33" s="1"/>
  <c r="X42" i="33"/>
  <c r="AA42" i="33" s="1"/>
  <c r="X4" i="33"/>
  <c r="AA4" i="33" s="1"/>
  <c r="AC51" i="33"/>
  <c r="AF51" i="33" s="1"/>
  <c r="AC45" i="33"/>
  <c r="AF45" i="33" s="1"/>
  <c r="AC26" i="33"/>
  <c r="AF26" i="33" s="1"/>
  <c r="AC20" i="33"/>
  <c r="AF20" i="33" s="1"/>
  <c r="AC14" i="33"/>
  <c r="AF14" i="33" s="1"/>
  <c r="AC7" i="33"/>
  <c r="AF7" i="33" s="1"/>
  <c r="AH40" i="33"/>
  <c r="AK40" i="33" s="1"/>
  <c r="AH27" i="33"/>
  <c r="AK27" i="33" s="1"/>
  <c r="AH21" i="33"/>
  <c r="AK21" i="33" s="1"/>
  <c r="AM36" i="33"/>
  <c r="AP36" i="33" s="1"/>
  <c r="AM30" i="33"/>
  <c r="AP30" i="33" s="1"/>
  <c r="AM24" i="33"/>
  <c r="AP24" i="33" s="1"/>
  <c r="AM18" i="33"/>
  <c r="AP18" i="33" s="1"/>
  <c r="AR33" i="33"/>
  <c r="AU33" i="33" s="1"/>
  <c r="AR27" i="33"/>
  <c r="AU27" i="33" s="1"/>
  <c r="AR21" i="33"/>
  <c r="AU21" i="33" s="1"/>
  <c r="AR9" i="33"/>
  <c r="AU9" i="33" s="1"/>
  <c r="D50" i="33"/>
  <c r="D36" i="33"/>
  <c r="D23" i="33"/>
  <c r="D9" i="33"/>
  <c r="N44" i="33"/>
  <c r="Q44" i="33" s="1"/>
  <c r="N31" i="33"/>
  <c r="Q31" i="33" s="1"/>
  <c r="N18" i="33"/>
  <c r="Q18" i="33" s="1"/>
  <c r="S26" i="33"/>
  <c r="V26" i="33" s="1"/>
  <c r="S20" i="33"/>
  <c r="V20" i="33" s="1"/>
  <c r="S14" i="33"/>
  <c r="V14" i="33" s="1"/>
  <c r="X29" i="33"/>
  <c r="AA29" i="33" s="1"/>
  <c r="X23" i="33"/>
  <c r="AA23" i="33" s="1"/>
  <c r="X17" i="33"/>
  <c r="AA17" i="33" s="1"/>
  <c r="X11" i="33"/>
  <c r="AA11" i="33" s="1"/>
  <c r="AC32" i="33"/>
  <c r="AF32" i="33" s="1"/>
  <c r="AH53" i="33"/>
  <c r="AK53" i="33" s="1"/>
  <c r="AH33" i="33"/>
  <c r="AK33" i="33" s="1"/>
  <c r="AH7" i="33"/>
  <c r="AK7" i="33" s="1"/>
  <c r="AM54" i="33"/>
  <c r="AP54" i="33" s="1"/>
  <c r="AM48" i="33"/>
  <c r="AP48" i="33" s="1"/>
  <c r="AM42" i="33"/>
  <c r="AP42" i="33" s="1"/>
  <c r="AM4" i="33"/>
  <c r="AP4" i="33" s="1"/>
  <c r="AR51" i="33"/>
  <c r="AU51" i="33" s="1"/>
  <c r="AR45" i="33"/>
  <c r="AU45" i="33" s="1"/>
  <c r="AR39" i="33"/>
  <c r="AU39" i="33" s="1"/>
  <c r="N50" i="33"/>
  <c r="Q50" i="33" s="1"/>
  <c r="N37" i="33"/>
  <c r="Q37" i="33" s="1"/>
  <c r="N24" i="33"/>
  <c r="Q24" i="33" s="1"/>
  <c r="N11" i="33"/>
  <c r="Q11" i="33" s="1"/>
  <c r="S50" i="33"/>
  <c r="V50" i="33" s="1"/>
  <c r="S38" i="33"/>
  <c r="V38" i="33" s="1"/>
  <c r="S32" i="33"/>
  <c r="V32" i="33" s="1"/>
  <c r="X47" i="33"/>
  <c r="AA47" i="33" s="1"/>
  <c r="X41" i="33"/>
  <c r="AA41" i="33" s="1"/>
  <c r="X35" i="33"/>
  <c r="AA35" i="33" s="1"/>
  <c r="AC56" i="33"/>
  <c r="AF56" i="33" s="1"/>
  <c r="AC50" i="33"/>
  <c r="AF50" i="33" s="1"/>
  <c r="AC44" i="33"/>
  <c r="AF44" i="33" s="1"/>
  <c r="AC38" i="33"/>
  <c r="AF38" i="33" s="1"/>
  <c r="AC19" i="33"/>
  <c r="AF19" i="33" s="1"/>
  <c r="AC13" i="33"/>
  <c r="AF13" i="33" s="1"/>
  <c r="AC6" i="33"/>
  <c r="AF6" i="33" s="1"/>
  <c r="AH46" i="33"/>
  <c r="AK46" i="33" s="1"/>
  <c r="AH26" i="33"/>
  <c r="AK26" i="33" s="1"/>
  <c r="AH20" i="33"/>
  <c r="AK20" i="33" s="1"/>
  <c r="AH14" i="33"/>
  <c r="AK14" i="33" s="1"/>
  <c r="AM29" i="33"/>
  <c r="AP29" i="33" s="1"/>
  <c r="AM23" i="33"/>
  <c r="AP23" i="33" s="1"/>
  <c r="AM17" i="33"/>
  <c r="AP17" i="33" s="1"/>
  <c r="AM11" i="33"/>
  <c r="AP11" i="33" s="1"/>
  <c r="AR26" i="33"/>
  <c r="AU26" i="33" s="1"/>
  <c r="AR20" i="33"/>
  <c r="AU20" i="33" s="1"/>
  <c r="AR14" i="33"/>
  <c r="AU14" i="33" s="1"/>
  <c r="AR7" i="33"/>
  <c r="AU7" i="33" s="1"/>
  <c r="D48" i="33"/>
  <c r="D34" i="33"/>
  <c r="D21" i="33"/>
  <c r="D6" i="33"/>
  <c r="N56" i="33"/>
  <c r="Q56" i="33" s="1"/>
  <c r="N43" i="33"/>
  <c r="Q43" i="33" s="1"/>
  <c r="N30" i="33"/>
  <c r="Q30" i="33" s="1"/>
  <c r="N17" i="33"/>
  <c r="Q17" i="33" s="1"/>
  <c r="S56" i="33"/>
  <c r="V56" i="33" s="1"/>
  <c r="S19" i="33"/>
  <c r="V19" i="33" s="1"/>
  <c r="S13" i="33"/>
  <c r="V13" i="33" s="1"/>
  <c r="S6" i="33"/>
  <c r="V6" i="33" s="1"/>
  <c r="X53" i="33"/>
  <c r="AA53" i="33" s="1"/>
  <c r="X22" i="33"/>
  <c r="AA22" i="33" s="1"/>
  <c r="X16" i="33"/>
  <c r="AA16" i="33" s="1"/>
  <c r="X10" i="33"/>
  <c r="AA10" i="33" s="1"/>
  <c r="AC25" i="33"/>
  <c r="AF25" i="33" s="1"/>
  <c r="AH52" i="33"/>
  <c r="AK52" i="33" s="1"/>
  <c r="AH39" i="33"/>
  <c r="AK39" i="33" s="1"/>
  <c r="AM47" i="33"/>
  <c r="AP47" i="33" s="1"/>
  <c r="AM41" i="33"/>
  <c r="AP41" i="33" s="1"/>
  <c r="AM35" i="33"/>
  <c r="AP35" i="33" s="1"/>
  <c r="AR50" i="33"/>
  <c r="AU50" i="33" s="1"/>
  <c r="AR44" i="33"/>
  <c r="AU44" i="33" s="1"/>
  <c r="AR38" i="33"/>
  <c r="AU38" i="33" s="1"/>
  <c r="G32" i="33"/>
  <c r="F54" i="33"/>
  <c r="AU20" i="31"/>
  <c r="AU14" i="31"/>
  <c r="AU39" i="31"/>
  <c r="AU11" i="31"/>
  <c r="AU22" i="31"/>
  <c r="AP20" i="31"/>
  <c r="AP28" i="31"/>
  <c r="AK20" i="31"/>
  <c r="AK31" i="31"/>
  <c r="AK39" i="31"/>
  <c r="AK36" i="31"/>
  <c r="AK4" i="31"/>
  <c r="AF17" i="31"/>
  <c r="AF53" i="31"/>
  <c r="AF36" i="31"/>
  <c r="AF4" i="31"/>
  <c r="AA17" i="31"/>
  <c r="AA14" i="31"/>
  <c r="AA50" i="31"/>
  <c r="V20" i="31"/>
  <c r="V53" i="31"/>
  <c r="V19" i="31"/>
  <c r="Q5" i="31"/>
  <c r="Q45" i="31"/>
  <c r="Q53" i="31"/>
  <c r="Q39" i="31"/>
  <c r="Q50" i="31"/>
  <c r="Q36" i="31"/>
  <c r="L48" i="31"/>
  <c r="G23" i="31"/>
  <c r="G9" i="31"/>
  <c r="G5" i="31"/>
  <c r="V30" i="32"/>
  <c r="Q30" i="32"/>
  <c r="L30" i="32"/>
  <c r="G30" i="32"/>
  <c r="Q10" i="32"/>
  <c r="L10" i="32"/>
  <c r="G10" i="32"/>
  <c r="AU14" i="29"/>
  <c r="AU39" i="29"/>
  <c r="AU4" i="29"/>
  <c r="AP34" i="29"/>
  <c r="AP45" i="29"/>
  <c r="AP36" i="29"/>
  <c r="AK50" i="29"/>
  <c r="AK36" i="29"/>
  <c r="AK4" i="29"/>
  <c r="AF33" i="29"/>
  <c r="AF19" i="29"/>
  <c r="AF4" i="29"/>
  <c r="AF30" i="29"/>
  <c r="AA56" i="29"/>
  <c r="AA30" i="29"/>
  <c r="V48" i="29"/>
  <c r="V20" i="29"/>
  <c r="V44" i="29"/>
  <c r="V30" i="29"/>
  <c r="V13" i="29"/>
  <c r="Q56" i="29"/>
  <c r="Q53" i="29"/>
  <c r="Q47" i="29"/>
  <c r="Q33" i="29"/>
  <c r="L34" i="29"/>
  <c r="L42" i="29"/>
  <c r="L50" i="29"/>
  <c r="L36" i="29"/>
  <c r="L4" i="29"/>
  <c r="G37" i="29"/>
  <c r="G47" i="29"/>
  <c r="G30" i="29"/>
  <c r="AU51" i="30"/>
  <c r="AU44" i="30"/>
  <c r="AU37" i="30"/>
  <c r="AU30" i="30"/>
  <c r="AU23" i="30"/>
  <c r="AU16" i="30"/>
  <c r="AU26" i="30"/>
  <c r="AU19" i="30"/>
  <c r="AU12" i="30"/>
  <c r="AU5" i="30"/>
  <c r="AU50" i="30"/>
  <c r="AU43" i="30"/>
  <c r="AU36" i="30"/>
  <c r="AU29" i="30"/>
  <c r="AU22" i="30"/>
  <c r="AU15" i="30"/>
  <c r="AU18" i="30"/>
  <c r="AU11" i="30"/>
  <c r="AU4" i="30"/>
  <c r="AU56" i="30"/>
  <c r="AP51" i="30"/>
  <c r="AP44" i="30"/>
  <c r="AP37" i="30"/>
  <c r="AP30" i="30"/>
  <c r="AP23" i="30"/>
  <c r="AP16" i="30"/>
  <c r="AP9" i="30"/>
  <c r="AP19" i="30"/>
  <c r="AP12" i="30"/>
  <c r="AP5" i="30"/>
  <c r="AP22" i="30"/>
  <c r="AP15" i="30"/>
  <c r="AP46" i="30"/>
  <c r="AP39" i="30"/>
  <c r="AP32" i="30"/>
  <c r="AP25" i="30"/>
  <c r="AP18" i="30"/>
  <c r="AP11" i="30"/>
  <c r="AP4" i="30"/>
  <c r="AP28" i="30"/>
  <c r="AK51" i="30"/>
  <c r="AK44" i="30"/>
  <c r="AK37" i="30"/>
  <c r="AK30" i="30"/>
  <c r="AK23" i="30"/>
  <c r="AK16" i="30"/>
  <c r="AK19" i="30"/>
  <c r="AK12" i="30"/>
  <c r="AK5" i="30"/>
  <c r="AK43" i="30"/>
  <c r="AK36" i="30"/>
  <c r="AK22" i="30"/>
  <c r="AK15" i="30"/>
  <c r="AK53" i="30"/>
  <c r="AK46" i="30"/>
  <c r="AK39" i="30"/>
  <c r="AK32" i="30"/>
  <c r="AK25" i="30"/>
  <c r="AK18" i="30"/>
  <c r="AK11" i="30"/>
  <c r="AK4" i="30"/>
  <c r="AF44" i="30"/>
  <c r="AF30" i="30"/>
  <c r="AF23" i="30"/>
  <c r="AF9" i="30"/>
  <c r="AF51" i="30"/>
  <c r="AF37" i="30"/>
  <c r="AF5" i="30"/>
  <c r="AF50" i="30"/>
  <c r="AF43" i="30"/>
  <c r="AF36" i="30"/>
  <c r="AF29" i="30"/>
  <c r="AF22" i="30"/>
  <c r="AF15" i="30"/>
  <c r="AF25" i="30"/>
  <c r="AF18" i="30"/>
  <c r="AF11" i="30"/>
  <c r="AF4" i="30"/>
  <c r="AA26" i="30"/>
  <c r="AA19" i="30"/>
  <c r="AA12" i="30"/>
  <c r="AA5" i="30"/>
  <c r="AA43" i="30"/>
  <c r="AA36" i="30"/>
  <c r="AA29" i="30"/>
  <c r="AA22" i="30"/>
  <c r="AA15" i="30"/>
  <c r="AA53" i="30"/>
  <c r="AA46" i="30"/>
  <c r="AA39" i="30"/>
  <c r="AA32" i="30"/>
  <c r="AA25" i="30"/>
  <c r="AA18" i="30"/>
  <c r="AA11" i="30"/>
  <c r="AA4" i="30"/>
  <c r="AP50" i="27"/>
  <c r="AP29" i="27"/>
  <c r="V37" i="28"/>
  <c r="Q37" i="28"/>
  <c r="L37" i="28"/>
  <c r="G37" i="28"/>
  <c r="Q30" i="28"/>
  <c r="L30" i="28"/>
  <c r="G30" i="28"/>
  <c r="Q10" i="28"/>
  <c r="L10" i="28"/>
  <c r="G10" i="28"/>
  <c r="AP54" i="25"/>
  <c r="AP46" i="25"/>
  <c r="AP22" i="25"/>
  <c r="AP14" i="25"/>
  <c r="AP4" i="25"/>
  <c r="AA30" i="26"/>
  <c r="AU30" i="26"/>
  <c r="G30" i="26"/>
  <c r="AF30" i="26"/>
  <c r="L37" i="26"/>
  <c r="AU37" i="26"/>
  <c r="G37" i="26"/>
  <c r="AF37" i="26"/>
  <c r="L10" i="26"/>
  <c r="AU10" i="26"/>
  <c r="G10" i="26"/>
  <c r="AH39" i="23"/>
  <c r="AH32" i="23"/>
  <c r="AH12" i="23"/>
  <c r="V37" i="24"/>
  <c r="AU37" i="24"/>
  <c r="G37" i="24"/>
  <c r="AM7" i="19"/>
  <c r="AR6" i="19"/>
  <c r="AM6" i="19"/>
  <c r="AR5" i="19"/>
  <c r="AM5" i="19"/>
  <c r="AR4" i="19"/>
  <c r="AM10" i="19"/>
  <c r="AM4" i="19"/>
  <c r="AR10" i="19"/>
  <c r="AR9" i="19"/>
  <c r="AM9" i="19"/>
  <c r="AR7" i="19"/>
  <c r="AC10" i="19"/>
  <c r="AC9" i="19"/>
  <c r="AC7" i="19"/>
  <c r="I10" i="19"/>
  <c r="N4" i="19"/>
  <c r="S6" i="19"/>
  <c r="AC6" i="19"/>
  <c r="S9" i="19"/>
  <c r="I9" i="19"/>
  <c r="S5" i="19"/>
  <c r="AC5" i="19"/>
  <c r="S7" i="19"/>
  <c r="D5" i="19"/>
  <c r="I7" i="19"/>
  <c r="S4" i="19"/>
  <c r="X10" i="19"/>
  <c r="AC4" i="19"/>
  <c r="X4" i="19"/>
  <c r="I6" i="19"/>
  <c r="N10" i="19"/>
  <c r="X9" i="19"/>
  <c r="N6" i="19"/>
  <c r="N5" i="19"/>
  <c r="I5" i="19"/>
  <c r="N9" i="19"/>
  <c r="X7" i="19"/>
  <c r="X5" i="19"/>
  <c r="I4" i="19"/>
  <c r="N7" i="19"/>
  <c r="S10" i="19"/>
  <c r="X6" i="19"/>
  <c r="D4" i="19"/>
  <c r="D10" i="19"/>
  <c r="D9" i="19"/>
  <c r="D7" i="19"/>
  <c r="D6" i="19"/>
  <c r="AM14" i="17"/>
  <c r="AC29" i="17"/>
  <c r="AH18" i="17"/>
  <c r="AM4" i="17"/>
  <c r="N54" i="17"/>
  <c r="S43" i="17"/>
  <c r="AC21" i="17"/>
  <c r="AH9" i="17"/>
  <c r="AR51" i="17"/>
  <c r="N46" i="17"/>
  <c r="S35" i="17"/>
  <c r="AC13" i="17"/>
  <c r="AM54" i="17"/>
  <c r="AR43" i="17"/>
  <c r="N38" i="17"/>
  <c r="S27" i="17"/>
  <c r="AM46" i="17"/>
  <c r="AR35" i="17"/>
  <c r="I41" i="17"/>
  <c r="N30" i="17"/>
  <c r="S19" i="17"/>
  <c r="AH50" i="17"/>
  <c r="AM38" i="17"/>
  <c r="AR4" i="17"/>
  <c r="AR14" i="17"/>
  <c r="AR22" i="17"/>
  <c r="AR30" i="17"/>
  <c r="AR38" i="17"/>
  <c r="AR46" i="17"/>
  <c r="AR54" i="17"/>
  <c r="AM7" i="17"/>
  <c r="AM17" i="17"/>
  <c r="AM25" i="17"/>
  <c r="AM33" i="17"/>
  <c r="AM41" i="17"/>
  <c r="AM49" i="17"/>
  <c r="AH13" i="17"/>
  <c r="AH21" i="17"/>
  <c r="AH29" i="17"/>
  <c r="AH37" i="17"/>
  <c r="AH45" i="17"/>
  <c r="AH53" i="17"/>
  <c r="AC6" i="17"/>
  <c r="AC16" i="17"/>
  <c r="AC24" i="17"/>
  <c r="AC32" i="17"/>
  <c r="AC40" i="17"/>
  <c r="AC48" i="17"/>
  <c r="AC56" i="17"/>
  <c r="S4" i="17"/>
  <c r="S14" i="17"/>
  <c r="S22" i="17"/>
  <c r="S30" i="17"/>
  <c r="S38" i="17"/>
  <c r="S46" i="17"/>
  <c r="S54" i="17"/>
  <c r="N7" i="17"/>
  <c r="N17" i="17"/>
  <c r="N25" i="17"/>
  <c r="N33" i="17"/>
  <c r="N41" i="17"/>
  <c r="N49" i="17"/>
  <c r="I12" i="17"/>
  <c r="I20" i="17"/>
  <c r="I28" i="17"/>
  <c r="I36" i="17"/>
  <c r="I44" i="17"/>
  <c r="I52" i="17"/>
  <c r="D4" i="17"/>
  <c r="D14" i="17"/>
  <c r="D22" i="17"/>
  <c r="D30" i="17"/>
  <c r="D38" i="17"/>
  <c r="D46" i="17"/>
  <c r="D54" i="17"/>
  <c r="D17" i="17"/>
  <c r="AR5" i="17"/>
  <c r="AR15" i="17"/>
  <c r="AR23" i="17"/>
  <c r="AR31" i="17"/>
  <c r="AR39" i="17"/>
  <c r="AR47" i="17"/>
  <c r="AR55" i="17"/>
  <c r="AM9" i="17"/>
  <c r="AM18" i="17"/>
  <c r="AM26" i="17"/>
  <c r="AM34" i="17"/>
  <c r="AM42" i="17"/>
  <c r="AM50" i="17"/>
  <c r="AH4" i="17"/>
  <c r="AH14" i="17"/>
  <c r="AH22" i="17"/>
  <c r="AH30" i="17"/>
  <c r="AH38" i="17"/>
  <c r="AH46" i="17"/>
  <c r="AH54" i="17"/>
  <c r="AC7" i="17"/>
  <c r="AC17" i="17"/>
  <c r="AC25" i="17"/>
  <c r="AC33" i="17"/>
  <c r="AC41" i="17"/>
  <c r="AC49" i="17"/>
  <c r="S5" i="17"/>
  <c r="S15" i="17"/>
  <c r="S23" i="17"/>
  <c r="S31" i="17"/>
  <c r="S39" i="17"/>
  <c r="S47" i="17"/>
  <c r="S55" i="17"/>
  <c r="N9" i="17"/>
  <c r="N18" i="17"/>
  <c r="N26" i="17"/>
  <c r="N34" i="17"/>
  <c r="N42" i="17"/>
  <c r="N50" i="17"/>
  <c r="I13" i="17"/>
  <c r="I21" i="17"/>
  <c r="I29" i="17"/>
  <c r="I37" i="17"/>
  <c r="I45" i="17"/>
  <c r="I53" i="17"/>
  <c r="D5" i="17"/>
  <c r="D15" i="17"/>
  <c r="D23" i="17"/>
  <c r="D31" i="17"/>
  <c r="D39" i="17"/>
  <c r="D47" i="17"/>
  <c r="D55" i="17"/>
  <c r="D33" i="17"/>
  <c r="AR6" i="17"/>
  <c r="AR16" i="17"/>
  <c r="AR24" i="17"/>
  <c r="AR32" i="17"/>
  <c r="AR40" i="17"/>
  <c r="AR48" i="17"/>
  <c r="AR56" i="17"/>
  <c r="AM10" i="17"/>
  <c r="AM19" i="17"/>
  <c r="AM27" i="17"/>
  <c r="AM35" i="17"/>
  <c r="AM43" i="17"/>
  <c r="AM51" i="17"/>
  <c r="AH5" i="17"/>
  <c r="AH15" i="17"/>
  <c r="AH23" i="17"/>
  <c r="AH31" i="17"/>
  <c r="AH39" i="17"/>
  <c r="AH47" i="17"/>
  <c r="AH55" i="17"/>
  <c r="AC9" i="17"/>
  <c r="AC18" i="17"/>
  <c r="AC26" i="17"/>
  <c r="AC34" i="17"/>
  <c r="AC42" i="17"/>
  <c r="AC50" i="17"/>
  <c r="S6" i="17"/>
  <c r="S16" i="17"/>
  <c r="S24" i="17"/>
  <c r="S32" i="17"/>
  <c r="S40" i="17"/>
  <c r="S48" i="17"/>
  <c r="S56" i="17"/>
  <c r="N10" i="17"/>
  <c r="N19" i="17"/>
  <c r="N27" i="17"/>
  <c r="N35" i="17"/>
  <c r="N43" i="17"/>
  <c r="N51" i="17"/>
  <c r="I4" i="17"/>
  <c r="I14" i="17"/>
  <c r="I22" i="17"/>
  <c r="I30" i="17"/>
  <c r="I38" i="17"/>
  <c r="I46" i="17"/>
  <c r="I54" i="17"/>
  <c r="D6" i="17"/>
  <c r="D16" i="17"/>
  <c r="D24" i="17"/>
  <c r="D32" i="17"/>
  <c r="D40" i="17"/>
  <c r="D48" i="17"/>
  <c r="D56" i="17"/>
  <c r="I55" i="17"/>
  <c r="D41" i="17"/>
  <c r="AR7" i="17"/>
  <c r="AR17" i="17"/>
  <c r="AR25" i="17"/>
  <c r="AR33" i="17"/>
  <c r="AR41" i="17"/>
  <c r="AR49" i="17"/>
  <c r="AM12" i="17"/>
  <c r="AM20" i="17"/>
  <c r="AM28" i="17"/>
  <c r="AM36" i="17"/>
  <c r="AM44" i="17"/>
  <c r="AM52" i="17"/>
  <c r="AH6" i="17"/>
  <c r="AH16" i="17"/>
  <c r="AH24" i="17"/>
  <c r="AH32" i="17"/>
  <c r="AH40" i="17"/>
  <c r="AH48" i="17"/>
  <c r="AH56" i="17"/>
  <c r="AC10" i="17"/>
  <c r="AC19" i="17"/>
  <c r="AC27" i="17"/>
  <c r="AC35" i="17"/>
  <c r="AC43" i="17"/>
  <c r="AC51" i="17"/>
  <c r="S7" i="17"/>
  <c r="S17" i="17"/>
  <c r="S25" i="17"/>
  <c r="S33" i="17"/>
  <c r="S41" i="17"/>
  <c r="S49" i="17"/>
  <c r="N12" i="17"/>
  <c r="N20" i="17"/>
  <c r="N28" i="17"/>
  <c r="N36" i="17"/>
  <c r="N44" i="17"/>
  <c r="N52" i="17"/>
  <c r="I5" i="17"/>
  <c r="I15" i="17"/>
  <c r="I23" i="17"/>
  <c r="I31" i="17"/>
  <c r="I39" i="17"/>
  <c r="I47" i="17"/>
  <c r="D49" i="17"/>
  <c r="AR9" i="17"/>
  <c r="AR18" i="17"/>
  <c r="AR26" i="17"/>
  <c r="AR34" i="17"/>
  <c r="AR42" i="17"/>
  <c r="AR50" i="17"/>
  <c r="AM13" i="17"/>
  <c r="AM21" i="17"/>
  <c r="AM29" i="17"/>
  <c r="AM37" i="17"/>
  <c r="AM45" i="17"/>
  <c r="AM53" i="17"/>
  <c r="AH7" i="17"/>
  <c r="AH17" i="17"/>
  <c r="AH25" i="17"/>
  <c r="AH33" i="17"/>
  <c r="AH41" i="17"/>
  <c r="AH49" i="17"/>
  <c r="AC12" i="17"/>
  <c r="AC20" i="17"/>
  <c r="AC28" i="17"/>
  <c r="AC36" i="17"/>
  <c r="AC44" i="17"/>
  <c r="AC52" i="17"/>
  <c r="S9" i="17"/>
  <c r="S18" i="17"/>
  <c r="S26" i="17"/>
  <c r="S34" i="17"/>
  <c r="S42" i="17"/>
  <c r="S50" i="17"/>
  <c r="N13" i="17"/>
  <c r="N21" i="17"/>
  <c r="N29" i="17"/>
  <c r="N37" i="17"/>
  <c r="N45" i="17"/>
  <c r="N53" i="17"/>
  <c r="I6" i="17"/>
  <c r="I16" i="17"/>
  <c r="I24" i="17"/>
  <c r="I32" i="17"/>
  <c r="I40" i="17"/>
  <c r="I48" i="17"/>
  <c r="I56" i="17"/>
  <c r="D9" i="17"/>
  <c r="D18" i="17"/>
  <c r="D26" i="17"/>
  <c r="D34" i="17"/>
  <c r="D42" i="17"/>
  <c r="D50" i="17"/>
  <c r="AR10" i="17"/>
  <c r="AR12" i="17"/>
  <c r="AR20" i="17"/>
  <c r="AR28" i="17"/>
  <c r="AR36" i="17"/>
  <c r="AR44" i="17"/>
  <c r="AR52" i="17"/>
  <c r="AM5" i="17"/>
  <c r="AM15" i="17"/>
  <c r="AM23" i="17"/>
  <c r="AM31" i="17"/>
  <c r="AM39" i="17"/>
  <c r="AM47" i="17"/>
  <c r="AM55" i="17"/>
  <c r="AH10" i="17"/>
  <c r="AH19" i="17"/>
  <c r="AH27" i="17"/>
  <c r="AH35" i="17"/>
  <c r="AH43" i="17"/>
  <c r="AH51" i="17"/>
  <c r="AC4" i="17"/>
  <c r="AC14" i="17"/>
  <c r="AC22" i="17"/>
  <c r="AC30" i="17"/>
  <c r="AC38" i="17"/>
  <c r="AC46" i="17"/>
  <c r="AC54" i="17"/>
  <c r="S12" i="17"/>
  <c r="S20" i="17"/>
  <c r="S28" i="17"/>
  <c r="S36" i="17"/>
  <c r="S44" i="17"/>
  <c r="S52" i="17"/>
  <c r="N5" i="17"/>
  <c r="N15" i="17"/>
  <c r="N23" i="17"/>
  <c r="N31" i="17"/>
  <c r="N39" i="17"/>
  <c r="N47" i="17"/>
  <c r="N55" i="17"/>
  <c r="I9" i="17"/>
  <c r="I18" i="17"/>
  <c r="I26" i="17"/>
  <c r="I34" i="17"/>
  <c r="I42" i="17"/>
  <c r="I50" i="17"/>
  <c r="D12" i="17"/>
  <c r="D20" i="17"/>
  <c r="D28" i="17"/>
  <c r="D36" i="17"/>
  <c r="D44" i="17"/>
  <c r="D52" i="17"/>
  <c r="D7" i="17"/>
  <c r="AR13" i="17"/>
  <c r="AR21" i="17"/>
  <c r="AR29" i="17"/>
  <c r="AR37" i="17"/>
  <c r="AR45" i="17"/>
  <c r="AR53" i="17"/>
  <c r="AM6" i="17"/>
  <c r="AM16" i="17"/>
  <c r="AM24" i="17"/>
  <c r="AM32" i="17"/>
  <c r="AM40" i="17"/>
  <c r="AM48" i="17"/>
  <c r="AM56" i="17"/>
  <c r="AH12" i="17"/>
  <c r="AH20" i="17"/>
  <c r="AH28" i="17"/>
  <c r="AH36" i="17"/>
  <c r="AH44" i="17"/>
  <c r="AH52" i="17"/>
  <c r="AC5" i="17"/>
  <c r="AC15" i="17"/>
  <c r="AC23" i="17"/>
  <c r="AC31" i="17"/>
  <c r="AC39" i="17"/>
  <c r="AC47" i="17"/>
  <c r="AC55" i="17"/>
  <c r="S13" i="17"/>
  <c r="S21" i="17"/>
  <c r="S29" i="17"/>
  <c r="S37" i="17"/>
  <c r="S45" i="17"/>
  <c r="S53" i="17"/>
  <c r="N6" i="17"/>
  <c r="N16" i="17"/>
  <c r="N24" i="17"/>
  <c r="N32" i="17"/>
  <c r="N40" i="17"/>
  <c r="N48" i="17"/>
  <c r="N56" i="17"/>
  <c r="I10" i="17"/>
  <c r="I19" i="17"/>
  <c r="I27" i="17"/>
  <c r="I35" i="17"/>
  <c r="I43" i="17"/>
  <c r="I51" i="17"/>
  <c r="D13" i="17"/>
  <c r="D21" i="17"/>
  <c r="D29" i="17"/>
  <c r="D37" i="17"/>
  <c r="D45" i="17"/>
  <c r="D53" i="17"/>
  <c r="D25" i="17"/>
  <c r="D51" i="17"/>
  <c r="D43" i="17"/>
  <c r="I33" i="17"/>
  <c r="N22" i="17"/>
  <c r="S10" i="17"/>
  <c r="AC53" i="17"/>
  <c r="AH42" i="17"/>
  <c r="AM30" i="17"/>
  <c r="AR19" i="17"/>
  <c r="AJ11" i="19" l="1"/>
  <c r="AK11" i="19" s="1"/>
  <c r="AT11" i="19"/>
  <c r="AU11" i="19" s="1"/>
  <c r="AO11" i="19"/>
  <c r="AP11" i="19" s="1"/>
  <c r="U11" i="19"/>
  <c r="V11" i="19" s="1"/>
  <c r="AM59" i="17"/>
  <c r="AR59" i="17"/>
  <c r="D59" i="17"/>
  <c r="AH59" i="17"/>
  <c r="I59" i="17"/>
  <c r="N59" i="17"/>
  <c r="M8" i="17" s="1"/>
  <c r="S59" i="17"/>
  <c r="X59" i="17"/>
  <c r="AC59" i="17"/>
  <c r="X55" i="15"/>
  <c r="S25" i="15"/>
  <c r="I41" i="15"/>
  <c r="N15" i="15"/>
  <c r="I43" i="15"/>
  <c r="D21" i="15"/>
  <c r="X13" i="15"/>
  <c r="X35" i="15"/>
  <c r="S43" i="15"/>
  <c r="AH21" i="15"/>
  <c r="I27" i="15"/>
  <c r="AC33" i="15"/>
  <c r="G54" i="33"/>
  <c r="I25" i="15"/>
  <c r="AH53" i="15"/>
  <c r="I5" i="15"/>
  <c r="AR10" i="15"/>
  <c r="N55" i="15"/>
  <c r="AM42" i="15"/>
  <c r="N37" i="15"/>
  <c r="AM9" i="15"/>
  <c r="N35" i="15"/>
  <c r="AR29" i="15"/>
  <c r="N13" i="15"/>
  <c r="D54" i="15"/>
  <c r="S47" i="15"/>
  <c r="D53" i="15"/>
  <c r="I47" i="15"/>
  <c r="I31" i="15"/>
  <c r="I7" i="15"/>
  <c r="N39" i="15"/>
  <c r="N19" i="15"/>
  <c r="S49" i="15"/>
  <c r="S27" i="15"/>
  <c r="S5" i="15"/>
  <c r="X37" i="15"/>
  <c r="X15" i="15"/>
  <c r="AC39" i="15"/>
  <c r="AC5" i="15"/>
  <c r="AH27" i="15"/>
  <c r="AM48" i="15"/>
  <c r="AM16" i="15"/>
  <c r="AR35" i="15"/>
  <c r="S23" i="15"/>
  <c r="X53" i="15"/>
  <c r="X31" i="15"/>
  <c r="X10" i="15"/>
  <c r="AC31" i="15"/>
  <c r="AH51" i="15"/>
  <c r="AH19" i="15"/>
  <c r="AM40" i="15"/>
  <c r="AM6" i="15"/>
  <c r="AR27" i="15"/>
  <c r="I56" i="15"/>
  <c r="I40" i="15"/>
  <c r="I23" i="15"/>
  <c r="N53" i="15"/>
  <c r="N31" i="15"/>
  <c r="N10" i="15"/>
  <c r="S41" i="15"/>
  <c r="S19" i="15"/>
  <c r="X51" i="15"/>
  <c r="X29" i="15"/>
  <c r="AC25" i="15"/>
  <c r="AH45" i="15"/>
  <c r="AH13" i="15"/>
  <c r="AM34" i="15"/>
  <c r="AR53" i="15"/>
  <c r="AR21" i="15"/>
  <c r="I55" i="15"/>
  <c r="I39" i="15"/>
  <c r="I19" i="15"/>
  <c r="N51" i="15"/>
  <c r="N29" i="15"/>
  <c r="N5" i="15"/>
  <c r="S39" i="15"/>
  <c r="S17" i="15"/>
  <c r="X47" i="15"/>
  <c r="X27" i="15"/>
  <c r="AC55" i="15"/>
  <c r="AC23" i="15"/>
  <c r="AH43" i="15"/>
  <c r="AH10" i="15"/>
  <c r="AM32" i="15"/>
  <c r="AR51" i="15"/>
  <c r="AR19" i="15"/>
  <c r="I51" i="15"/>
  <c r="I35" i="15"/>
  <c r="I17" i="15"/>
  <c r="N47" i="15"/>
  <c r="N27" i="15"/>
  <c r="S35" i="15"/>
  <c r="S15" i="15"/>
  <c r="X45" i="15"/>
  <c r="X23" i="15"/>
  <c r="AC49" i="15"/>
  <c r="AC17" i="15"/>
  <c r="AH37" i="15"/>
  <c r="AM26" i="15"/>
  <c r="AR45" i="15"/>
  <c r="D4" i="15"/>
  <c r="N3" i="15"/>
  <c r="AC3" i="15"/>
  <c r="AR3" i="15"/>
  <c r="S3" i="15"/>
  <c r="D3" i="15"/>
  <c r="I3" i="15"/>
  <c r="X3" i="15"/>
  <c r="AH3" i="15"/>
  <c r="AR12" i="15"/>
  <c r="AR20" i="15"/>
  <c r="AR28" i="15"/>
  <c r="AR36" i="15"/>
  <c r="AR44" i="15"/>
  <c r="AR52" i="15"/>
  <c r="AM7" i="15"/>
  <c r="AM17" i="15"/>
  <c r="AM25" i="15"/>
  <c r="AM33" i="15"/>
  <c r="AM41" i="15"/>
  <c r="AM49" i="15"/>
  <c r="AM3" i="15"/>
  <c r="AH12" i="15"/>
  <c r="AH20" i="15"/>
  <c r="AH28" i="15"/>
  <c r="AH36" i="15"/>
  <c r="AH44" i="15"/>
  <c r="AH52" i="15"/>
  <c r="AC6" i="15"/>
  <c r="AC16" i="15"/>
  <c r="AC24" i="15"/>
  <c r="AC32" i="15"/>
  <c r="AC40" i="15"/>
  <c r="AC48" i="15"/>
  <c r="AC56" i="15"/>
  <c r="X12" i="15"/>
  <c r="X20" i="15"/>
  <c r="X28" i="15"/>
  <c r="X36" i="15"/>
  <c r="X44" i="15"/>
  <c r="X52" i="15"/>
  <c r="S6" i="15"/>
  <c r="S16" i="15"/>
  <c r="S24" i="15"/>
  <c r="S32" i="15"/>
  <c r="S40" i="15"/>
  <c r="S48" i="15"/>
  <c r="S56" i="15"/>
  <c r="N12" i="15"/>
  <c r="N20" i="15"/>
  <c r="N28" i="15"/>
  <c r="N36" i="15"/>
  <c r="N44" i="15"/>
  <c r="N52" i="15"/>
  <c r="I6" i="15"/>
  <c r="I16" i="15"/>
  <c r="I24" i="15"/>
  <c r="AR13" i="15"/>
  <c r="AR4" i="15"/>
  <c r="AR14" i="15"/>
  <c r="AR22" i="15"/>
  <c r="AR30" i="15"/>
  <c r="AR38" i="15"/>
  <c r="AR46" i="15"/>
  <c r="AR54" i="15"/>
  <c r="AM10" i="15"/>
  <c r="AM19" i="15"/>
  <c r="AM27" i="15"/>
  <c r="AM35" i="15"/>
  <c r="AM43" i="15"/>
  <c r="AM51" i="15"/>
  <c r="AH4" i="15"/>
  <c r="AH14" i="15"/>
  <c r="AH22" i="15"/>
  <c r="AH30" i="15"/>
  <c r="AH38" i="15"/>
  <c r="AH46" i="15"/>
  <c r="AH54" i="15"/>
  <c r="AC9" i="15"/>
  <c r="AC18" i="15"/>
  <c r="AC26" i="15"/>
  <c r="AC34" i="15"/>
  <c r="AC42" i="15"/>
  <c r="AC50" i="15"/>
  <c r="X4" i="15"/>
  <c r="X14" i="15"/>
  <c r="X22" i="15"/>
  <c r="X30" i="15"/>
  <c r="X38" i="15"/>
  <c r="X46" i="15"/>
  <c r="X54" i="15"/>
  <c r="S9" i="15"/>
  <c r="S18" i="15"/>
  <c r="S26" i="15"/>
  <c r="S34" i="15"/>
  <c r="S42" i="15"/>
  <c r="S50" i="15"/>
  <c r="N4" i="15"/>
  <c r="N14" i="15"/>
  <c r="N22" i="15"/>
  <c r="N30" i="15"/>
  <c r="N38" i="15"/>
  <c r="N46" i="15"/>
  <c r="N54" i="15"/>
  <c r="I9" i="15"/>
  <c r="I18" i="15"/>
  <c r="I26" i="15"/>
  <c r="I34" i="15"/>
  <c r="I42" i="15"/>
  <c r="I50" i="15"/>
  <c r="D13" i="15"/>
  <c r="AM28" i="15"/>
  <c r="AM44" i="15"/>
  <c r="AH5" i="15"/>
  <c r="AH23" i="15"/>
  <c r="AH39" i="15"/>
  <c r="AH55" i="15"/>
  <c r="AC27" i="15"/>
  <c r="AC43" i="15"/>
  <c r="AC51" i="15"/>
  <c r="AR5" i="15"/>
  <c r="AR15" i="15"/>
  <c r="AR23" i="15"/>
  <c r="AR31" i="15"/>
  <c r="AR39" i="15"/>
  <c r="AR47" i="15"/>
  <c r="AR55" i="15"/>
  <c r="AM12" i="15"/>
  <c r="AM20" i="15"/>
  <c r="AM36" i="15"/>
  <c r="AM52" i="15"/>
  <c r="AH15" i="15"/>
  <c r="AH31" i="15"/>
  <c r="AH47" i="15"/>
  <c r="AC10" i="15"/>
  <c r="AC19" i="15"/>
  <c r="AC35" i="15"/>
  <c r="X5" i="15"/>
  <c r="AR6" i="15"/>
  <c r="AR16" i="15"/>
  <c r="AR24" i="15"/>
  <c r="AR32" i="15"/>
  <c r="AR40" i="15"/>
  <c r="AR48" i="15"/>
  <c r="AR56" i="15"/>
  <c r="AM13" i="15"/>
  <c r="AM21" i="15"/>
  <c r="AM29" i="15"/>
  <c r="AM37" i="15"/>
  <c r="AM45" i="15"/>
  <c r="AM53" i="15"/>
  <c r="AH6" i="15"/>
  <c r="AH16" i="15"/>
  <c r="AH24" i="15"/>
  <c r="AH32" i="15"/>
  <c r="AH40" i="15"/>
  <c r="AH48" i="15"/>
  <c r="AH56" i="15"/>
  <c r="AC12" i="15"/>
  <c r="AC20" i="15"/>
  <c r="AC28" i="15"/>
  <c r="AC36" i="15"/>
  <c r="AC44" i="15"/>
  <c r="AC52" i="15"/>
  <c r="X6" i="15"/>
  <c r="X16" i="15"/>
  <c r="X24" i="15"/>
  <c r="X32" i="15"/>
  <c r="X40" i="15"/>
  <c r="X48" i="15"/>
  <c r="X56" i="15"/>
  <c r="S12" i="15"/>
  <c r="S20" i="15"/>
  <c r="S28" i="15"/>
  <c r="S36" i="15"/>
  <c r="S44" i="15"/>
  <c r="S52" i="15"/>
  <c r="N6" i="15"/>
  <c r="N16" i="15"/>
  <c r="N24" i="15"/>
  <c r="N32" i="15"/>
  <c r="N40" i="15"/>
  <c r="N48" i="15"/>
  <c r="N56" i="15"/>
  <c r="I12" i="15"/>
  <c r="I20" i="15"/>
  <c r="I28" i="15"/>
  <c r="I36" i="15"/>
  <c r="I44" i="15"/>
  <c r="I52" i="15"/>
  <c r="D29" i="15"/>
  <c r="AR7" i="15"/>
  <c r="AR17" i="15"/>
  <c r="AR25" i="15"/>
  <c r="AR33" i="15"/>
  <c r="AR41" i="15"/>
  <c r="AR49" i="15"/>
  <c r="AM4" i="15"/>
  <c r="AM14" i="15"/>
  <c r="AM22" i="15"/>
  <c r="AM30" i="15"/>
  <c r="AM38" i="15"/>
  <c r="AM46" i="15"/>
  <c r="AM54" i="15"/>
  <c r="AH7" i="15"/>
  <c r="AH17" i="15"/>
  <c r="AH25" i="15"/>
  <c r="AH33" i="15"/>
  <c r="AH41" i="15"/>
  <c r="AH49" i="15"/>
  <c r="AC13" i="15"/>
  <c r="AC21" i="15"/>
  <c r="AC29" i="15"/>
  <c r="AC37" i="15"/>
  <c r="AC45" i="15"/>
  <c r="AC53" i="15"/>
  <c r="X7" i="15"/>
  <c r="X17" i="15"/>
  <c r="X25" i="15"/>
  <c r="X33" i="15"/>
  <c r="X41" i="15"/>
  <c r="X49" i="15"/>
  <c r="S13" i="15"/>
  <c r="S21" i="15"/>
  <c r="S29" i="15"/>
  <c r="S37" i="15"/>
  <c r="S45" i="15"/>
  <c r="S53" i="15"/>
  <c r="N7" i="15"/>
  <c r="N17" i="15"/>
  <c r="N25" i="15"/>
  <c r="N33" i="15"/>
  <c r="N41" i="15"/>
  <c r="N49" i="15"/>
  <c r="I13" i="15"/>
  <c r="I21" i="15"/>
  <c r="I29" i="15"/>
  <c r="I37" i="15"/>
  <c r="I45" i="15"/>
  <c r="I53" i="15"/>
  <c r="D37" i="15"/>
  <c r="I54" i="15"/>
  <c r="AR9" i="15"/>
  <c r="AR18" i="15"/>
  <c r="AR26" i="15"/>
  <c r="AR34" i="15"/>
  <c r="AR42" i="15"/>
  <c r="AR50" i="15"/>
  <c r="AM5" i="15"/>
  <c r="AM15" i="15"/>
  <c r="AM23" i="15"/>
  <c r="AM31" i="15"/>
  <c r="AM39" i="15"/>
  <c r="AM47" i="15"/>
  <c r="AM55" i="15"/>
  <c r="AH9" i="15"/>
  <c r="AH18" i="15"/>
  <c r="AH26" i="15"/>
  <c r="AH34" i="15"/>
  <c r="AH42" i="15"/>
  <c r="AH50" i="15"/>
  <c r="AC4" i="15"/>
  <c r="AC14" i="15"/>
  <c r="AC22" i="15"/>
  <c r="AC30" i="15"/>
  <c r="AC38" i="15"/>
  <c r="AC46" i="15"/>
  <c r="AC54" i="15"/>
  <c r="X9" i="15"/>
  <c r="X18" i="15"/>
  <c r="X26" i="15"/>
  <c r="X34" i="15"/>
  <c r="X42" i="15"/>
  <c r="X50" i="15"/>
  <c r="S4" i="15"/>
  <c r="S14" i="15"/>
  <c r="S22" i="15"/>
  <c r="S30" i="15"/>
  <c r="S38" i="15"/>
  <c r="S46" i="15"/>
  <c r="S54" i="15"/>
  <c r="N9" i="15"/>
  <c r="N18" i="15"/>
  <c r="N26" i="15"/>
  <c r="N34" i="15"/>
  <c r="N42" i="15"/>
  <c r="N50" i="15"/>
  <c r="I4" i="15"/>
  <c r="I14" i="15"/>
  <c r="I22" i="15"/>
  <c r="I30" i="15"/>
  <c r="I38" i="15"/>
  <c r="I46" i="15"/>
  <c r="D45" i="15"/>
  <c r="I49" i="15"/>
  <c r="I33" i="15"/>
  <c r="I15" i="15"/>
  <c r="N45" i="15"/>
  <c r="N23" i="15"/>
  <c r="S55" i="15"/>
  <c r="S33" i="15"/>
  <c r="S10" i="15"/>
  <c r="X43" i="15"/>
  <c r="X21" i="15"/>
  <c r="AC47" i="15"/>
  <c r="AC15" i="15"/>
  <c r="AH35" i="15"/>
  <c r="AM56" i="15"/>
  <c r="AM24" i="15"/>
  <c r="AR43" i="15"/>
  <c r="I48" i="15"/>
  <c r="I32" i="15"/>
  <c r="I10" i="15"/>
  <c r="N43" i="15"/>
  <c r="N21" i="15"/>
  <c r="S51" i="15"/>
  <c r="S31" i="15"/>
  <c r="S7" i="15"/>
  <c r="X39" i="15"/>
  <c r="X19" i="15"/>
  <c r="AC41" i="15"/>
  <c r="AC7" i="15"/>
  <c r="AH29" i="15"/>
  <c r="AM50" i="15"/>
  <c r="AM18" i="15"/>
  <c r="AR37" i="15"/>
  <c r="D52" i="15"/>
  <c r="D44" i="15"/>
  <c r="D36" i="15"/>
  <c r="D28" i="15"/>
  <c r="D20" i="15"/>
  <c r="D12" i="15"/>
  <c r="D51" i="15"/>
  <c r="D43" i="15"/>
  <c r="D35" i="15"/>
  <c r="D27" i="15"/>
  <c r="D19" i="15"/>
  <c r="D10" i="15"/>
  <c r="D50" i="15"/>
  <c r="D42" i="15"/>
  <c r="D34" i="15"/>
  <c r="D26" i="15"/>
  <c r="D18" i="15"/>
  <c r="D9" i="15"/>
  <c r="D49" i="15"/>
  <c r="D41" i="15"/>
  <c r="D33" i="15"/>
  <c r="D25" i="15"/>
  <c r="D17" i="15"/>
  <c r="D7" i="15"/>
  <c r="D56" i="15"/>
  <c r="D48" i="15"/>
  <c r="D40" i="15"/>
  <c r="D32" i="15"/>
  <c r="D24" i="15"/>
  <c r="D16" i="15"/>
  <c r="D6" i="15"/>
  <c r="D55" i="15"/>
  <c r="D47" i="15"/>
  <c r="D39" i="15"/>
  <c r="D31" i="15"/>
  <c r="D23" i="15"/>
  <c r="D15" i="15"/>
  <c r="D5" i="15"/>
  <c r="D46" i="15"/>
  <c r="D38" i="15"/>
  <c r="D30" i="15"/>
  <c r="D22" i="15"/>
  <c r="D14" i="15"/>
  <c r="K55" i="13"/>
  <c r="F34" i="13"/>
  <c r="R57" i="17" l="1"/>
  <c r="R8" i="17"/>
  <c r="AG57" i="17"/>
  <c r="AG8" i="17"/>
  <c r="C57" i="17"/>
  <c r="C8" i="17"/>
  <c r="AB57" i="17"/>
  <c r="AB8" i="17"/>
  <c r="AQ57" i="17"/>
  <c r="AQ8" i="17"/>
  <c r="AL57" i="17"/>
  <c r="AL8" i="17"/>
  <c r="H57" i="17"/>
  <c r="H8" i="17"/>
  <c r="W57" i="17"/>
  <c r="W8" i="17"/>
  <c r="M57" i="17"/>
  <c r="M11" i="17"/>
  <c r="AM59" i="15"/>
  <c r="X59" i="15"/>
  <c r="I59" i="15"/>
  <c r="D59" i="15"/>
  <c r="AH59" i="15"/>
  <c r="S59" i="15"/>
  <c r="AR59" i="15"/>
  <c r="AC59" i="15"/>
  <c r="N59" i="15"/>
  <c r="S57" i="13"/>
  <c r="X57" i="13"/>
  <c r="AC57" i="13"/>
  <c r="AH57" i="13"/>
  <c r="AR57" i="13"/>
  <c r="AM57" i="13"/>
  <c r="N57" i="13"/>
  <c r="I57" i="13"/>
  <c r="D57" i="13"/>
  <c r="X27" i="13"/>
  <c r="X53" i="13"/>
  <c r="X51" i="13"/>
  <c r="X43" i="13"/>
  <c r="X35" i="13"/>
  <c r="I23" i="13"/>
  <c r="AM9" i="13"/>
  <c r="AC41" i="13"/>
  <c r="AC26" i="13"/>
  <c r="D42" i="13"/>
  <c r="I32" i="13"/>
  <c r="X52" i="13"/>
  <c r="X44" i="13"/>
  <c r="X36" i="13"/>
  <c r="X28" i="13"/>
  <c r="X20" i="13"/>
  <c r="X12" i="13"/>
  <c r="AC55" i="13"/>
  <c r="AC42" i="13"/>
  <c r="AC27" i="13"/>
  <c r="AC9" i="13"/>
  <c r="AH40" i="13"/>
  <c r="AM51" i="13"/>
  <c r="AM19" i="13"/>
  <c r="AR51" i="13"/>
  <c r="AC53" i="13"/>
  <c r="I53" i="13"/>
  <c r="I15" i="13"/>
  <c r="X50" i="13"/>
  <c r="X42" i="13"/>
  <c r="X34" i="13"/>
  <c r="X26" i="13"/>
  <c r="X18" i="13"/>
  <c r="X7" i="13"/>
  <c r="AC51" i="13"/>
  <c r="AC39" i="13"/>
  <c r="AC25" i="13"/>
  <c r="AH13" i="13"/>
  <c r="AH32" i="13"/>
  <c r="AM43" i="13"/>
  <c r="AM10" i="13"/>
  <c r="AR46" i="13"/>
  <c r="AR23" i="13"/>
  <c r="D26" i="13"/>
  <c r="I52" i="13"/>
  <c r="X3" i="13"/>
  <c r="X49" i="13"/>
  <c r="X41" i="13"/>
  <c r="X33" i="13"/>
  <c r="X25" i="13"/>
  <c r="X17" i="13"/>
  <c r="X6" i="13"/>
  <c r="AC50" i="13"/>
  <c r="AC37" i="13"/>
  <c r="AC21" i="13"/>
  <c r="AH12" i="13"/>
  <c r="AH31" i="13"/>
  <c r="AM42" i="13"/>
  <c r="X10" i="13"/>
  <c r="AM50" i="13"/>
  <c r="D55" i="13"/>
  <c r="AR5" i="13"/>
  <c r="AR10" i="13"/>
  <c r="AR15" i="13"/>
  <c r="AR6" i="13"/>
  <c r="AR12" i="13"/>
  <c r="AR16" i="13"/>
  <c r="AR20" i="13"/>
  <c r="AR24" i="13"/>
  <c r="AR36" i="13"/>
  <c r="AR52" i="13"/>
  <c r="AM12" i="13"/>
  <c r="AM20" i="13"/>
  <c r="AM28" i="13"/>
  <c r="AM36" i="13"/>
  <c r="AM44" i="13"/>
  <c r="AM52" i="13"/>
  <c r="AH17" i="13"/>
  <c r="AH25" i="13"/>
  <c r="AH33" i="13"/>
  <c r="AH41" i="13"/>
  <c r="AH49" i="13"/>
  <c r="AH4" i="13"/>
  <c r="AH14" i="13"/>
  <c r="AC12" i="13"/>
  <c r="AC20" i="13"/>
  <c r="AC28" i="13"/>
  <c r="AC36" i="13"/>
  <c r="AC44" i="13"/>
  <c r="AC52" i="13"/>
  <c r="AR13" i="13"/>
  <c r="AR19" i="13"/>
  <c r="AR26" i="13"/>
  <c r="AR31" i="13"/>
  <c r="AR37" i="13"/>
  <c r="AR42" i="13"/>
  <c r="AR47" i="13"/>
  <c r="AR53" i="13"/>
  <c r="AM13" i="13"/>
  <c r="AM21" i="13"/>
  <c r="AM29" i="13"/>
  <c r="AM37" i="13"/>
  <c r="AM45" i="13"/>
  <c r="AM53" i="13"/>
  <c r="AH18" i="13"/>
  <c r="AH26" i="13"/>
  <c r="AH34" i="13"/>
  <c r="AH42" i="13"/>
  <c r="AH50" i="13"/>
  <c r="AH5" i="13"/>
  <c r="AR21" i="13"/>
  <c r="AR32" i="13"/>
  <c r="AR48" i="13"/>
  <c r="AM4" i="13"/>
  <c r="AM14" i="13"/>
  <c r="AM22" i="13"/>
  <c r="AM30" i="13"/>
  <c r="AM38" i="13"/>
  <c r="AM46" i="13"/>
  <c r="AM54" i="13"/>
  <c r="AH19" i="13"/>
  <c r="AH27" i="13"/>
  <c r="AH35" i="13"/>
  <c r="AH43" i="13"/>
  <c r="AH51" i="13"/>
  <c r="AH6" i="13"/>
  <c r="AC4" i="13"/>
  <c r="AC14" i="13"/>
  <c r="AC22" i="13"/>
  <c r="AC30" i="13"/>
  <c r="AC38" i="13"/>
  <c r="AC46" i="13"/>
  <c r="AC54" i="13"/>
  <c r="X9" i="13"/>
  <c r="AR4" i="13"/>
  <c r="AR14" i="13"/>
  <c r="AR27" i="13"/>
  <c r="AR33" i="13"/>
  <c r="AR38" i="13"/>
  <c r="AR43" i="13"/>
  <c r="AR49" i="13"/>
  <c r="AR54" i="13"/>
  <c r="AM5" i="13"/>
  <c r="AM15" i="13"/>
  <c r="AM23" i="13"/>
  <c r="AM31" i="13"/>
  <c r="AM39" i="13"/>
  <c r="AM47" i="13"/>
  <c r="AM55" i="13"/>
  <c r="AH20" i="13"/>
  <c r="AH28" i="13"/>
  <c r="AH36" i="13"/>
  <c r="AH44" i="13"/>
  <c r="AH52" i="13"/>
  <c r="AH7" i="13"/>
  <c r="AC5" i="13"/>
  <c r="AC15" i="13"/>
  <c r="AC23" i="13"/>
  <c r="AC31" i="13"/>
  <c r="AR22" i="13"/>
  <c r="AR28" i="13"/>
  <c r="AR44" i="13"/>
  <c r="AM6" i="13"/>
  <c r="AM16" i="13"/>
  <c r="AM24" i="13"/>
  <c r="AM32" i="13"/>
  <c r="AM40" i="13"/>
  <c r="AM48" i="13"/>
  <c r="AM56" i="13"/>
  <c r="AH21" i="13"/>
  <c r="AH29" i="13"/>
  <c r="AH37" i="13"/>
  <c r="AH45" i="13"/>
  <c r="AH53" i="13"/>
  <c r="AH9" i="13"/>
  <c r="AC6" i="13"/>
  <c r="AC16" i="13"/>
  <c r="AC24" i="13"/>
  <c r="AC32" i="13"/>
  <c r="AC40" i="13"/>
  <c r="AC48" i="13"/>
  <c r="AR7" i="13"/>
  <c r="AR17" i="13"/>
  <c r="AR29" i="13"/>
  <c r="AR34" i="13"/>
  <c r="AR39" i="13"/>
  <c r="AR45" i="13"/>
  <c r="AR50" i="13"/>
  <c r="AR55" i="13"/>
  <c r="AM7" i="13"/>
  <c r="AM17" i="13"/>
  <c r="AM25" i="13"/>
  <c r="AM33" i="13"/>
  <c r="AM41" i="13"/>
  <c r="AM49" i="13"/>
  <c r="AM3" i="13"/>
  <c r="AH22" i="13"/>
  <c r="AH30" i="13"/>
  <c r="AH38" i="13"/>
  <c r="AH46" i="13"/>
  <c r="AH54" i="13"/>
  <c r="AH10" i="13"/>
  <c r="AC7" i="13"/>
  <c r="AC17" i="13"/>
  <c r="AR9" i="13"/>
  <c r="AR18" i="13"/>
  <c r="AR25" i="13"/>
  <c r="AR30" i="13"/>
  <c r="X56" i="13"/>
  <c r="X48" i="13"/>
  <c r="X40" i="13"/>
  <c r="X32" i="13"/>
  <c r="X24" i="13"/>
  <c r="X16" i="13"/>
  <c r="X5" i="13"/>
  <c r="AC49" i="13"/>
  <c r="AC35" i="13"/>
  <c r="AC19" i="13"/>
  <c r="AH56" i="13"/>
  <c r="AH24" i="13"/>
  <c r="AM35" i="13"/>
  <c r="AR41" i="13"/>
  <c r="AM18" i="13"/>
  <c r="I56" i="13"/>
  <c r="X55" i="13"/>
  <c r="X47" i="13"/>
  <c r="X39" i="13"/>
  <c r="X31" i="13"/>
  <c r="X23" i="13"/>
  <c r="X15" i="13"/>
  <c r="X4" i="13"/>
  <c r="AC47" i="13"/>
  <c r="AC34" i="13"/>
  <c r="AC18" i="13"/>
  <c r="AH55" i="13"/>
  <c r="AH23" i="13"/>
  <c r="AM34" i="13"/>
  <c r="AR40" i="13"/>
  <c r="X19" i="13"/>
  <c r="AH39" i="13"/>
  <c r="I48" i="13"/>
  <c r="X54" i="13"/>
  <c r="X46" i="13"/>
  <c r="X38" i="13"/>
  <c r="X30" i="13"/>
  <c r="X22" i="13"/>
  <c r="X14" i="13"/>
  <c r="AC3" i="13"/>
  <c r="AC45" i="13"/>
  <c r="AC33" i="13"/>
  <c r="AC13" i="13"/>
  <c r="AH48" i="13"/>
  <c r="AH16" i="13"/>
  <c r="AM27" i="13"/>
  <c r="AR3" i="13"/>
  <c r="AR35" i="13"/>
  <c r="AH3" i="13"/>
  <c r="I40" i="13"/>
  <c r="X45" i="13"/>
  <c r="X37" i="13"/>
  <c r="X29" i="13"/>
  <c r="X21" i="13"/>
  <c r="X13" i="13"/>
  <c r="AC56" i="13"/>
  <c r="AC43" i="13"/>
  <c r="AC29" i="13"/>
  <c r="AC10" i="13"/>
  <c r="AH47" i="13"/>
  <c r="AH15" i="13"/>
  <c r="AM26" i="13"/>
  <c r="AR56" i="13"/>
  <c r="N23" i="13"/>
  <c r="D35" i="13"/>
  <c r="D27" i="13"/>
  <c r="I50" i="13"/>
  <c r="I42" i="13"/>
  <c r="I34" i="13"/>
  <c r="I25" i="13"/>
  <c r="I17" i="13"/>
  <c r="I7" i="13"/>
  <c r="N3" i="13"/>
  <c r="N49" i="13"/>
  <c r="N41" i="13"/>
  <c r="N33" i="13"/>
  <c r="N25" i="13"/>
  <c r="N17" i="13"/>
  <c r="N7" i="13"/>
  <c r="S3" i="13"/>
  <c r="S49" i="13"/>
  <c r="S41" i="13"/>
  <c r="S33" i="13"/>
  <c r="S25" i="13"/>
  <c r="S17" i="13"/>
  <c r="S7" i="13"/>
  <c r="N55" i="13"/>
  <c r="D33" i="13"/>
  <c r="I3" i="13"/>
  <c r="I49" i="13"/>
  <c r="I41" i="13"/>
  <c r="I33" i="13"/>
  <c r="I24" i="13"/>
  <c r="I16" i="13"/>
  <c r="I6" i="13"/>
  <c r="I29" i="13"/>
  <c r="N56" i="13"/>
  <c r="N48" i="13"/>
  <c r="N40" i="13"/>
  <c r="N32" i="13"/>
  <c r="N24" i="13"/>
  <c r="N16" i="13"/>
  <c r="N6" i="13"/>
  <c r="S56" i="13"/>
  <c r="S48" i="13"/>
  <c r="S40" i="13"/>
  <c r="S32" i="13"/>
  <c r="S24" i="13"/>
  <c r="S16" i="13"/>
  <c r="S6" i="13"/>
  <c r="N47" i="13"/>
  <c r="S55" i="13"/>
  <c r="S15" i="13"/>
  <c r="I47" i="13"/>
  <c r="I39" i="13"/>
  <c r="I31" i="13"/>
  <c r="I22" i="13"/>
  <c r="I14" i="13"/>
  <c r="I4" i="13"/>
  <c r="N54" i="13"/>
  <c r="N46" i="13"/>
  <c r="N38" i="13"/>
  <c r="N30" i="13"/>
  <c r="N22" i="13"/>
  <c r="N14" i="13"/>
  <c r="N4" i="13"/>
  <c r="S54" i="13"/>
  <c r="S46" i="13"/>
  <c r="S38" i="13"/>
  <c r="S30" i="13"/>
  <c r="S22" i="13"/>
  <c r="S14" i="13"/>
  <c r="S4" i="13"/>
  <c r="I5" i="13"/>
  <c r="N15" i="13"/>
  <c r="S31" i="13"/>
  <c r="D18" i="13"/>
  <c r="D9" i="13"/>
  <c r="I54" i="13"/>
  <c r="I46" i="13"/>
  <c r="I38" i="13"/>
  <c r="I30" i="13"/>
  <c r="I21" i="13"/>
  <c r="I13" i="13"/>
  <c r="N53" i="13"/>
  <c r="N45" i="13"/>
  <c r="N37" i="13"/>
  <c r="N29" i="13"/>
  <c r="N21" i="13"/>
  <c r="N13" i="13"/>
  <c r="S53" i="13"/>
  <c r="S45" i="13"/>
  <c r="S37" i="13"/>
  <c r="S29" i="13"/>
  <c r="S21" i="13"/>
  <c r="S13" i="13"/>
  <c r="N31" i="13"/>
  <c r="S39" i="13"/>
  <c r="D54" i="13"/>
  <c r="D50" i="13"/>
  <c r="I45" i="13"/>
  <c r="I37" i="13"/>
  <c r="I28" i="13"/>
  <c r="I20" i="13"/>
  <c r="I12" i="13"/>
  <c r="N52" i="13"/>
  <c r="N44" i="13"/>
  <c r="N36" i="13"/>
  <c r="N28" i="13"/>
  <c r="N20" i="13"/>
  <c r="N12" i="13"/>
  <c r="S52" i="13"/>
  <c r="S44" i="13"/>
  <c r="S36" i="13"/>
  <c r="S28" i="13"/>
  <c r="S20" i="13"/>
  <c r="S12" i="13"/>
  <c r="D29" i="13"/>
  <c r="N5" i="13"/>
  <c r="S23" i="13"/>
  <c r="I55" i="13"/>
  <c r="D44" i="13"/>
  <c r="I44" i="13"/>
  <c r="I36" i="13"/>
  <c r="I27" i="13"/>
  <c r="I19" i="13"/>
  <c r="I10" i="13"/>
  <c r="N51" i="13"/>
  <c r="N43" i="13"/>
  <c r="N35" i="13"/>
  <c r="N27" i="13"/>
  <c r="N19" i="13"/>
  <c r="N10" i="13"/>
  <c r="S51" i="13"/>
  <c r="S43" i="13"/>
  <c r="S35" i="13"/>
  <c r="S27" i="13"/>
  <c r="S19" i="13"/>
  <c r="S10" i="13"/>
  <c r="N39" i="13"/>
  <c r="S47" i="13"/>
  <c r="S5" i="13"/>
  <c r="D52" i="13"/>
  <c r="I51" i="13"/>
  <c r="I43" i="13"/>
  <c r="I35" i="13"/>
  <c r="I26" i="13"/>
  <c r="I18" i="13"/>
  <c r="I9" i="13"/>
  <c r="N50" i="13"/>
  <c r="N42" i="13"/>
  <c r="N34" i="13"/>
  <c r="N26" i="13"/>
  <c r="N18" i="13"/>
  <c r="N9" i="13"/>
  <c r="S50" i="13"/>
  <c r="S42" i="13"/>
  <c r="S34" i="13"/>
  <c r="S26" i="13"/>
  <c r="S18" i="13"/>
  <c r="S9" i="13"/>
  <c r="D51" i="13"/>
  <c r="D43" i="13"/>
  <c r="D34" i="13"/>
  <c r="D25" i="13"/>
  <c r="D17" i="13"/>
  <c r="D7" i="13"/>
  <c r="D24" i="13"/>
  <c r="D16" i="13"/>
  <c r="D6" i="13"/>
  <c r="D3" i="13"/>
  <c r="D41" i="13"/>
  <c r="D32" i="13"/>
  <c r="D23" i="13"/>
  <c r="D15" i="13"/>
  <c r="D5" i="13"/>
  <c r="D49" i="13"/>
  <c r="D56" i="13"/>
  <c r="D48" i="13"/>
  <c r="D40" i="13"/>
  <c r="D31" i="13"/>
  <c r="D22" i="13"/>
  <c r="D14" i="13"/>
  <c r="D4" i="13"/>
  <c r="D47" i="13"/>
  <c r="D39" i="13"/>
  <c r="D30" i="13"/>
  <c r="D21" i="13"/>
  <c r="D13" i="13"/>
  <c r="D38" i="13"/>
  <c r="D46" i="13"/>
  <c r="D37" i="13"/>
  <c r="D28" i="13"/>
  <c r="D20" i="13"/>
  <c r="D12" i="13"/>
  <c r="D53" i="13"/>
  <c r="D45" i="13"/>
  <c r="D36" i="13"/>
  <c r="D19" i="13"/>
  <c r="D10" i="13"/>
  <c r="R57" i="15" l="1"/>
  <c r="R8" i="15"/>
  <c r="AG57" i="15"/>
  <c r="AG8" i="15"/>
  <c r="C57" i="15"/>
  <c r="C8" i="15"/>
  <c r="AB57" i="15"/>
  <c r="AB8" i="15"/>
  <c r="H57" i="15"/>
  <c r="H8" i="15"/>
  <c r="AQ57" i="15"/>
  <c r="AQ8" i="15"/>
  <c r="W57" i="15"/>
  <c r="W8" i="15"/>
  <c r="M57" i="15"/>
  <c r="M8" i="15"/>
  <c r="AL57" i="15"/>
  <c r="AL8" i="15"/>
  <c r="AH59" i="13"/>
  <c r="AG8" i="13" s="1"/>
  <c r="D59" i="13"/>
  <c r="I59" i="13"/>
  <c r="AM59" i="13"/>
  <c r="AR59" i="13"/>
  <c r="N59" i="13"/>
  <c r="AG57" i="13"/>
  <c r="S59" i="13"/>
  <c r="AC59" i="13"/>
  <c r="X59" i="13"/>
  <c r="AH3" i="1"/>
  <c r="X3" i="1"/>
  <c r="N3" i="1"/>
  <c r="D3" i="1"/>
  <c r="AM3" i="1"/>
  <c r="S3" i="1"/>
  <c r="AC3" i="1"/>
  <c r="I3" i="1"/>
  <c r="D6" i="1"/>
  <c r="AR3" i="1"/>
  <c r="D4" i="1"/>
  <c r="X4" i="1"/>
  <c r="X6" i="1"/>
  <c r="D5" i="1"/>
  <c r="X5" i="1"/>
  <c r="D7" i="1"/>
  <c r="X7" i="1"/>
  <c r="BD40" i="24"/>
  <c r="BE40" i="24"/>
  <c r="BF40" i="24"/>
  <c r="BG40" i="24"/>
  <c r="BH40" i="24"/>
  <c r="BI40" i="24"/>
  <c r="BJ40" i="24"/>
  <c r="BK40" i="24"/>
  <c r="BL40" i="24"/>
  <c r="BD39" i="22"/>
  <c r="BE39" i="22"/>
  <c r="BF39" i="22"/>
  <c r="BG39" i="22"/>
  <c r="BH39" i="22"/>
  <c r="BI39" i="22"/>
  <c r="BJ39" i="22"/>
  <c r="BK39" i="22"/>
  <c r="BL39" i="22"/>
  <c r="M57" i="13" l="1"/>
  <c r="M8" i="13"/>
  <c r="AQ57" i="13"/>
  <c r="AQ8" i="13"/>
  <c r="R57" i="13"/>
  <c r="R8" i="13"/>
  <c r="AL57" i="13"/>
  <c r="AL8" i="13"/>
  <c r="AB57" i="13"/>
  <c r="AB8" i="13"/>
  <c r="H57" i="13"/>
  <c r="H8" i="13"/>
  <c r="C57" i="13"/>
  <c r="C8" i="13"/>
  <c r="W57" i="13"/>
  <c r="W8" i="13"/>
  <c r="X59" i="1"/>
  <c r="D59" i="1"/>
  <c r="D10" i="18"/>
  <c r="F10" i="18"/>
  <c r="H10" i="18"/>
  <c r="J10" i="18"/>
  <c r="L10" i="18"/>
  <c r="N10" i="18"/>
  <c r="P10" i="18"/>
  <c r="T10" i="18"/>
  <c r="R10" i="18"/>
  <c r="D56" i="16"/>
  <c r="F56" i="16"/>
  <c r="H56" i="16"/>
  <c r="J56" i="16"/>
  <c r="L56" i="16"/>
  <c r="N56" i="16"/>
  <c r="P56" i="16"/>
  <c r="R56" i="16"/>
  <c r="T56" i="16"/>
  <c r="D10" i="16"/>
  <c r="F10" i="16"/>
  <c r="H10" i="16"/>
  <c r="J10" i="16"/>
  <c r="L10" i="16"/>
  <c r="N10" i="16"/>
  <c r="T10" i="16"/>
  <c r="P10" i="16"/>
  <c r="R10" i="16"/>
  <c r="D30" i="24"/>
  <c r="G30" i="24" s="1"/>
  <c r="I30" i="24"/>
  <c r="L30" i="24" s="1"/>
  <c r="AH30" i="24"/>
  <c r="AK30" i="24" s="1"/>
  <c r="N30" i="24"/>
  <c r="Q30" i="24" s="1"/>
  <c r="AM30" i="24"/>
  <c r="AP30" i="24" s="1"/>
  <c r="S30" i="24"/>
  <c r="V30" i="24" s="1"/>
  <c r="AR30" i="24"/>
  <c r="AU30" i="24" s="1"/>
  <c r="X30" i="24"/>
  <c r="AA30" i="24" s="1"/>
  <c r="AC30" i="24"/>
  <c r="AF30" i="24" s="1"/>
  <c r="D10" i="24"/>
  <c r="G10" i="24" s="1"/>
  <c r="AH10" i="24"/>
  <c r="AK10" i="24" s="1"/>
  <c r="I10" i="24"/>
  <c r="L10" i="24" s="1"/>
  <c r="AM10" i="24"/>
  <c r="AP10" i="24" s="1"/>
  <c r="N10" i="24"/>
  <c r="Q10" i="24" s="1"/>
  <c r="S10" i="24"/>
  <c r="V10" i="24" s="1"/>
  <c r="AR10" i="24"/>
  <c r="AU10" i="24" s="1"/>
  <c r="X10" i="24"/>
  <c r="AA10" i="24" s="1"/>
  <c r="AC10" i="24"/>
  <c r="AF10" i="24" s="1"/>
  <c r="D10" i="22"/>
  <c r="G10" i="22" s="1"/>
  <c r="D28" i="22"/>
  <c r="G28" i="22" s="1"/>
  <c r="D39" i="22"/>
  <c r="G39" i="22" s="1"/>
  <c r="I37" i="22"/>
  <c r="AM37" i="22"/>
  <c r="D11" i="22"/>
  <c r="G11" i="22" s="1"/>
  <c r="D17" i="22"/>
  <c r="G17" i="22" s="1"/>
  <c r="D23" i="22"/>
  <c r="G23" i="22" s="1"/>
  <c r="D34" i="22"/>
  <c r="G34" i="22" s="1"/>
  <c r="D40" i="22"/>
  <c r="G40" i="22" s="1"/>
  <c r="N37" i="22"/>
  <c r="AC37" i="22"/>
  <c r="D12" i="22"/>
  <c r="G12" i="22" s="1"/>
  <c r="D24" i="22"/>
  <c r="G24" i="22" s="1"/>
  <c r="D29" i="22"/>
  <c r="G29" i="22" s="1"/>
  <c r="D35" i="22"/>
  <c r="G35" i="22" s="1"/>
  <c r="D41" i="22"/>
  <c r="G41" i="22" s="1"/>
  <c r="S37" i="22"/>
  <c r="D38" i="22"/>
  <c r="G38" i="22" s="1"/>
  <c r="D13" i="22"/>
  <c r="G13" i="22" s="1"/>
  <c r="D18" i="22"/>
  <c r="G18" i="22" s="1"/>
  <c r="D30" i="22"/>
  <c r="G30" i="22" s="1"/>
  <c r="D36" i="22"/>
  <c r="G36" i="22" s="1"/>
  <c r="AR37" i="22"/>
  <c r="D21" i="22"/>
  <c r="G21" i="22" s="1"/>
  <c r="D44" i="22"/>
  <c r="G44" i="22" s="1"/>
  <c r="D14" i="22"/>
  <c r="G14" i="22" s="1"/>
  <c r="D19" i="22"/>
  <c r="G19" i="22" s="1"/>
  <c r="D25" i="22"/>
  <c r="G25" i="22" s="1"/>
  <c r="D42" i="22"/>
  <c r="G42" i="22" s="1"/>
  <c r="X37" i="22"/>
  <c r="D26" i="22"/>
  <c r="G26" i="22" s="1"/>
  <c r="D20" i="22"/>
  <c r="G20" i="22" s="1"/>
  <c r="D31" i="22"/>
  <c r="G31" i="22" s="1"/>
  <c r="D37" i="22"/>
  <c r="G37" i="22" s="1"/>
  <c r="D43" i="22"/>
  <c r="G43" i="22" s="1"/>
  <c r="D15" i="22"/>
  <c r="G15" i="22" s="1"/>
  <c r="D16" i="22"/>
  <c r="G16" i="22" s="1"/>
  <c r="D22" i="22"/>
  <c r="G22" i="22" s="1"/>
  <c r="D27" i="22"/>
  <c r="G27" i="22" s="1"/>
  <c r="D33" i="22"/>
  <c r="G33" i="22" s="1"/>
  <c r="AH37" i="22"/>
  <c r="D32" i="22"/>
  <c r="G32" i="22" s="1"/>
  <c r="X30" i="22"/>
  <c r="I30" i="22"/>
  <c r="AM30" i="22"/>
  <c r="N30" i="22"/>
  <c r="S30" i="22"/>
  <c r="AR30" i="22"/>
  <c r="AC30" i="22"/>
  <c r="AH30" i="22"/>
  <c r="I10" i="22"/>
  <c r="AM10" i="22"/>
  <c r="N10" i="22"/>
  <c r="S10" i="22"/>
  <c r="AR10" i="22"/>
  <c r="AH10" i="22"/>
  <c r="X10" i="22"/>
  <c r="AC10" i="22"/>
  <c r="P31" i="20"/>
  <c r="T32" i="20"/>
  <c r="P35" i="20"/>
  <c r="T36" i="20"/>
  <c r="D30" i="20"/>
  <c r="F31" i="19" s="1"/>
  <c r="G31" i="19" s="1"/>
  <c r="H34" i="20"/>
  <c r="P35" i="19" s="1"/>
  <c r="Q35" i="19" s="1"/>
  <c r="F34" i="20"/>
  <c r="K35" i="19" s="1"/>
  <c r="L35" i="19" s="1"/>
  <c r="N30" i="20"/>
  <c r="AE31" i="19" s="1"/>
  <c r="AF31" i="19" s="1"/>
  <c r="R31" i="20"/>
  <c r="N34" i="20"/>
  <c r="AE35" i="19" s="1"/>
  <c r="AF35" i="19" s="1"/>
  <c r="R35" i="20"/>
  <c r="L30" i="20"/>
  <c r="Z31" i="19" s="1"/>
  <c r="AA31" i="19" s="1"/>
  <c r="L34" i="20"/>
  <c r="Z35" i="19" s="1"/>
  <c r="AA35" i="19" s="1"/>
  <c r="J30" i="20"/>
  <c r="U31" i="19" s="1"/>
  <c r="V31" i="19" s="1"/>
  <c r="J34" i="20"/>
  <c r="U35" i="19" s="1"/>
  <c r="V35" i="19" s="1"/>
  <c r="H30" i="20"/>
  <c r="P31" i="19" s="1"/>
  <c r="Q31" i="19" s="1"/>
  <c r="F30" i="20"/>
  <c r="K31" i="19" s="1"/>
  <c r="L31" i="19" s="1"/>
  <c r="P32" i="20"/>
  <c r="T37" i="20"/>
  <c r="P30" i="20"/>
  <c r="N33" i="20"/>
  <c r="AE34" i="19" s="1"/>
  <c r="AF34" i="19" s="1"/>
  <c r="P34" i="20"/>
  <c r="N37" i="20"/>
  <c r="AE38" i="19" s="1"/>
  <c r="AF38" i="19" s="1"/>
  <c r="T35" i="20"/>
  <c r="L31" i="20"/>
  <c r="Z32" i="19" s="1"/>
  <c r="AA32" i="19" s="1"/>
  <c r="J31" i="20"/>
  <c r="U32" i="19" s="1"/>
  <c r="V32" i="19" s="1"/>
  <c r="H31" i="20"/>
  <c r="P32" i="19" s="1"/>
  <c r="Q32" i="19" s="1"/>
  <c r="F31" i="20"/>
  <c r="K32" i="19" s="1"/>
  <c r="L32" i="19" s="1"/>
  <c r="T33" i="20"/>
  <c r="P36" i="20"/>
  <c r="R30" i="20"/>
  <c r="T31" i="20"/>
  <c r="P33" i="20"/>
  <c r="R34" i="20"/>
  <c r="P37" i="20"/>
  <c r="L35" i="20"/>
  <c r="Z36" i="19" s="1"/>
  <c r="AA36" i="19" s="1"/>
  <c r="J35" i="20"/>
  <c r="U36" i="19" s="1"/>
  <c r="V36" i="19" s="1"/>
  <c r="H35" i="20"/>
  <c r="P36" i="19" s="1"/>
  <c r="Q36" i="19" s="1"/>
  <c r="F35" i="20"/>
  <c r="K36" i="19" s="1"/>
  <c r="L36" i="19" s="1"/>
  <c r="N35" i="20"/>
  <c r="AE36" i="19" s="1"/>
  <c r="AF36" i="19" s="1"/>
  <c r="T30" i="20"/>
  <c r="T34" i="20"/>
  <c r="R33" i="20"/>
  <c r="N36" i="20"/>
  <c r="AE37" i="19" s="1"/>
  <c r="AF37" i="19" s="1"/>
  <c r="L32" i="20"/>
  <c r="Z33" i="19" s="1"/>
  <c r="AA33" i="19" s="1"/>
  <c r="J32" i="20"/>
  <c r="U33" i="19" s="1"/>
  <c r="V33" i="19" s="1"/>
  <c r="J36" i="20"/>
  <c r="U37" i="19" s="1"/>
  <c r="V37" i="19" s="1"/>
  <c r="H36" i="20"/>
  <c r="P37" i="19" s="1"/>
  <c r="Q37" i="19" s="1"/>
  <c r="F36" i="20"/>
  <c r="K37" i="19" s="1"/>
  <c r="L37" i="19" s="1"/>
  <c r="N31" i="20"/>
  <c r="AE32" i="19" s="1"/>
  <c r="AF32" i="19" s="1"/>
  <c r="N32" i="20"/>
  <c r="AE33" i="19" s="1"/>
  <c r="AF33" i="19" s="1"/>
  <c r="R37" i="20"/>
  <c r="L36" i="20"/>
  <c r="Z37" i="19" s="1"/>
  <c r="AA37" i="19" s="1"/>
  <c r="H32" i="20"/>
  <c r="P33" i="19" s="1"/>
  <c r="Q33" i="19" s="1"/>
  <c r="F32" i="20"/>
  <c r="K33" i="19" s="1"/>
  <c r="L33" i="19" s="1"/>
  <c r="R32" i="20"/>
  <c r="R36" i="20"/>
  <c r="L33" i="20"/>
  <c r="Z34" i="19" s="1"/>
  <c r="AA34" i="19" s="1"/>
  <c r="L37" i="20"/>
  <c r="Z38" i="19" s="1"/>
  <c r="AA38" i="19" s="1"/>
  <c r="J33" i="20"/>
  <c r="U34" i="19" s="1"/>
  <c r="V34" i="19" s="1"/>
  <c r="J37" i="20"/>
  <c r="U38" i="19" s="1"/>
  <c r="V38" i="19" s="1"/>
  <c r="H33" i="20"/>
  <c r="P34" i="19" s="1"/>
  <c r="Q34" i="19" s="1"/>
  <c r="H37" i="20"/>
  <c r="P38" i="19" s="1"/>
  <c r="Q38" i="19" s="1"/>
  <c r="F33" i="20"/>
  <c r="K34" i="19" s="1"/>
  <c r="L34" i="19" s="1"/>
  <c r="F37" i="20"/>
  <c r="K38" i="19" s="1"/>
  <c r="L38" i="19" s="1"/>
  <c r="D37" i="20"/>
  <c r="F38" i="19" s="1"/>
  <c r="G38" i="19" s="1"/>
  <c r="J37" i="14"/>
  <c r="D28" i="14"/>
  <c r="L37" i="14"/>
  <c r="F28" i="14"/>
  <c r="T28" i="14"/>
  <c r="H28" i="14"/>
  <c r="N37" i="14"/>
  <c r="J28" i="14"/>
  <c r="D37" i="14"/>
  <c r="P37" i="14"/>
  <c r="L28" i="14"/>
  <c r="F37" i="14"/>
  <c r="N28" i="14"/>
  <c r="R37" i="14"/>
  <c r="T37" i="14"/>
  <c r="P28" i="14"/>
  <c r="R28" i="14"/>
  <c r="H37" i="14"/>
  <c r="H37" i="16"/>
  <c r="D30" i="16"/>
  <c r="P30" i="16"/>
  <c r="L37" i="16"/>
  <c r="P37" i="16"/>
  <c r="F30" i="16"/>
  <c r="R30" i="16"/>
  <c r="N37" i="16"/>
  <c r="H30" i="16"/>
  <c r="R37" i="16"/>
  <c r="L30" i="16"/>
  <c r="T37" i="16"/>
  <c r="N30" i="16"/>
  <c r="D37" i="16"/>
  <c r="F37" i="16"/>
  <c r="J37" i="16"/>
  <c r="J30" i="16"/>
  <c r="T30" i="16"/>
  <c r="F30" i="18"/>
  <c r="N37" i="18"/>
  <c r="R30" i="18"/>
  <c r="H30" i="18"/>
  <c r="T30" i="18"/>
  <c r="R37" i="18"/>
  <c r="L30" i="18"/>
  <c r="F37" i="18"/>
  <c r="N30" i="18"/>
  <c r="J37" i="18"/>
  <c r="D30" i="18"/>
  <c r="P30" i="18"/>
  <c r="L37" i="18"/>
  <c r="P37" i="18"/>
  <c r="J30" i="18"/>
  <c r="T37" i="18"/>
  <c r="D37" i="18"/>
  <c r="H37" i="18"/>
  <c r="D37" i="32"/>
  <c r="G37" i="32" s="1"/>
  <c r="I37" i="32"/>
  <c r="N37" i="32"/>
  <c r="Q37" i="32" s="1"/>
  <c r="S37" i="32"/>
  <c r="V37" i="32" s="1"/>
  <c r="X37" i="32"/>
  <c r="AA37" i="32" s="1"/>
  <c r="AC37" i="32"/>
  <c r="AF37" i="32" s="1"/>
  <c r="AH37" i="32"/>
  <c r="AK37" i="32" s="1"/>
  <c r="AM37" i="32"/>
  <c r="AP37" i="32" s="1"/>
  <c r="AR37" i="32"/>
  <c r="AU37" i="32" s="1"/>
  <c r="W11" i="1" l="1"/>
  <c r="W25" i="1"/>
  <c r="W53" i="1"/>
  <c r="W33" i="1"/>
  <c r="W14" i="1"/>
  <c r="W28" i="1"/>
  <c r="W42" i="1"/>
  <c r="W19" i="1"/>
  <c r="W47" i="1"/>
  <c r="W17" i="1"/>
  <c r="W31" i="1"/>
  <c r="W45" i="1"/>
  <c r="W20" i="1"/>
  <c r="W34" i="1"/>
  <c r="W48" i="1"/>
  <c r="W21" i="1"/>
  <c r="W35" i="1"/>
  <c r="W15" i="1"/>
  <c r="W36" i="1"/>
  <c r="W29" i="1"/>
  <c r="W44" i="1"/>
  <c r="W39" i="1"/>
  <c r="W24" i="1"/>
  <c r="W16" i="1"/>
  <c r="W37" i="1"/>
  <c r="W54" i="1"/>
  <c r="W56" i="1"/>
  <c r="W49" i="1"/>
  <c r="W10" i="1"/>
  <c r="W8" i="1"/>
  <c r="W40" i="1"/>
  <c r="W38" i="1"/>
  <c r="W50" i="1"/>
  <c r="W55" i="1"/>
  <c r="W23" i="1"/>
  <c r="W43" i="1"/>
  <c r="W32" i="1"/>
  <c r="W52" i="1"/>
  <c r="W26" i="1"/>
  <c r="W41" i="1"/>
  <c r="W18" i="1"/>
  <c r="W46" i="1"/>
  <c r="W27" i="1"/>
  <c r="W12" i="1"/>
  <c r="W22" i="1"/>
  <c r="W57" i="1"/>
  <c r="W9" i="1"/>
  <c r="W30" i="1"/>
  <c r="W51" i="1"/>
  <c r="W13" i="1"/>
  <c r="C11" i="1"/>
  <c r="C25" i="1"/>
  <c r="C39" i="1"/>
  <c r="C53" i="1"/>
  <c r="C19" i="1"/>
  <c r="C14" i="1"/>
  <c r="C28" i="1"/>
  <c r="C42" i="1"/>
  <c r="C17" i="1"/>
  <c r="C20" i="1"/>
  <c r="C34" i="1"/>
  <c r="C48" i="1"/>
  <c r="C47" i="1"/>
  <c r="C33" i="1"/>
  <c r="C40" i="1"/>
  <c r="C21" i="1"/>
  <c r="C35" i="1"/>
  <c r="C49" i="1"/>
  <c r="C38" i="1"/>
  <c r="C52" i="1"/>
  <c r="C32" i="1"/>
  <c r="C36" i="1"/>
  <c r="C29" i="1"/>
  <c r="C56" i="1"/>
  <c r="C57" i="1"/>
  <c r="C46" i="1"/>
  <c r="C24" i="1"/>
  <c r="C12" i="1"/>
  <c r="C37" i="1"/>
  <c r="C31" i="1"/>
  <c r="C26" i="1"/>
  <c r="C10" i="1"/>
  <c r="C54" i="1"/>
  <c r="C13" i="1"/>
  <c r="C9" i="1"/>
  <c r="C16" i="1"/>
  <c r="C44" i="1"/>
  <c r="C22" i="1"/>
  <c r="C51" i="1"/>
  <c r="C8" i="1"/>
  <c r="C18" i="1"/>
  <c r="C45" i="1"/>
  <c r="C55" i="1"/>
  <c r="C30" i="1"/>
  <c r="C50" i="1"/>
  <c r="C41" i="1"/>
  <c r="C43" i="1"/>
  <c r="C15" i="1"/>
  <c r="C27" i="1"/>
  <c r="C23" i="1"/>
  <c r="AJ31" i="19"/>
  <c r="AK31" i="19" s="1"/>
  <c r="AJ34" i="19"/>
  <c r="AK34" i="19" s="1"/>
  <c r="AJ33" i="19"/>
  <c r="AK33" i="19" s="1"/>
  <c r="AJ36" i="19"/>
  <c r="AK36" i="19" s="1"/>
  <c r="AJ37" i="19"/>
  <c r="AK37" i="19" s="1"/>
  <c r="AJ35" i="19"/>
  <c r="AK35" i="19" s="1"/>
  <c r="AJ32" i="19"/>
  <c r="AK32" i="19" s="1"/>
  <c r="AJ38" i="19"/>
  <c r="AK38" i="19" s="1"/>
  <c r="AO31" i="19"/>
  <c r="AP31" i="19" s="1"/>
  <c r="AO35" i="19"/>
  <c r="AP35" i="19" s="1"/>
  <c r="AO34" i="19"/>
  <c r="AP34" i="19" s="1"/>
  <c r="AO33" i="19"/>
  <c r="AP33" i="19" s="1"/>
  <c r="AO36" i="19"/>
  <c r="AP36" i="19" s="1"/>
  <c r="AO37" i="19"/>
  <c r="AP37" i="19" s="1"/>
  <c r="AO38" i="19"/>
  <c r="AP38" i="19" s="1"/>
  <c r="AO32" i="19"/>
  <c r="AP32" i="19" s="1"/>
  <c r="AT38" i="19"/>
  <c r="AU38" i="19" s="1"/>
  <c r="AT33" i="19"/>
  <c r="AU33" i="19" s="1"/>
  <c r="AT32" i="19"/>
  <c r="AU32" i="19" s="1"/>
  <c r="AT34" i="19"/>
  <c r="AU34" i="19" s="1"/>
  <c r="AT35" i="19"/>
  <c r="AU35" i="19" s="1"/>
  <c r="AT37" i="19"/>
  <c r="AU37" i="19" s="1"/>
  <c r="AT31" i="19"/>
  <c r="AU31" i="19" s="1"/>
  <c r="AT36" i="19"/>
  <c r="AU36" i="19" s="1"/>
  <c r="AE38" i="17"/>
  <c r="AF38" i="17" s="1"/>
  <c r="AT31" i="15"/>
  <c r="AU31" i="15" s="1"/>
  <c r="F31" i="15"/>
  <c r="G31" i="15" s="1"/>
  <c r="AT38" i="13"/>
  <c r="AU38" i="13" s="1"/>
  <c r="AE38" i="13"/>
  <c r="K38" i="17"/>
  <c r="L38" i="17" s="1"/>
  <c r="U38" i="15"/>
  <c r="V38" i="15" s="1"/>
  <c r="AE38" i="15"/>
  <c r="AF38" i="15" s="1"/>
  <c r="AE29" i="13"/>
  <c r="AT29" i="13"/>
  <c r="AU29" i="13" s="1"/>
  <c r="P38" i="17"/>
  <c r="Q38" i="17" s="1"/>
  <c r="AE31" i="17"/>
  <c r="AF31" i="17" s="1"/>
  <c r="P38" i="15"/>
  <c r="Q38" i="15" s="1"/>
  <c r="AO31" i="15"/>
  <c r="AP31" i="15" s="1"/>
  <c r="U38" i="17"/>
  <c r="V38" i="17" s="1"/>
  <c r="F38" i="17"/>
  <c r="G38" i="17" s="1"/>
  <c r="P31" i="15"/>
  <c r="Q31" i="15" s="1"/>
  <c r="AT38" i="17"/>
  <c r="AU38" i="17" s="1"/>
  <c r="U31" i="17"/>
  <c r="V31" i="17" s="1"/>
  <c r="AJ38" i="17"/>
  <c r="AK38" i="17" s="1"/>
  <c r="AO38" i="17"/>
  <c r="AP38" i="17" s="1"/>
  <c r="F38" i="15"/>
  <c r="G38" i="15" s="1"/>
  <c r="K31" i="15"/>
  <c r="L31" i="15" s="1"/>
  <c r="Z29" i="13"/>
  <c r="Z38" i="13"/>
  <c r="AO38" i="15"/>
  <c r="AP38" i="15" s="1"/>
  <c r="U31" i="15"/>
  <c r="V31" i="15" s="1"/>
  <c r="AO38" i="13"/>
  <c r="P29" i="13"/>
  <c r="Z31" i="17"/>
  <c r="AA31" i="17" s="1"/>
  <c r="Z38" i="17"/>
  <c r="AA38" i="17" s="1"/>
  <c r="AT31" i="17"/>
  <c r="AU31" i="17" s="1"/>
  <c r="AE31" i="15"/>
  <c r="AF31" i="15" s="1"/>
  <c r="AJ38" i="15"/>
  <c r="AK38" i="15" s="1"/>
  <c r="P38" i="13"/>
  <c r="AJ38" i="13"/>
  <c r="F29" i="13"/>
  <c r="K31" i="17"/>
  <c r="L31" i="17" s="1"/>
  <c r="K38" i="15"/>
  <c r="L38" i="15" s="1"/>
  <c r="AJ31" i="17"/>
  <c r="AK31" i="17" s="1"/>
  <c r="P31" i="17"/>
  <c r="Q31" i="17" s="1"/>
  <c r="AT38" i="15"/>
  <c r="AU38" i="15" s="1"/>
  <c r="Z38" i="15"/>
  <c r="AA38" i="15" s="1"/>
  <c r="AO29" i="13"/>
  <c r="F38" i="13"/>
  <c r="U38" i="13"/>
  <c r="F31" i="17"/>
  <c r="G31" i="17" s="1"/>
  <c r="AO31" i="17"/>
  <c r="AP31" i="17" s="1"/>
  <c r="Z31" i="15"/>
  <c r="AA31" i="15" s="1"/>
  <c r="AJ31" i="15"/>
  <c r="AK31" i="15" s="1"/>
  <c r="AJ29" i="13"/>
  <c r="U29" i="13"/>
  <c r="L37" i="32"/>
  <c r="I4" i="1" l="1"/>
  <c r="I7" i="1" l="1"/>
  <c r="I6" i="1"/>
  <c r="I5" i="1"/>
  <c r="I59" i="1" l="1"/>
  <c r="Z57" i="35"/>
  <c r="AT57" i="35"/>
  <c r="AO57" i="35"/>
  <c r="AJ57" i="35"/>
  <c r="AE57" i="35"/>
  <c r="U57" i="35"/>
  <c r="P57" i="35"/>
  <c r="K57" i="35"/>
  <c r="F57" i="35"/>
  <c r="AT57" i="34"/>
  <c r="AS3" i="34" s="1"/>
  <c r="AS57" i="34" s="1"/>
  <c r="AO57" i="34"/>
  <c r="AJ57" i="34"/>
  <c r="AE57" i="34"/>
  <c r="Z57" i="34"/>
  <c r="U57" i="34"/>
  <c r="P57" i="34"/>
  <c r="K57" i="34"/>
  <c r="F57" i="34"/>
  <c r="V56" i="34"/>
  <c r="F53" i="33"/>
  <c r="G53" i="33" s="1"/>
  <c r="F52" i="33"/>
  <c r="G52" i="33" s="1"/>
  <c r="F51" i="33"/>
  <c r="G51" i="33" s="1"/>
  <c r="F50" i="33"/>
  <c r="G50" i="33" s="1"/>
  <c r="F49" i="33"/>
  <c r="G49" i="33" s="1"/>
  <c r="F48" i="33"/>
  <c r="G48" i="33" s="1"/>
  <c r="F47" i="33"/>
  <c r="G47" i="33" s="1"/>
  <c r="F46" i="33"/>
  <c r="G46" i="33" s="1"/>
  <c r="F45" i="33"/>
  <c r="G45" i="33" s="1"/>
  <c r="F44" i="33"/>
  <c r="G44" i="33" s="1"/>
  <c r="F43" i="33"/>
  <c r="G43" i="33" s="1"/>
  <c r="F42" i="33"/>
  <c r="G42" i="33" s="1"/>
  <c r="F41" i="33"/>
  <c r="G41" i="33" s="1"/>
  <c r="F40" i="33"/>
  <c r="G40" i="33" s="1"/>
  <c r="F39" i="33"/>
  <c r="G39" i="33" s="1"/>
  <c r="F38" i="33"/>
  <c r="G38" i="33" s="1"/>
  <c r="F37" i="33"/>
  <c r="G37" i="33" s="1"/>
  <c r="F36" i="33"/>
  <c r="G36" i="33" s="1"/>
  <c r="F35" i="33"/>
  <c r="G35" i="33" s="1"/>
  <c r="F34" i="33"/>
  <c r="G34" i="33" s="1"/>
  <c r="F33" i="33"/>
  <c r="G33" i="33" s="1"/>
  <c r="F31" i="33"/>
  <c r="G31" i="33" s="1"/>
  <c r="F30" i="33"/>
  <c r="G30" i="33" s="1"/>
  <c r="F29" i="33"/>
  <c r="G29" i="33" s="1"/>
  <c r="F28" i="33"/>
  <c r="G28" i="33" s="1"/>
  <c r="F27" i="33"/>
  <c r="G27" i="33" s="1"/>
  <c r="F26" i="33"/>
  <c r="G26" i="33" s="1"/>
  <c r="F25" i="33"/>
  <c r="G25" i="33" s="1"/>
  <c r="F24" i="33"/>
  <c r="G24" i="33" s="1"/>
  <c r="F23" i="33"/>
  <c r="G23" i="33" s="1"/>
  <c r="F22" i="33"/>
  <c r="G22" i="33" s="1"/>
  <c r="F21" i="33"/>
  <c r="G21" i="33" s="1"/>
  <c r="F20" i="33"/>
  <c r="G20" i="33" s="1"/>
  <c r="F19" i="33"/>
  <c r="G19" i="33" s="1"/>
  <c r="F18" i="33"/>
  <c r="G18" i="33" s="1"/>
  <c r="F17" i="33"/>
  <c r="G17" i="33" s="1"/>
  <c r="F16" i="33"/>
  <c r="G16" i="33" s="1"/>
  <c r="F15" i="33"/>
  <c r="G15" i="33" s="1"/>
  <c r="F14" i="33"/>
  <c r="G14" i="33" s="1"/>
  <c r="F13" i="33"/>
  <c r="G13" i="33" s="1"/>
  <c r="F12" i="33"/>
  <c r="G12" i="33" s="1"/>
  <c r="F11" i="33"/>
  <c r="G11" i="33" s="1"/>
  <c r="F10" i="33"/>
  <c r="G10" i="33" s="1"/>
  <c r="F9" i="33"/>
  <c r="G9" i="33" s="1"/>
  <c r="F7" i="33"/>
  <c r="G7" i="33" s="1"/>
  <c r="F6" i="33"/>
  <c r="G6" i="33" s="1"/>
  <c r="F5" i="33"/>
  <c r="G5" i="33" s="1"/>
  <c r="F4" i="33"/>
  <c r="G4" i="33" s="1"/>
  <c r="AR3" i="34"/>
  <c r="AN3" i="34"/>
  <c r="AN57" i="34" s="1"/>
  <c r="AM3" i="34"/>
  <c r="AP3" i="34" s="1"/>
  <c r="AH3" i="34"/>
  <c r="AC3" i="34"/>
  <c r="X3" i="34"/>
  <c r="S3" i="34"/>
  <c r="O3" i="34"/>
  <c r="O57" i="34" s="1"/>
  <c r="N3" i="34"/>
  <c r="I3" i="34"/>
  <c r="E3" i="34"/>
  <c r="E57" i="34" s="1"/>
  <c r="D3" i="34"/>
  <c r="B3" i="34"/>
  <c r="AT57" i="32"/>
  <c r="AS54" i="32" s="1"/>
  <c r="AO57" i="32"/>
  <c r="AN37" i="32" s="1"/>
  <c r="AJ57" i="32"/>
  <c r="AI37" i="32" s="1"/>
  <c r="AE57" i="32"/>
  <c r="AD37" i="32" s="1"/>
  <c r="Z57" i="32"/>
  <c r="Y22" i="32" s="1"/>
  <c r="U57" i="32"/>
  <c r="T37" i="32" s="1"/>
  <c r="P57" i="32"/>
  <c r="O37" i="32" s="1"/>
  <c r="K57" i="32"/>
  <c r="J38" i="32" s="1"/>
  <c r="F57" i="32"/>
  <c r="E56" i="32" s="1"/>
  <c r="V56" i="32"/>
  <c r="G56" i="32"/>
  <c r="I51" i="32"/>
  <c r="AN49" i="32"/>
  <c r="AC47" i="32"/>
  <c r="T41" i="32"/>
  <c r="AH36" i="32"/>
  <c r="I36" i="32"/>
  <c r="AN35" i="32"/>
  <c r="AH35" i="32"/>
  <c r="I35" i="32"/>
  <c r="AH34" i="32"/>
  <c r="N34" i="32"/>
  <c r="I34" i="32"/>
  <c r="X40" i="32"/>
  <c r="AC54" i="32"/>
  <c r="N33" i="32"/>
  <c r="I33" i="32"/>
  <c r="G33" i="32"/>
  <c r="AM32" i="32"/>
  <c r="AP32" i="32" s="1"/>
  <c r="AH32" i="32"/>
  <c r="AK32" i="32" s="1"/>
  <c r="AC32" i="32"/>
  <c r="X32" i="32"/>
  <c r="AA32" i="32" s="1"/>
  <c r="T32" i="32"/>
  <c r="S32" i="32"/>
  <c r="V32" i="32" s="1"/>
  <c r="N32" i="32"/>
  <c r="I32" i="32"/>
  <c r="L32" i="32" s="1"/>
  <c r="D32" i="32"/>
  <c r="G32" i="32" s="1"/>
  <c r="AR31" i="32"/>
  <c r="AU31" i="32" s="1"/>
  <c r="AM31" i="32"/>
  <c r="AP31" i="32" s="1"/>
  <c r="AC31" i="32"/>
  <c r="AF31" i="32" s="1"/>
  <c r="X31" i="32"/>
  <c r="AA31" i="32" s="1"/>
  <c r="N31" i="32"/>
  <c r="Q31" i="32" s="1"/>
  <c r="I31" i="32"/>
  <c r="D31" i="32"/>
  <c r="G31" i="32" s="1"/>
  <c r="AR29" i="32"/>
  <c r="AM29" i="32"/>
  <c r="AP29" i="32" s="1"/>
  <c r="AH29" i="32"/>
  <c r="AC29" i="32"/>
  <c r="S29" i="32"/>
  <c r="V29" i="32" s="1"/>
  <c r="N29" i="32"/>
  <c r="Q29" i="32" s="1"/>
  <c r="D29" i="32"/>
  <c r="G29" i="32" s="1"/>
  <c r="AR28" i="32"/>
  <c r="AU28" i="32" s="1"/>
  <c r="AM28" i="32"/>
  <c r="AP28" i="32" s="1"/>
  <c r="AH28" i="32"/>
  <c r="AK28" i="32" s="1"/>
  <c r="AC28" i="32"/>
  <c r="AF28" i="32" s="1"/>
  <c r="X28" i="32"/>
  <c r="S28" i="32"/>
  <c r="V28" i="32" s="1"/>
  <c r="N28" i="32"/>
  <c r="I28" i="32"/>
  <c r="L28" i="32" s="1"/>
  <c r="E28" i="32"/>
  <c r="D28" i="32"/>
  <c r="AR27" i="32"/>
  <c r="AM27" i="32"/>
  <c r="AH27" i="32"/>
  <c r="AC27" i="32"/>
  <c r="AF27" i="32" s="1"/>
  <c r="X27" i="32"/>
  <c r="AA27" i="32" s="1"/>
  <c r="S27" i="32"/>
  <c r="N27" i="32"/>
  <c r="I27" i="32"/>
  <c r="D27" i="32"/>
  <c r="AR26" i="32"/>
  <c r="AU26" i="32" s="1"/>
  <c r="AM26" i="32"/>
  <c r="AH26" i="32"/>
  <c r="AK26" i="32" s="1"/>
  <c r="AC26" i="32"/>
  <c r="AF26" i="32" s="1"/>
  <c r="X26" i="32"/>
  <c r="AA26" i="32" s="1"/>
  <c r="T26" i="32"/>
  <c r="S26" i="32"/>
  <c r="N26" i="32"/>
  <c r="I26" i="32"/>
  <c r="D26" i="32"/>
  <c r="G26" i="32" s="1"/>
  <c r="AR25" i="32"/>
  <c r="AM25" i="32"/>
  <c r="AH25" i="32"/>
  <c r="AC25" i="32"/>
  <c r="AF25" i="32" s="1"/>
  <c r="X25" i="32"/>
  <c r="S25" i="32"/>
  <c r="N25" i="32"/>
  <c r="Q25" i="32" s="1"/>
  <c r="I25" i="32"/>
  <c r="L25" i="32" s="1"/>
  <c r="D25" i="32"/>
  <c r="AR24" i="32"/>
  <c r="AM24" i="32"/>
  <c r="AP24" i="32" s="1"/>
  <c r="AH24" i="32"/>
  <c r="AC24" i="32"/>
  <c r="X24" i="32"/>
  <c r="AA24" i="32" s="1"/>
  <c r="T24" i="32"/>
  <c r="S24" i="32"/>
  <c r="V24" i="32" s="1"/>
  <c r="N24" i="32"/>
  <c r="I24" i="32"/>
  <c r="D24" i="32"/>
  <c r="AR23" i="32"/>
  <c r="AU23" i="32" s="1"/>
  <c r="AM23" i="32"/>
  <c r="AH23" i="32"/>
  <c r="AK23" i="32" s="1"/>
  <c r="AC23" i="32"/>
  <c r="X23" i="32"/>
  <c r="S23" i="32"/>
  <c r="V23" i="32" s="1"/>
  <c r="N23" i="32"/>
  <c r="Q23" i="32" s="1"/>
  <c r="I23" i="32"/>
  <c r="L23" i="32" s="1"/>
  <c r="D23" i="32"/>
  <c r="AR22" i="32"/>
  <c r="AU22" i="32" s="1"/>
  <c r="AM22" i="32"/>
  <c r="AP22" i="32" s="1"/>
  <c r="AH22" i="32"/>
  <c r="AK22" i="32" s="1"/>
  <c r="AC22" i="32"/>
  <c r="X22" i="32"/>
  <c r="S22" i="32"/>
  <c r="V22" i="32" s="1"/>
  <c r="N22" i="32"/>
  <c r="Q22" i="32" s="1"/>
  <c r="I22" i="32"/>
  <c r="D22" i="32"/>
  <c r="AR21" i="32"/>
  <c r="AM21" i="32"/>
  <c r="AP21" i="32" s="1"/>
  <c r="AH21" i="32"/>
  <c r="AC21" i="32"/>
  <c r="AF21" i="32" s="1"/>
  <c r="X21" i="32"/>
  <c r="AA21" i="32" s="1"/>
  <c r="S21" i="32"/>
  <c r="N21" i="32"/>
  <c r="I21" i="32"/>
  <c r="D21" i="32"/>
  <c r="G21" i="32" s="1"/>
  <c r="AR20" i="32"/>
  <c r="AN20" i="32"/>
  <c r="AM20" i="32"/>
  <c r="AP20" i="32" s="1"/>
  <c r="AH20" i="32"/>
  <c r="AK20" i="32" s="1"/>
  <c r="AC20" i="32"/>
  <c r="AF20" i="32" s="1"/>
  <c r="X20" i="32"/>
  <c r="AA20" i="32" s="1"/>
  <c r="S20" i="32"/>
  <c r="V20" i="32" s="1"/>
  <c r="N20" i="32"/>
  <c r="I20" i="32"/>
  <c r="D20" i="32"/>
  <c r="AR19" i="32"/>
  <c r="AU19" i="32" s="1"/>
  <c r="AM19" i="32"/>
  <c r="AH19" i="32"/>
  <c r="AK19" i="32" s="1"/>
  <c r="AC19" i="32"/>
  <c r="AF19" i="32" s="1"/>
  <c r="X19" i="32"/>
  <c r="AA19" i="32" s="1"/>
  <c r="S19" i="32"/>
  <c r="N19" i="32"/>
  <c r="Q19" i="32" s="1"/>
  <c r="I19" i="32"/>
  <c r="L19" i="32" s="1"/>
  <c r="D19" i="32"/>
  <c r="G19" i="32" s="1"/>
  <c r="AR18" i="32"/>
  <c r="AM18" i="32"/>
  <c r="AH18" i="32"/>
  <c r="AC18" i="32"/>
  <c r="AF18" i="32" s="1"/>
  <c r="X18" i="32"/>
  <c r="S18" i="32"/>
  <c r="N18" i="32"/>
  <c r="Q18" i="32" s="1"/>
  <c r="I18" i="32"/>
  <c r="D18" i="32"/>
  <c r="G18" i="32" s="1"/>
  <c r="AR17" i="32"/>
  <c r="AM17" i="32"/>
  <c r="AP17" i="32" s="1"/>
  <c r="AH17" i="32"/>
  <c r="AC17" i="32"/>
  <c r="AF17" i="32" s="1"/>
  <c r="X17" i="32"/>
  <c r="T17" i="32"/>
  <c r="S17" i="32"/>
  <c r="N17" i="32"/>
  <c r="Q17" i="32" s="1"/>
  <c r="I17" i="32"/>
  <c r="D17" i="32"/>
  <c r="AR16" i="32"/>
  <c r="AU16" i="32" s="1"/>
  <c r="AM16" i="32"/>
  <c r="AH16" i="32"/>
  <c r="AC16" i="32"/>
  <c r="X16" i="32"/>
  <c r="AA16" i="32" s="1"/>
  <c r="S16" i="32"/>
  <c r="N16" i="32"/>
  <c r="I16" i="32"/>
  <c r="L16" i="32" s="1"/>
  <c r="D16" i="32"/>
  <c r="AR15" i="32"/>
  <c r="AU15" i="32" s="1"/>
  <c r="AN15" i="32"/>
  <c r="AM15" i="32"/>
  <c r="AH15" i="32"/>
  <c r="AK15" i="32" s="1"/>
  <c r="AC15" i="32"/>
  <c r="X15" i="32"/>
  <c r="S15" i="32"/>
  <c r="N15" i="32"/>
  <c r="Q15" i="32" s="1"/>
  <c r="J15" i="32"/>
  <c r="I15" i="32"/>
  <c r="E15" i="32"/>
  <c r="D15" i="32"/>
  <c r="G15" i="32" s="1"/>
  <c r="AS14" i="32"/>
  <c r="AR14" i="32"/>
  <c r="AU14" i="32" s="1"/>
  <c r="AN14" i="32"/>
  <c r="AM14" i="32"/>
  <c r="AP14" i="32" s="1"/>
  <c r="AH14" i="32"/>
  <c r="AC14" i="32"/>
  <c r="X14" i="32"/>
  <c r="S14" i="32"/>
  <c r="N14" i="32"/>
  <c r="J14" i="32"/>
  <c r="I14" i="32"/>
  <c r="D14" i="32"/>
  <c r="AR13" i="32"/>
  <c r="AN13" i="32"/>
  <c r="AM13" i="32"/>
  <c r="AP13" i="32" s="1"/>
  <c r="AH13" i="32"/>
  <c r="AC13" i="32"/>
  <c r="X13" i="32"/>
  <c r="AA13" i="32" s="1"/>
  <c r="S13" i="32"/>
  <c r="N13" i="32"/>
  <c r="Q13" i="32" s="1"/>
  <c r="J13" i="32"/>
  <c r="I13" i="32"/>
  <c r="D13" i="32"/>
  <c r="G13" i="32" s="1"/>
  <c r="AR12" i="32"/>
  <c r="AN12" i="32"/>
  <c r="AM12" i="32"/>
  <c r="AP12" i="32" s="1"/>
  <c r="AH12" i="32"/>
  <c r="AC12" i="32"/>
  <c r="X12" i="32"/>
  <c r="S12" i="32"/>
  <c r="V12" i="32" s="1"/>
  <c r="N12" i="32"/>
  <c r="I12" i="32"/>
  <c r="D12" i="32"/>
  <c r="AR11" i="32"/>
  <c r="AM11" i="32"/>
  <c r="AH11" i="32"/>
  <c r="AC11" i="32"/>
  <c r="X11" i="32"/>
  <c r="AA11" i="32" s="1"/>
  <c r="S11" i="32"/>
  <c r="N11" i="32"/>
  <c r="I11" i="32"/>
  <c r="E11" i="32"/>
  <c r="D11" i="32"/>
  <c r="G11" i="32" s="1"/>
  <c r="AR9" i="32"/>
  <c r="AU9" i="32" s="1"/>
  <c r="AM9" i="32"/>
  <c r="AP9" i="32" s="1"/>
  <c r="AH9" i="32"/>
  <c r="AC9" i="32"/>
  <c r="X9" i="32"/>
  <c r="S9" i="32"/>
  <c r="V9" i="32" s="1"/>
  <c r="N9" i="32"/>
  <c r="J9" i="32"/>
  <c r="I9" i="32"/>
  <c r="E9" i="32"/>
  <c r="D9" i="32"/>
  <c r="G9" i="32" s="1"/>
  <c r="AS8" i="32"/>
  <c r="AR8" i="32"/>
  <c r="AN8" i="32"/>
  <c r="AM8" i="32"/>
  <c r="AH8" i="32"/>
  <c r="AC8" i="32"/>
  <c r="X8" i="32"/>
  <c r="S8" i="32"/>
  <c r="V8" i="32" s="1"/>
  <c r="N8" i="32"/>
  <c r="I8" i="32"/>
  <c r="D8" i="32"/>
  <c r="G8" i="32" s="1"/>
  <c r="AS7" i="32"/>
  <c r="AR7" i="32"/>
  <c r="AM7" i="32"/>
  <c r="AH7" i="32"/>
  <c r="AK7" i="32" s="1"/>
  <c r="AC7" i="32"/>
  <c r="X7" i="32"/>
  <c r="S7" i="32"/>
  <c r="N7" i="32"/>
  <c r="I7" i="32"/>
  <c r="D7" i="32"/>
  <c r="AR6" i="32"/>
  <c r="AU6" i="32" s="1"/>
  <c r="AM6" i="32"/>
  <c r="AH6" i="32"/>
  <c r="AC6" i="32"/>
  <c r="X6" i="32"/>
  <c r="S6" i="32"/>
  <c r="V6" i="32" s="1"/>
  <c r="N6" i="32"/>
  <c r="Q6" i="32" s="1"/>
  <c r="I6" i="32"/>
  <c r="E6" i="32"/>
  <c r="D6" i="32"/>
  <c r="G6" i="32" s="1"/>
  <c r="AS5" i="32"/>
  <c r="AR5" i="32"/>
  <c r="AM5" i="32"/>
  <c r="AH5" i="32"/>
  <c r="AC5" i="32"/>
  <c r="X5" i="32"/>
  <c r="S5" i="32"/>
  <c r="V5" i="32" s="1"/>
  <c r="O5" i="32"/>
  <c r="N5" i="32"/>
  <c r="J5" i="32"/>
  <c r="I5" i="32"/>
  <c r="L5" i="32" s="1"/>
  <c r="D5" i="32"/>
  <c r="AR4" i="32"/>
  <c r="AM4" i="32"/>
  <c r="AH4" i="32"/>
  <c r="AC4" i="32"/>
  <c r="X4" i="32"/>
  <c r="AA4" i="32" s="1"/>
  <c r="S4" i="32"/>
  <c r="N4" i="32"/>
  <c r="I4" i="32"/>
  <c r="D4" i="32"/>
  <c r="AR3" i="32"/>
  <c r="AT3" i="31" s="1"/>
  <c r="AN3" i="32"/>
  <c r="AN57" i="32" s="1"/>
  <c r="AM3" i="32"/>
  <c r="AO3" i="31" s="1"/>
  <c r="AH3" i="32"/>
  <c r="AJ3" i="31" s="1"/>
  <c r="AC3" i="32"/>
  <c r="AF3" i="32" s="1"/>
  <c r="X3" i="32"/>
  <c r="Z3" i="31" s="1"/>
  <c r="S3" i="32"/>
  <c r="U3" i="31" s="1"/>
  <c r="O3" i="32"/>
  <c r="O57" i="32" s="1"/>
  <c r="N3" i="32"/>
  <c r="J3" i="32"/>
  <c r="J57" i="32" s="1"/>
  <c r="I3" i="32"/>
  <c r="K3" i="31" s="1"/>
  <c r="D3" i="32"/>
  <c r="F3" i="31" s="1"/>
  <c r="B3" i="32"/>
  <c r="AT57" i="30"/>
  <c r="AO57" i="30"/>
  <c r="AJ57" i="30"/>
  <c r="AE57" i="30"/>
  <c r="Z57" i="30"/>
  <c r="U57" i="30"/>
  <c r="P57" i="30"/>
  <c r="K57" i="30"/>
  <c r="F57" i="30"/>
  <c r="Y3" i="30"/>
  <c r="Y57" i="30" s="1"/>
  <c r="E3" i="30"/>
  <c r="E57" i="30" s="1"/>
  <c r="B3" i="30"/>
  <c r="AT57" i="28"/>
  <c r="AO57" i="28"/>
  <c r="AN38" i="28" s="1"/>
  <c r="AJ57" i="28"/>
  <c r="AI54" i="28" s="1"/>
  <c r="AE57" i="28"/>
  <c r="AD27" i="28" s="1"/>
  <c r="Z57" i="28"/>
  <c r="Y52" i="28" s="1"/>
  <c r="U57" i="28"/>
  <c r="T24" i="28" s="1"/>
  <c r="P57" i="28"/>
  <c r="O55" i="28" s="1"/>
  <c r="K57" i="28"/>
  <c r="J49" i="28" s="1"/>
  <c r="F57" i="28"/>
  <c r="E50" i="28" s="1"/>
  <c r="V56" i="28"/>
  <c r="G56" i="28"/>
  <c r="AR55" i="28"/>
  <c r="AM55" i="28"/>
  <c r="AH55" i="28"/>
  <c r="AC55" i="28"/>
  <c r="Y55" i="28"/>
  <c r="X55" i="28"/>
  <c r="S55" i="28"/>
  <c r="N55" i="28"/>
  <c r="I55" i="28"/>
  <c r="D55" i="28"/>
  <c r="AR54" i="28"/>
  <c r="AM54" i="28"/>
  <c r="AH54" i="28"/>
  <c r="AC54" i="28"/>
  <c r="Y54" i="28"/>
  <c r="X54" i="28"/>
  <c r="S54" i="28"/>
  <c r="N54" i="28"/>
  <c r="I54" i="28"/>
  <c r="D54" i="28"/>
  <c r="AR53" i="28"/>
  <c r="AM53" i="28"/>
  <c r="AI53" i="28"/>
  <c r="AH53" i="28"/>
  <c r="AC53" i="28"/>
  <c r="X53" i="28"/>
  <c r="S53" i="28"/>
  <c r="N53" i="28"/>
  <c r="I53" i="28"/>
  <c r="D53" i="28"/>
  <c r="AR52" i="28"/>
  <c r="AM52" i="28"/>
  <c r="AI52" i="28"/>
  <c r="AH52" i="28"/>
  <c r="AC52" i="28"/>
  <c r="X52" i="28"/>
  <c r="S52" i="28"/>
  <c r="O52" i="28"/>
  <c r="N52" i="28"/>
  <c r="I52" i="28"/>
  <c r="D52" i="28"/>
  <c r="AR51" i="28"/>
  <c r="AM51" i="28"/>
  <c r="AI51" i="28"/>
  <c r="AH51" i="28"/>
  <c r="AC51" i="28"/>
  <c r="Y51" i="28"/>
  <c r="X51" i="28"/>
  <c r="S51" i="28"/>
  <c r="N51" i="28"/>
  <c r="I51" i="28"/>
  <c r="D51" i="28"/>
  <c r="AS50" i="28"/>
  <c r="AR50" i="28"/>
  <c r="AN50" i="28"/>
  <c r="AM50" i="28"/>
  <c r="AI50" i="28"/>
  <c r="AH50" i="28"/>
  <c r="AC50" i="28"/>
  <c r="Y50" i="28"/>
  <c r="X50" i="28"/>
  <c r="S50" i="28"/>
  <c r="N50" i="28"/>
  <c r="I50" i="28"/>
  <c r="D50" i="28"/>
  <c r="AR49" i="28"/>
  <c r="AM49" i="28"/>
  <c r="AI49" i="28"/>
  <c r="AH49" i="28"/>
  <c r="AC49" i="28"/>
  <c r="Y49" i="28"/>
  <c r="X49" i="28"/>
  <c r="S49" i="28"/>
  <c r="N49" i="28"/>
  <c r="I49" i="28"/>
  <c r="D49" i="28"/>
  <c r="AR48" i="28"/>
  <c r="AM48" i="28"/>
  <c r="AI48" i="28"/>
  <c r="AH48" i="28"/>
  <c r="AC48" i="28"/>
  <c r="X48" i="28"/>
  <c r="S48" i="28"/>
  <c r="N48" i="28"/>
  <c r="I48" i="28"/>
  <c r="D48" i="28"/>
  <c r="AR47" i="28"/>
  <c r="AN47" i="28"/>
  <c r="AM47" i="28"/>
  <c r="AI47" i="28"/>
  <c r="AH47" i="28"/>
  <c r="AC47" i="28"/>
  <c r="Y47" i="28"/>
  <c r="X47" i="28"/>
  <c r="S47" i="28"/>
  <c r="O47" i="28"/>
  <c r="N47" i="28"/>
  <c r="I47" i="28"/>
  <c r="D47" i="28"/>
  <c r="AR46" i="28"/>
  <c r="AM46" i="28"/>
  <c r="AI46" i="28"/>
  <c r="AH46" i="28"/>
  <c r="AC46" i="28"/>
  <c r="Y46" i="28"/>
  <c r="X46" i="28"/>
  <c r="S46" i="28"/>
  <c r="N46" i="28"/>
  <c r="I46" i="28"/>
  <c r="D46" i="28"/>
  <c r="AS45" i="28"/>
  <c r="AR45" i="28"/>
  <c r="AM45" i="28"/>
  <c r="AI45" i="28"/>
  <c r="AH45" i="28"/>
  <c r="AC45" i="28"/>
  <c r="Y45" i="28"/>
  <c r="X45" i="28"/>
  <c r="S45" i="28"/>
  <c r="N45" i="28"/>
  <c r="I45" i="28"/>
  <c r="E45" i="28"/>
  <c r="D45" i="28"/>
  <c r="AR44" i="28"/>
  <c r="AM44" i="28"/>
  <c r="AI44" i="28"/>
  <c r="AH44" i="28"/>
  <c r="AC44" i="28"/>
  <c r="Y44" i="28"/>
  <c r="X44" i="28"/>
  <c r="S44" i="28"/>
  <c r="O44" i="28"/>
  <c r="N44" i="28"/>
  <c r="J44" i="28"/>
  <c r="I44" i="28"/>
  <c r="D44" i="28"/>
  <c r="AR43" i="28"/>
  <c r="AN43" i="28"/>
  <c r="AM43" i="28"/>
  <c r="AI43" i="28"/>
  <c r="AH43" i="28"/>
  <c r="AC43" i="28"/>
  <c r="Y43" i="28"/>
  <c r="X43" i="28"/>
  <c r="S43" i="28"/>
  <c r="O43" i="28"/>
  <c r="N43" i="28"/>
  <c r="I43" i="28"/>
  <c r="D43" i="28"/>
  <c r="AR42" i="28"/>
  <c r="AN42" i="28"/>
  <c r="AM42" i="28"/>
  <c r="AI42" i="28"/>
  <c r="AH42" i="28"/>
  <c r="AC42" i="28"/>
  <c r="Y42" i="28"/>
  <c r="X42" i="28"/>
  <c r="S42" i="28"/>
  <c r="N42" i="28"/>
  <c r="I42" i="28"/>
  <c r="D42" i="28"/>
  <c r="AS41" i="28"/>
  <c r="AR41" i="28"/>
  <c r="AM41" i="28"/>
  <c r="AI41" i="28"/>
  <c r="AH41" i="28"/>
  <c r="AC41" i="28"/>
  <c r="Y41" i="28"/>
  <c r="X41" i="28"/>
  <c r="S41" i="28"/>
  <c r="N41" i="28"/>
  <c r="I41" i="28"/>
  <c r="D41" i="28"/>
  <c r="AR40" i="28"/>
  <c r="AM40" i="28"/>
  <c r="AI40" i="28"/>
  <c r="AH40" i="28"/>
  <c r="AC40" i="28"/>
  <c r="Y40" i="28"/>
  <c r="X40" i="28"/>
  <c r="S40" i="28"/>
  <c r="O40" i="28"/>
  <c r="N40" i="28"/>
  <c r="I40" i="28"/>
  <c r="D40" i="28"/>
  <c r="AR39" i="28"/>
  <c r="AN39" i="28"/>
  <c r="AM39" i="28"/>
  <c r="AI39" i="28"/>
  <c r="AH39" i="28"/>
  <c r="AC39" i="28"/>
  <c r="Y39" i="28"/>
  <c r="X39" i="28"/>
  <c r="S39" i="28"/>
  <c r="O39" i="28"/>
  <c r="N39" i="28"/>
  <c r="I39" i="28"/>
  <c r="D39" i="28"/>
  <c r="AS38" i="28"/>
  <c r="AR38" i="28"/>
  <c r="AM38" i="28"/>
  <c r="AI38" i="28"/>
  <c r="AH38" i="28"/>
  <c r="AC38" i="28"/>
  <c r="Y38" i="28"/>
  <c r="X38" i="28"/>
  <c r="S38" i="28"/>
  <c r="N38" i="28"/>
  <c r="I38" i="28"/>
  <c r="D38" i="28"/>
  <c r="AS36" i="28"/>
  <c r="AR36" i="28"/>
  <c r="AM36" i="28"/>
  <c r="AI36" i="28"/>
  <c r="AH36" i="28"/>
  <c r="AC36" i="28"/>
  <c r="Y36" i="28"/>
  <c r="X36" i="28"/>
  <c r="S36" i="28"/>
  <c r="N36" i="28"/>
  <c r="I36" i="28"/>
  <c r="D36" i="28"/>
  <c r="AR35" i="28"/>
  <c r="AM35" i="28"/>
  <c r="AI35" i="28"/>
  <c r="AH35" i="28"/>
  <c r="AC35" i="28"/>
  <c r="Y35" i="28"/>
  <c r="X35" i="28"/>
  <c r="S35" i="28"/>
  <c r="O35" i="28"/>
  <c r="N35" i="28"/>
  <c r="J35" i="28"/>
  <c r="I35" i="28"/>
  <c r="D35" i="28"/>
  <c r="AR34" i="28"/>
  <c r="AN34" i="28"/>
  <c r="AM34" i="28"/>
  <c r="AI34" i="28"/>
  <c r="AH34" i="28"/>
  <c r="AC34" i="28"/>
  <c r="Y34" i="28"/>
  <c r="X34" i="28"/>
  <c r="S34" i="28"/>
  <c r="O34" i="28"/>
  <c r="N34" i="28"/>
  <c r="I34" i="28"/>
  <c r="D34" i="28"/>
  <c r="AR33" i="28"/>
  <c r="AM33" i="28"/>
  <c r="AI33" i="28"/>
  <c r="AH33" i="28"/>
  <c r="AC33" i="28"/>
  <c r="Y33" i="28"/>
  <c r="X33" i="28"/>
  <c r="S33" i="28"/>
  <c r="N33" i="28"/>
  <c r="I33" i="28"/>
  <c r="G33" i="28"/>
  <c r="E33" i="28"/>
  <c r="AS32" i="28"/>
  <c r="AR32" i="28"/>
  <c r="AM32" i="28"/>
  <c r="AI32" i="28"/>
  <c r="AH32" i="28"/>
  <c r="AC32" i="28"/>
  <c r="Y32" i="28"/>
  <c r="X32" i="28"/>
  <c r="S32" i="28"/>
  <c r="N32" i="28"/>
  <c r="I32" i="28"/>
  <c r="D32" i="28"/>
  <c r="AR31" i="28"/>
  <c r="AM31" i="28"/>
  <c r="AI31" i="28"/>
  <c r="AH31" i="28"/>
  <c r="AC31" i="28"/>
  <c r="Y31" i="28"/>
  <c r="X31" i="28"/>
  <c r="S31" i="28"/>
  <c r="O31" i="28"/>
  <c r="N31" i="28"/>
  <c r="I31" i="28"/>
  <c r="D31" i="28"/>
  <c r="AR29" i="28"/>
  <c r="AN29" i="28"/>
  <c r="AM29" i="28"/>
  <c r="AI29" i="28"/>
  <c r="AH29" i="28"/>
  <c r="AC29" i="28"/>
  <c r="Y29" i="28"/>
  <c r="X29" i="28"/>
  <c r="S29" i="28"/>
  <c r="O29" i="28"/>
  <c r="N29" i="28"/>
  <c r="I29" i="28"/>
  <c r="D29" i="28"/>
  <c r="AR28" i="28"/>
  <c r="AM28" i="28"/>
  <c r="AI28" i="28"/>
  <c r="AH28" i="28"/>
  <c r="AC28" i="28"/>
  <c r="Y28" i="28"/>
  <c r="X28" i="28"/>
  <c r="T28" i="28"/>
  <c r="S28" i="28"/>
  <c r="N28" i="28"/>
  <c r="I28" i="28"/>
  <c r="D28" i="28"/>
  <c r="AS27" i="28"/>
  <c r="AR27" i="28"/>
  <c r="AM27" i="28"/>
  <c r="AI27" i="28"/>
  <c r="AH27" i="28"/>
  <c r="AC27" i="28"/>
  <c r="Y27" i="28"/>
  <c r="X27" i="28"/>
  <c r="S27" i="28"/>
  <c r="N27" i="28"/>
  <c r="I27" i="28"/>
  <c r="E27" i="28"/>
  <c r="D27" i="28"/>
  <c r="AR26" i="28"/>
  <c r="AM26" i="28"/>
  <c r="AI26" i="28"/>
  <c r="AH26" i="28"/>
  <c r="AC26" i="28"/>
  <c r="Y26" i="28"/>
  <c r="X26" i="28"/>
  <c r="S26" i="28"/>
  <c r="O26" i="28"/>
  <c r="N26" i="28"/>
  <c r="J26" i="28"/>
  <c r="I26" i="28"/>
  <c r="D26" i="28"/>
  <c r="AR25" i="28"/>
  <c r="AN25" i="28"/>
  <c r="AM25" i="28"/>
  <c r="AI25" i="28"/>
  <c r="AH25" i="28"/>
  <c r="AC25" i="28"/>
  <c r="Y25" i="28"/>
  <c r="X25" i="28"/>
  <c r="S25" i="28"/>
  <c r="O25" i="28"/>
  <c r="N25" i="28"/>
  <c r="I25" i="28"/>
  <c r="D25" i="28"/>
  <c r="AR24" i="28"/>
  <c r="AN24" i="28"/>
  <c r="AM24" i="28"/>
  <c r="AI24" i="28"/>
  <c r="AH24" i="28"/>
  <c r="AC24" i="28"/>
  <c r="Y24" i="28"/>
  <c r="X24" i="28"/>
  <c r="S24" i="28"/>
  <c r="N24" i="28"/>
  <c r="I24" i="28"/>
  <c r="E24" i="28"/>
  <c r="D24" i="28"/>
  <c r="AS23" i="28"/>
  <c r="AR23" i="28"/>
  <c r="AM23" i="28"/>
  <c r="AI23" i="28"/>
  <c r="AH23" i="28"/>
  <c r="AC23" i="28"/>
  <c r="Y23" i="28"/>
  <c r="X23" i="28"/>
  <c r="S23" i="28"/>
  <c r="N23" i="28"/>
  <c r="I23" i="28"/>
  <c r="D23" i="28"/>
  <c r="AR22" i="28"/>
  <c r="AM22" i="28"/>
  <c r="AI22" i="28"/>
  <c r="AH22" i="28"/>
  <c r="AD22" i="28"/>
  <c r="AC22" i="28"/>
  <c r="Y22" i="28"/>
  <c r="X22" i="28"/>
  <c r="S22" i="28"/>
  <c r="O22" i="28"/>
  <c r="N22" i="28"/>
  <c r="I22" i="28"/>
  <c r="D22" i="28"/>
  <c r="AR21" i="28"/>
  <c r="AN21" i="28"/>
  <c r="AM21" i="28"/>
  <c r="AI21" i="28"/>
  <c r="AH21" i="28"/>
  <c r="AC21" i="28"/>
  <c r="Y21" i="28"/>
  <c r="X21" i="28"/>
  <c r="S21" i="28"/>
  <c r="O21" i="28"/>
  <c r="N21" i="28"/>
  <c r="I21" i="28"/>
  <c r="D21" i="28"/>
  <c r="AS20" i="28"/>
  <c r="AR20" i="28"/>
  <c r="AM20" i="28"/>
  <c r="AI20" i="28"/>
  <c r="AH20" i="28"/>
  <c r="AC20" i="28"/>
  <c r="Y20" i="28"/>
  <c r="X20" i="28"/>
  <c r="S20" i="28"/>
  <c r="N20" i="28"/>
  <c r="I20" i="28"/>
  <c r="E20" i="28"/>
  <c r="D20" i="28"/>
  <c r="AS19" i="28"/>
  <c r="AR19" i="28"/>
  <c r="AM19" i="28"/>
  <c r="AI19" i="28"/>
  <c r="AH19" i="28"/>
  <c r="AC19" i="28"/>
  <c r="Y19" i="28"/>
  <c r="X19" i="28"/>
  <c r="S19" i="28"/>
  <c r="N19" i="28"/>
  <c r="I19" i="28"/>
  <c r="D19" i="28"/>
  <c r="AR18" i="28"/>
  <c r="AM18" i="28"/>
  <c r="AI18" i="28"/>
  <c r="AH18" i="28"/>
  <c r="AC18" i="28"/>
  <c r="Y18" i="28"/>
  <c r="X18" i="28"/>
  <c r="S18" i="28"/>
  <c r="O18" i="28"/>
  <c r="N18" i="28"/>
  <c r="I18" i="28"/>
  <c r="D18" i="28"/>
  <c r="AR17" i="28"/>
  <c r="AN17" i="28"/>
  <c r="AM17" i="28"/>
  <c r="AI17" i="28"/>
  <c r="AH17" i="28"/>
  <c r="AC17" i="28"/>
  <c r="Y17" i="28"/>
  <c r="X17" i="28"/>
  <c r="S17" i="28"/>
  <c r="O17" i="28"/>
  <c r="N17" i="28"/>
  <c r="I17" i="28"/>
  <c r="D17" i="28"/>
  <c r="AR16" i="28"/>
  <c r="AN16" i="28"/>
  <c r="AM16" i="28"/>
  <c r="AI16" i="28"/>
  <c r="AH16" i="28"/>
  <c r="AC16" i="28"/>
  <c r="Y16" i="28"/>
  <c r="X16" i="28"/>
  <c r="S16" i="28"/>
  <c r="N16" i="28"/>
  <c r="I16" i="28"/>
  <c r="E16" i="28"/>
  <c r="D16" i="28"/>
  <c r="AS15" i="28"/>
  <c r="AR15" i="28"/>
  <c r="AM15" i="28"/>
  <c r="AI15" i="28"/>
  <c r="AH15" i="28"/>
  <c r="AC15" i="28"/>
  <c r="Y15" i="28"/>
  <c r="X15" i="28"/>
  <c r="S15" i="28"/>
  <c r="N15" i="28"/>
  <c r="I15" i="28"/>
  <c r="D15" i="28"/>
  <c r="AR14" i="28"/>
  <c r="AM14" i="28"/>
  <c r="AI14" i="28"/>
  <c r="AH14" i="28"/>
  <c r="AD14" i="28"/>
  <c r="AC14" i="28"/>
  <c r="Y14" i="28"/>
  <c r="X14" i="28"/>
  <c r="S14" i="28"/>
  <c r="O14" i="28"/>
  <c r="N14" i="28"/>
  <c r="I14" i="28"/>
  <c r="D14" i="28"/>
  <c r="AR13" i="28"/>
  <c r="AN13" i="28"/>
  <c r="AM13" i="28"/>
  <c r="AI13" i="28"/>
  <c r="AH13" i="28"/>
  <c r="AC13" i="28"/>
  <c r="Y13" i="28"/>
  <c r="X13" i="28"/>
  <c r="S13" i="28"/>
  <c r="O13" i="28"/>
  <c r="N13" i="28"/>
  <c r="I13" i="28"/>
  <c r="D13" i="28"/>
  <c r="AS12" i="28"/>
  <c r="AR12" i="28"/>
  <c r="AM12" i="28"/>
  <c r="AI12" i="28"/>
  <c r="AH12" i="28"/>
  <c r="AC12" i="28"/>
  <c r="Y12" i="28"/>
  <c r="X12" i="28"/>
  <c r="S12" i="28"/>
  <c r="N12" i="28"/>
  <c r="I12" i="28"/>
  <c r="E12" i="28"/>
  <c r="D12" i="28"/>
  <c r="AS11" i="28"/>
  <c r="AR11" i="28"/>
  <c r="AM11" i="28"/>
  <c r="AI11" i="28"/>
  <c r="AH11" i="28"/>
  <c r="AD11" i="28"/>
  <c r="AC11" i="28"/>
  <c r="Y11" i="28"/>
  <c r="X11" i="28"/>
  <c r="S11" i="28"/>
  <c r="N11" i="28"/>
  <c r="J11" i="28"/>
  <c r="I11" i="28"/>
  <c r="E11" i="28"/>
  <c r="D11" i="28"/>
  <c r="AR9" i="28"/>
  <c r="AM9" i="28"/>
  <c r="AI9" i="28"/>
  <c r="AH9" i="28"/>
  <c r="AC9" i="28"/>
  <c r="Y9" i="28"/>
  <c r="X9" i="28"/>
  <c r="S9" i="28"/>
  <c r="O9" i="28"/>
  <c r="N9" i="28"/>
  <c r="J9" i="28"/>
  <c r="I9" i="28"/>
  <c r="D9" i="28"/>
  <c r="AR8" i="28"/>
  <c r="AN8" i="28"/>
  <c r="AM8" i="28"/>
  <c r="AI8" i="28"/>
  <c r="AH8" i="28"/>
  <c r="AC8" i="28"/>
  <c r="Y8" i="28"/>
  <c r="X8" i="28"/>
  <c r="S8" i="28"/>
  <c r="O8" i="28"/>
  <c r="N8" i="28"/>
  <c r="I8" i="28"/>
  <c r="D8" i="28"/>
  <c r="AR7" i="28"/>
  <c r="AN7" i="28"/>
  <c r="AM7" i="28"/>
  <c r="AI7" i="28"/>
  <c r="AH7" i="28"/>
  <c r="AC7" i="28"/>
  <c r="Y7" i="28"/>
  <c r="X7" i="28"/>
  <c r="S7" i="28"/>
  <c r="N7" i="28"/>
  <c r="I7" i="28"/>
  <c r="E7" i="28"/>
  <c r="D7" i="28"/>
  <c r="AS6" i="28"/>
  <c r="AR6" i="28"/>
  <c r="AM6" i="28"/>
  <c r="AI6" i="28"/>
  <c r="AH6" i="28"/>
  <c r="AD6" i="28"/>
  <c r="AC6" i="28"/>
  <c r="Y6" i="28"/>
  <c r="X6" i="28"/>
  <c r="S6" i="28"/>
  <c r="N6" i="28"/>
  <c r="J6" i="28"/>
  <c r="I6" i="28"/>
  <c r="E6" i="28"/>
  <c r="D6" i="28"/>
  <c r="AR5" i="28"/>
  <c r="AM5" i="28"/>
  <c r="AI5" i="28"/>
  <c r="AH5" i="28"/>
  <c r="AD5" i="28"/>
  <c r="AC5" i="28"/>
  <c r="Y5" i="28"/>
  <c r="X5" i="28"/>
  <c r="S5" i="28"/>
  <c r="O5" i="28"/>
  <c r="N5" i="28"/>
  <c r="I5" i="28"/>
  <c r="D5" i="28"/>
  <c r="AR4" i="28"/>
  <c r="AN4" i="28"/>
  <c r="AM4" i="28"/>
  <c r="AI4" i="28"/>
  <c r="AH4" i="28"/>
  <c r="AC4" i="28"/>
  <c r="Y4" i="28"/>
  <c r="X4" i="28"/>
  <c r="T4" i="28"/>
  <c r="S4" i="28"/>
  <c r="O4" i="28"/>
  <c r="N4" i="28"/>
  <c r="I4" i="28"/>
  <c r="D4" i="28"/>
  <c r="AS3" i="28"/>
  <c r="AS57" i="28" s="1"/>
  <c r="AR3" i="28"/>
  <c r="AT3" i="27" s="1"/>
  <c r="AN3" i="28"/>
  <c r="AN57" i="28" s="1"/>
  <c r="AM3" i="28"/>
  <c r="AO3" i="27" s="1"/>
  <c r="AP3" i="27" s="1"/>
  <c r="AI3" i="28"/>
  <c r="AI57" i="28" s="1"/>
  <c r="AH3" i="28"/>
  <c r="AK3" i="28" s="1"/>
  <c r="AC3" i="28"/>
  <c r="AE3" i="27" s="1"/>
  <c r="AF3" i="27" s="1"/>
  <c r="Y3" i="28"/>
  <c r="Y57" i="28" s="1"/>
  <c r="X3" i="28"/>
  <c r="Z3" i="27" s="1"/>
  <c r="AA3" i="27" s="1"/>
  <c r="T3" i="28"/>
  <c r="T57" i="28" s="1"/>
  <c r="S3" i="28"/>
  <c r="U3" i="27" s="1"/>
  <c r="V3" i="27" s="1"/>
  <c r="O3" i="28"/>
  <c r="O57" i="28" s="1"/>
  <c r="N3" i="28"/>
  <c r="J3" i="28"/>
  <c r="J57" i="28" s="1"/>
  <c r="I3" i="28"/>
  <c r="K3" i="27" s="1"/>
  <c r="E3" i="28"/>
  <c r="E57" i="28" s="1"/>
  <c r="D3" i="28"/>
  <c r="G3" i="28" s="1"/>
  <c r="B3" i="28"/>
  <c r="AT57" i="26"/>
  <c r="AO57" i="26"/>
  <c r="AN54" i="26" s="1"/>
  <c r="AJ57" i="26"/>
  <c r="AI29" i="26" s="1"/>
  <c r="AE57" i="26"/>
  <c r="AD54" i="26" s="1"/>
  <c r="Z57" i="26"/>
  <c r="Y36" i="26" s="1"/>
  <c r="U57" i="26"/>
  <c r="T54" i="26" s="1"/>
  <c r="P57" i="26"/>
  <c r="O39" i="26" s="1"/>
  <c r="K57" i="26"/>
  <c r="J54" i="26" s="1"/>
  <c r="F57" i="26"/>
  <c r="V56" i="26"/>
  <c r="G56" i="26"/>
  <c r="AR55" i="26"/>
  <c r="AU55" i="26" s="1"/>
  <c r="AM55" i="26"/>
  <c r="AH55" i="26"/>
  <c r="AC55" i="26"/>
  <c r="X55" i="26"/>
  <c r="S55" i="26"/>
  <c r="V55" i="26" s="1"/>
  <c r="N55" i="26"/>
  <c r="I55" i="26"/>
  <c r="D55" i="26"/>
  <c r="AR54" i="26"/>
  <c r="AM54" i="26"/>
  <c r="AH54" i="26"/>
  <c r="AC54" i="26"/>
  <c r="X54" i="26"/>
  <c r="S54" i="26"/>
  <c r="N54" i="26"/>
  <c r="I54" i="26"/>
  <c r="D54" i="26"/>
  <c r="AR53" i="26"/>
  <c r="AM53" i="26"/>
  <c r="AH53" i="26"/>
  <c r="AC53" i="26"/>
  <c r="AF53" i="26" s="1"/>
  <c r="X53" i="26"/>
  <c r="S53" i="26"/>
  <c r="N53" i="26"/>
  <c r="I53" i="26"/>
  <c r="D53" i="26"/>
  <c r="AR52" i="26"/>
  <c r="AM52" i="26"/>
  <c r="AH52" i="26"/>
  <c r="AK52" i="26" s="1"/>
  <c r="AC52" i="26"/>
  <c r="X52" i="26"/>
  <c r="S52" i="26"/>
  <c r="N52" i="26"/>
  <c r="I52" i="26"/>
  <c r="D52" i="26"/>
  <c r="AR51" i="26"/>
  <c r="AM51" i="26"/>
  <c r="AP51" i="26" s="1"/>
  <c r="AH51" i="26"/>
  <c r="AC51" i="26"/>
  <c r="X51" i="26"/>
  <c r="S51" i="26"/>
  <c r="N51" i="26"/>
  <c r="I51" i="26"/>
  <c r="D51" i="26"/>
  <c r="AR50" i="26"/>
  <c r="AM50" i="26"/>
  <c r="AH50" i="26"/>
  <c r="AC50" i="26"/>
  <c r="X50" i="26"/>
  <c r="S50" i="26"/>
  <c r="N50" i="26"/>
  <c r="I50" i="26"/>
  <c r="D50" i="26"/>
  <c r="G50" i="26" s="1"/>
  <c r="AR49" i="26"/>
  <c r="AM49" i="26"/>
  <c r="AH49" i="26"/>
  <c r="AC49" i="26"/>
  <c r="X49" i="26"/>
  <c r="S49" i="26"/>
  <c r="N49" i="26"/>
  <c r="Q49" i="26" s="1"/>
  <c r="I49" i="26"/>
  <c r="D49" i="26"/>
  <c r="G49" i="26" s="1"/>
  <c r="AR48" i="26"/>
  <c r="AM48" i="26"/>
  <c r="AH48" i="26"/>
  <c r="AD48" i="26"/>
  <c r="AC48" i="26"/>
  <c r="AF48" i="26" s="1"/>
  <c r="X48" i="26"/>
  <c r="S48" i="26"/>
  <c r="N48" i="26"/>
  <c r="I48" i="26"/>
  <c r="L48" i="26" s="1"/>
  <c r="D48" i="26"/>
  <c r="AR47" i="26"/>
  <c r="AU47" i="26" s="1"/>
  <c r="AM47" i="26"/>
  <c r="AH47" i="26"/>
  <c r="AD47" i="26"/>
  <c r="AC47" i="26"/>
  <c r="X47" i="26"/>
  <c r="S47" i="26"/>
  <c r="N47" i="26"/>
  <c r="I47" i="26"/>
  <c r="D47" i="26"/>
  <c r="G47" i="26" s="1"/>
  <c r="AR46" i="26"/>
  <c r="AM46" i="26"/>
  <c r="AP46" i="26" s="1"/>
  <c r="AH46" i="26"/>
  <c r="AK46" i="26" s="1"/>
  <c r="AD46" i="26"/>
  <c r="AC46" i="26"/>
  <c r="AF46" i="26" s="1"/>
  <c r="X46" i="26"/>
  <c r="S46" i="26"/>
  <c r="V46" i="26" s="1"/>
  <c r="N46" i="26"/>
  <c r="J46" i="26"/>
  <c r="I46" i="26"/>
  <c r="D46" i="26"/>
  <c r="AR45" i="26"/>
  <c r="AN45" i="26"/>
  <c r="AM45" i="26"/>
  <c r="AP45" i="26" s="1"/>
  <c r="AH45" i="26"/>
  <c r="AD45" i="26"/>
  <c r="AC45" i="26"/>
  <c r="X45" i="26"/>
  <c r="AA45" i="26" s="1"/>
  <c r="S45" i="26"/>
  <c r="N45" i="26"/>
  <c r="J45" i="26"/>
  <c r="I45" i="26"/>
  <c r="D45" i="26"/>
  <c r="AR44" i="26"/>
  <c r="AU44" i="26" s="1"/>
  <c r="AN44" i="26"/>
  <c r="AM44" i="26"/>
  <c r="AH44" i="26"/>
  <c r="AK44" i="26" s="1"/>
  <c r="AD44" i="26"/>
  <c r="AC44" i="26"/>
  <c r="AF44" i="26" s="1"/>
  <c r="X44" i="26"/>
  <c r="S44" i="26"/>
  <c r="N44" i="26"/>
  <c r="J44" i="26"/>
  <c r="I44" i="26"/>
  <c r="D44" i="26"/>
  <c r="G44" i="26" s="1"/>
  <c r="AR43" i="26"/>
  <c r="AU43" i="26" s="1"/>
  <c r="AM43" i="26"/>
  <c r="AP43" i="26" s="1"/>
  <c r="AH43" i="26"/>
  <c r="AK43" i="26" s="1"/>
  <c r="AD43" i="26"/>
  <c r="AC43" i="26"/>
  <c r="X43" i="26"/>
  <c r="AA43" i="26" s="1"/>
  <c r="S43" i="26"/>
  <c r="N43" i="26"/>
  <c r="Q43" i="26" s="1"/>
  <c r="J43" i="26"/>
  <c r="I43" i="26"/>
  <c r="L43" i="26" s="1"/>
  <c r="D43" i="26"/>
  <c r="G43" i="26" s="1"/>
  <c r="AR42" i="26"/>
  <c r="AM42" i="26"/>
  <c r="AP42" i="26" s="1"/>
  <c r="AH42" i="26"/>
  <c r="AD42" i="26"/>
  <c r="AC42" i="26"/>
  <c r="AF42" i="26" s="1"/>
  <c r="X42" i="26"/>
  <c r="S42" i="26"/>
  <c r="V42" i="26" s="1"/>
  <c r="N42" i="26"/>
  <c r="J42" i="26"/>
  <c r="I42" i="26"/>
  <c r="L42" i="26" s="1"/>
  <c r="D42" i="26"/>
  <c r="AR41" i="26"/>
  <c r="AN41" i="26"/>
  <c r="AM41" i="26"/>
  <c r="AH41" i="26"/>
  <c r="AD41" i="26"/>
  <c r="AC41" i="26"/>
  <c r="X41" i="26"/>
  <c r="T41" i="26"/>
  <c r="S41" i="26"/>
  <c r="N41" i="26"/>
  <c r="Q41" i="26" s="1"/>
  <c r="I41" i="26"/>
  <c r="D41" i="26"/>
  <c r="AR40" i="26"/>
  <c r="AN40" i="26"/>
  <c r="AM40" i="26"/>
  <c r="AH40" i="26"/>
  <c r="AD40" i="26"/>
  <c r="AC40" i="26"/>
  <c r="X40" i="26"/>
  <c r="AA40" i="26" s="1"/>
  <c r="S40" i="26"/>
  <c r="V40" i="26" s="1"/>
  <c r="O40" i="26"/>
  <c r="N40" i="26"/>
  <c r="Q40" i="26" s="1"/>
  <c r="I40" i="26"/>
  <c r="L40" i="26" s="1"/>
  <c r="D40" i="26"/>
  <c r="AS39" i="26"/>
  <c r="AR39" i="26"/>
  <c r="AU39" i="26" s="1"/>
  <c r="AN39" i="26"/>
  <c r="AM39" i="26"/>
  <c r="AI39" i="26"/>
  <c r="AH39" i="26"/>
  <c r="AD39" i="26"/>
  <c r="AC39" i="26"/>
  <c r="AF39" i="26" s="1"/>
  <c r="X39" i="26"/>
  <c r="AA39" i="26" s="1"/>
  <c r="S39" i="26"/>
  <c r="V39" i="26" s="1"/>
  <c r="N39" i="26"/>
  <c r="J39" i="26"/>
  <c r="I39" i="26"/>
  <c r="E39" i="26"/>
  <c r="D39" i="26"/>
  <c r="G39" i="26" s="1"/>
  <c r="AS38" i="26"/>
  <c r="AR38" i="26"/>
  <c r="AN38" i="26"/>
  <c r="AM38" i="26"/>
  <c r="AH38" i="26"/>
  <c r="AK38" i="26" s="1"/>
  <c r="AD38" i="26"/>
  <c r="AC38" i="26"/>
  <c r="AF38" i="26" s="1"/>
  <c r="X38" i="26"/>
  <c r="AA38" i="26" s="1"/>
  <c r="T38" i="26"/>
  <c r="S38" i="26"/>
  <c r="V38" i="26" s="1"/>
  <c r="N38" i="26"/>
  <c r="J38" i="26"/>
  <c r="I38" i="26"/>
  <c r="D38" i="26"/>
  <c r="AS36" i="26"/>
  <c r="AR36" i="26"/>
  <c r="AU36" i="26" s="1"/>
  <c r="AN36" i="26"/>
  <c r="AM36" i="26"/>
  <c r="AP36" i="26" s="1"/>
  <c r="AI36" i="26"/>
  <c r="AH36" i="26"/>
  <c r="AK36" i="26" s="1"/>
  <c r="AD36" i="26"/>
  <c r="AC36" i="26"/>
  <c r="AF36" i="26" s="1"/>
  <c r="X36" i="26"/>
  <c r="AA36" i="26" s="1"/>
  <c r="S36" i="26"/>
  <c r="N36" i="26"/>
  <c r="Q36" i="26" s="1"/>
  <c r="J36" i="26"/>
  <c r="I36" i="26"/>
  <c r="E36" i="26"/>
  <c r="D36" i="26"/>
  <c r="AS35" i="26"/>
  <c r="AR35" i="26"/>
  <c r="AN35" i="26"/>
  <c r="AM35" i="26"/>
  <c r="AP35" i="26" s="1"/>
  <c r="AH35" i="26"/>
  <c r="AD35" i="26"/>
  <c r="AC35" i="26"/>
  <c r="AF35" i="26" s="1"/>
  <c r="X35" i="26"/>
  <c r="S35" i="26"/>
  <c r="V35" i="26" s="1"/>
  <c r="O35" i="26"/>
  <c r="N35" i="26"/>
  <c r="J35" i="26"/>
  <c r="I35" i="26"/>
  <c r="L35" i="26" s="1"/>
  <c r="D35" i="26"/>
  <c r="G35" i="26" s="1"/>
  <c r="AS34" i="26"/>
  <c r="AR34" i="26"/>
  <c r="AU34" i="26" s="1"/>
  <c r="AN34" i="26"/>
  <c r="AM34" i="26"/>
  <c r="AP34" i="26" s="1"/>
  <c r="AH34" i="26"/>
  <c r="AK34" i="26" s="1"/>
  <c r="AD34" i="26"/>
  <c r="AC34" i="26"/>
  <c r="X34" i="26"/>
  <c r="AA34" i="26" s="1"/>
  <c r="S34" i="26"/>
  <c r="O34" i="26"/>
  <c r="N34" i="26"/>
  <c r="Q34" i="26" s="1"/>
  <c r="J34" i="26"/>
  <c r="I34" i="26"/>
  <c r="E34" i="26"/>
  <c r="D34" i="26"/>
  <c r="G34" i="26" s="1"/>
  <c r="AS33" i="26"/>
  <c r="AR33" i="26"/>
  <c r="AN33" i="26"/>
  <c r="AM33" i="26"/>
  <c r="AP33" i="26" s="1"/>
  <c r="AH33" i="26"/>
  <c r="AD33" i="26"/>
  <c r="AC33" i="26"/>
  <c r="AF33" i="26" s="1"/>
  <c r="Y33" i="26"/>
  <c r="X33" i="26"/>
  <c r="S33" i="26"/>
  <c r="V33" i="26" s="1"/>
  <c r="N33" i="26"/>
  <c r="Q33" i="26" s="1"/>
  <c r="J33" i="26"/>
  <c r="I33" i="26"/>
  <c r="L33" i="26" s="1"/>
  <c r="G33" i="26"/>
  <c r="AS32" i="26"/>
  <c r="AR32" i="26"/>
  <c r="AU32" i="26" s="1"/>
  <c r="AN32" i="26"/>
  <c r="AM32" i="26"/>
  <c r="AH32" i="26"/>
  <c r="AK32" i="26" s="1"/>
  <c r="AD32" i="26"/>
  <c r="AC32" i="26"/>
  <c r="Y32" i="26"/>
  <c r="X32" i="26"/>
  <c r="AA32" i="26" s="1"/>
  <c r="T32" i="26"/>
  <c r="S32" i="26"/>
  <c r="V32" i="26" s="1"/>
  <c r="N32" i="26"/>
  <c r="Q32" i="26" s="1"/>
  <c r="J32" i="26"/>
  <c r="I32" i="26"/>
  <c r="L32" i="26" s="1"/>
  <c r="E32" i="26"/>
  <c r="D32" i="26"/>
  <c r="G32" i="26" s="1"/>
  <c r="AS31" i="26"/>
  <c r="AR31" i="26"/>
  <c r="AN31" i="26"/>
  <c r="AM31" i="26"/>
  <c r="AP31" i="26" s="1"/>
  <c r="AI31" i="26"/>
  <c r="AH31" i="26"/>
  <c r="AD31" i="26"/>
  <c r="AC31" i="26"/>
  <c r="AF31" i="26" s="1"/>
  <c r="X31" i="26"/>
  <c r="AA31" i="26" s="1"/>
  <c r="S31" i="26"/>
  <c r="V31" i="26" s="1"/>
  <c r="N31" i="26"/>
  <c r="Q31" i="26" s="1"/>
  <c r="J31" i="26"/>
  <c r="I31" i="26"/>
  <c r="L31" i="26" s="1"/>
  <c r="E31" i="26"/>
  <c r="D31" i="26"/>
  <c r="AS29" i="26"/>
  <c r="AR29" i="26"/>
  <c r="AU29" i="26" s="1"/>
  <c r="AN29" i="26"/>
  <c r="AM29" i="26"/>
  <c r="AH29" i="26"/>
  <c r="AK29" i="26" s="1"/>
  <c r="AD29" i="26"/>
  <c r="AC29" i="26"/>
  <c r="AF29" i="26" s="1"/>
  <c r="X29" i="26"/>
  <c r="AA29" i="26" s="1"/>
  <c r="S29" i="26"/>
  <c r="V29" i="26" s="1"/>
  <c r="O29" i="26"/>
  <c r="N29" i="26"/>
  <c r="Q29" i="26" s="1"/>
  <c r="J29" i="26"/>
  <c r="I29" i="26"/>
  <c r="E29" i="26"/>
  <c r="D29" i="26"/>
  <c r="G29" i="26" s="1"/>
  <c r="AS28" i="26"/>
  <c r="AR28" i="26"/>
  <c r="AN28" i="26"/>
  <c r="AM28" i="26"/>
  <c r="AI28" i="26"/>
  <c r="AH28" i="26"/>
  <c r="AK28" i="26" s="1"/>
  <c r="AD28" i="26"/>
  <c r="AC28" i="26"/>
  <c r="AF28" i="26" s="1"/>
  <c r="X28" i="26"/>
  <c r="AA28" i="26" s="1"/>
  <c r="S28" i="26"/>
  <c r="N28" i="26"/>
  <c r="J28" i="26"/>
  <c r="I28" i="26"/>
  <c r="L28" i="26" s="1"/>
  <c r="E28" i="26"/>
  <c r="D28" i="26"/>
  <c r="AS27" i="26"/>
  <c r="AR27" i="26"/>
  <c r="AN27" i="26"/>
  <c r="AM27" i="26"/>
  <c r="AP27" i="26" s="1"/>
  <c r="AH27" i="26"/>
  <c r="AK27" i="26" s="1"/>
  <c r="AD27" i="26"/>
  <c r="AC27" i="26"/>
  <c r="X27" i="26"/>
  <c r="AA27" i="26" s="1"/>
  <c r="S27" i="26"/>
  <c r="O27" i="26"/>
  <c r="N27" i="26"/>
  <c r="Q27" i="26" s="1"/>
  <c r="J27" i="26"/>
  <c r="I27" i="26"/>
  <c r="E27" i="26"/>
  <c r="D27" i="26"/>
  <c r="G27" i="26" s="1"/>
  <c r="AS26" i="26"/>
  <c r="AR26" i="26"/>
  <c r="AU26" i="26" s="1"/>
  <c r="AN26" i="26"/>
  <c r="AM26" i="26"/>
  <c r="AP26" i="26" s="1"/>
  <c r="AI26" i="26"/>
  <c r="AH26" i="26"/>
  <c r="AD26" i="26"/>
  <c r="AC26" i="26"/>
  <c r="AF26" i="26" s="1"/>
  <c r="X26" i="26"/>
  <c r="S26" i="26"/>
  <c r="V26" i="26" s="1"/>
  <c r="N26" i="26"/>
  <c r="J26" i="26"/>
  <c r="I26" i="26"/>
  <c r="L26" i="26" s="1"/>
  <c r="E26" i="26"/>
  <c r="D26" i="26"/>
  <c r="G26" i="26" s="1"/>
  <c r="AS25" i="26"/>
  <c r="AR25" i="26"/>
  <c r="AU25" i="26" s="1"/>
  <c r="AN25" i="26"/>
  <c r="AM25" i="26"/>
  <c r="AH25" i="26"/>
  <c r="AK25" i="26" s="1"/>
  <c r="AD25" i="26"/>
  <c r="AC25" i="26"/>
  <c r="X25" i="26"/>
  <c r="AA25" i="26" s="1"/>
  <c r="S25" i="26"/>
  <c r="O25" i="26"/>
  <c r="N25" i="26"/>
  <c r="Q25" i="26" s="1"/>
  <c r="J25" i="26"/>
  <c r="I25" i="26"/>
  <c r="L25" i="26" s="1"/>
  <c r="E25" i="26"/>
  <c r="D25" i="26"/>
  <c r="G25" i="26" s="1"/>
  <c r="AS24" i="26"/>
  <c r="AR24" i="26"/>
  <c r="AN24" i="26"/>
  <c r="AM24" i="26"/>
  <c r="AP24" i="26" s="1"/>
  <c r="AH24" i="26"/>
  <c r="AD24" i="26"/>
  <c r="AC24" i="26"/>
  <c r="AF24" i="26" s="1"/>
  <c r="Y24" i="26"/>
  <c r="X24" i="26"/>
  <c r="S24" i="26"/>
  <c r="N24" i="26"/>
  <c r="J24" i="26"/>
  <c r="I24" i="26"/>
  <c r="L24" i="26" s="1"/>
  <c r="E24" i="26"/>
  <c r="D24" i="26"/>
  <c r="AS23" i="26"/>
  <c r="AR23" i="26"/>
  <c r="AU23" i="26" s="1"/>
  <c r="AN23" i="26"/>
  <c r="AM23" i="26"/>
  <c r="AH23" i="26"/>
  <c r="AD23" i="26"/>
  <c r="AC23" i="26"/>
  <c r="X23" i="26"/>
  <c r="S23" i="26"/>
  <c r="N23" i="26"/>
  <c r="J23" i="26"/>
  <c r="I23" i="26"/>
  <c r="E23" i="26"/>
  <c r="D23" i="26"/>
  <c r="AS22" i="26"/>
  <c r="AR22" i="26"/>
  <c r="AN22" i="26"/>
  <c r="AM22" i="26"/>
  <c r="AI22" i="26"/>
  <c r="AH22" i="26"/>
  <c r="AD22" i="26"/>
  <c r="AC22" i="26"/>
  <c r="X22" i="26"/>
  <c r="S22" i="26"/>
  <c r="N22" i="26"/>
  <c r="J22" i="26"/>
  <c r="I22" i="26"/>
  <c r="E22" i="26"/>
  <c r="D22" i="26"/>
  <c r="AS21" i="26"/>
  <c r="AR21" i="26"/>
  <c r="AN21" i="26"/>
  <c r="AM21" i="26"/>
  <c r="AH21" i="26"/>
  <c r="AD21" i="26"/>
  <c r="AC21" i="26"/>
  <c r="X21" i="26"/>
  <c r="S21" i="26"/>
  <c r="O21" i="26"/>
  <c r="N21" i="26"/>
  <c r="J21" i="26"/>
  <c r="I21" i="26"/>
  <c r="E21" i="26"/>
  <c r="D21" i="26"/>
  <c r="AS20" i="26"/>
  <c r="AR20" i="26"/>
  <c r="AN20" i="26"/>
  <c r="AM20" i="26"/>
  <c r="AI20" i="26"/>
  <c r="AH20" i="26"/>
  <c r="AK20" i="26" s="1"/>
  <c r="AD20" i="26"/>
  <c r="AC20" i="26"/>
  <c r="X20" i="26"/>
  <c r="S20" i="26"/>
  <c r="N20" i="26"/>
  <c r="J20" i="26"/>
  <c r="I20" i="26"/>
  <c r="E20" i="26"/>
  <c r="D20" i="26"/>
  <c r="AS19" i="26"/>
  <c r="AR19" i="26"/>
  <c r="AN19" i="26"/>
  <c r="AM19" i="26"/>
  <c r="AH19" i="26"/>
  <c r="AD19" i="26"/>
  <c r="AC19" i="26"/>
  <c r="X19" i="26"/>
  <c r="S19" i="26"/>
  <c r="O19" i="26"/>
  <c r="N19" i="26"/>
  <c r="J19" i="26"/>
  <c r="I19" i="26"/>
  <c r="E19" i="26"/>
  <c r="D19" i="26"/>
  <c r="AS18" i="26"/>
  <c r="AR18" i="26"/>
  <c r="AU18" i="26" s="1"/>
  <c r="AN18" i="26"/>
  <c r="AM18" i="26"/>
  <c r="AI18" i="26"/>
  <c r="AH18" i="26"/>
  <c r="AD18" i="26"/>
  <c r="AC18" i="26"/>
  <c r="X18" i="26"/>
  <c r="S18" i="26"/>
  <c r="N18" i="26"/>
  <c r="J18" i="26"/>
  <c r="I18" i="26"/>
  <c r="E18" i="26"/>
  <c r="D18" i="26"/>
  <c r="AS17" i="26"/>
  <c r="AR17" i="26"/>
  <c r="AN17" i="26"/>
  <c r="AM17" i="26"/>
  <c r="AH17" i="26"/>
  <c r="AD17" i="26"/>
  <c r="AC17" i="26"/>
  <c r="X17" i="26"/>
  <c r="S17" i="26"/>
  <c r="O17" i="26"/>
  <c r="N17" i="26"/>
  <c r="J17" i="26"/>
  <c r="I17" i="26"/>
  <c r="L17" i="26" s="1"/>
  <c r="E17" i="26"/>
  <c r="D17" i="26"/>
  <c r="AS16" i="26"/>
  <c r="AR16" i="26"/>
  <c r="AN16" i="26"/>
  <c r="AM16" i="26"/>
  <c r="AH16" i="26"/>
  <c r="AD16" i="26"/>
  <c r="AC16" i="26"/>
  <c r="Y16" i="26"/>
  <c r="X16" i="26"/>
  <c r="S16" i="26"/>
  <c r="N16" i="26"/>
  <c r="J16" i="26"/>
  <c r="I16" i="26"/>
  <c r="E16" i="26"/>
  <c r="D16" i="26"/>
  <c r="AS15" i="26"/>
  <c r="AR15" i="26"/>
  <c r="AN15" i="26"/>
  <c r="AM15" i="26"/>
  <c r="AH15" i="26"/>
  <c r="AD15" i="26"/>
  <c r="AC15" i="26"/>
  <c r="X15" i="26"/>
  <c r="AA15" i="26" s="1"/>
  <c r="S15" i="26"/>
  <c r="N15" i="26"/>
  <c r="J15" i="26"/>
  <c r="I15" i="26"/>
  <c r="L15" i="26" s="1"/>
  <c r="E15" i="26"/>
  <c r="D15" i="26"/>
  <c r="G15" i="26" s="1"/>
  <c r="AS14" i="26"/>
  <c r="AR14" i="26"/>
  <c r="AN14" i="26"/>
  <c r="AM14" i="26"/>
  <c r="AI14" i="26"/>
  <c r="AH14" i="26"/>
  <c r="AD14" i="26"/>
  <c r="AC14" i="26"/>
  <c r="AF14" i="26" s="1"/>
  <c r="X14" i="26"/>
  <c r="S14" i="26"/>
  <c r="N14" i="26"/>
  <c r="Q14" i="26" s="1"/>
  <c r="J14" i="26"/>
  <c r="I14" i="26"/>
  <c r="L14" i="26" s="1"/>
  <c r="E14" i="26"/>
  <c r="D14" i="26"/>
  <c r="AS13" i="26"/>
  <c r="AR13" i="26"/>
  <c r="AN13" i="26"/>
  <c r="AM13" i="26"/>
  <c r="AH13" i="26"/>
  <c r="AK13" i="26" s="1"/>
  <c r="AD13" i="26"/>
  <c r="AC13" i="26"/>
  <c r="X13" i="26"/>
  <c r="S13" i="26"/>
  <c r="V13" i="26" s="1"/>
  <c r="O13" i="26"/>
  <c r="N13" i="26"/>
  <c r="Q13" i="26" s="1"/>
  <c r="J13" i="26"/>
  <c r="I13" i="26"/>
  <c r="E13" i="26"/>
  <c r="D13" i="26"/>
  <c r="AS12" i="26"/>
  <c r="AR12" i="26"/>
  <c r="AN12" i="26"/>
  <c r="AM12" i="26"/>
  <c r="AP12" i="26" s="1"/>
  <c r="AI12" i="26"/>
  <c r="AH12" i="26"/>
  <c r="AD12" i="26"/>
  <c r="AC12" i="26"/>
  <c r="X12" i="26"/>
  <c r="AA12" i="26" s="1"/>
  <c r="S12" i="26"/>
  <c r="V12" i="26" s="1"/>
  <c r="N12" i="26"/>
  <c r="J12" i="26"/>
  <c r="I12" i="26"/>
  <c r="E12" i="26"/>
  <c r="D12" i="26"/>
  <c r="AS11" i="26"/>
  <c r="AR11" i="26"/>
  <c r="AU11" i="26" s="1"/>
  <c r="AN11" i="26"/>
  <c r="AM11" i="26"/>
  <c r="AH11" i="26"/>
  <c r="AD11" i="26"/>
  <c r="AC11" i="26"/>
  <c r="AF11" i="26" s="1"/>
  <c r="X11" i="26"/>
  <c r="AA11" i="26" s="1"/>
  <c r="S11" i="26"/>
  <c r="O11" i="26"/>
  <c r="N11" i="26"/>
  <c r="J11" i="26"/>
  <c r="I11" i="26"/>
  <c r="E11" i="26"/>
  <c r="D11" i="26"/>
  <c r="G11" i="26" s="1"/>
  <c r="AS9" i="26"/>
  <c r="AR9" i="26"/>
  <c r="AN9" i="26"/>
  <c r="AM9" i="26"/>
  <c r="AI9" i="26"/>
  <c r="AH9" i="26"/>
  <c r="AK9" i="26" s="1"/>
  <c r="AD9" i="26"/>
  <c r="AC9" i="26"/>
  <c r="AF9" i="26" s="1"/>
  <c r="X9" i="26"/>
  <c r="S9" i="26"/>
  <c r="N9" i="26"/>
  <c r="J9" i="26"/>
  <c r="I9" i="26"/>
  <c r="L9" i="26" s="1"/>
  <c r="E9" i="26"/>
  <c r="D9" i="26"/>
  <c r="AS8" i="26"/>
  <c r="AR8" i="26"/>
  <c r="AN8" i="26"/>
  <c r="AM8" i="26"/>
  <c r="AP8" i="26" s="1"/>
  <c r="AH8" i="26"/>
  <c r="AK8" i="26" s="1"/>
  <c r="AD8" i="26"/>
  <c r="AC8" i="26"/>
  <c r="X8" i="26"/>
  <c r="S8" i="26"/>
  <c r="O8" i="26"/>
  <c r="N8" i="26"/>
  <c r="Q8" i="26" s="1"/>
  <c r="J8" i="26"/>
  <c r="I8" i="26"/>
  <c r="E8" i="26"/>
  <c r="D8" i="26"/>
  <c r="AS7" i="26"/>
  <c r="AR7" i="26"/>
  <c r="AN7" i="26"/>
  <c r="AM7" i="26"/>
  <c r="AP7" i="26" s="1"/>
  <c r="AH7" i="26"/>
  <c r="AD7" i="26"/>
  <c r="AC7" i="26"/>
  <c r="Y7" i="26"/>
  <c r="X7" i="26"/>
  <c r="S7" i="26"/>
  <c r="V7" i="26" s="1"/>
  <c r="N7" i="26"/>
  <c r="J7" i="26"/>
  <c r="I7" i="26"/>
  <c r="E7" i="26"/>
  <c r="D7" i="26"/>
  <c r="AS6" i="26"/>
  <c r="AR6" i="26"/>
  <c r="AU6" i="26" s="1"/>
  <c r="AN6" i="26"/>
  <c r="AM6" i="26"/>
  <c r="AH6" i="26"/>
  <c r="AD6" i="26"/>
  <c r="AC6" i="26"/>
  <c r="X6" i="26"/>
  <c r="AA6" i="26" s="1"/>
  <c r="S6" i="26"/>
  <c r="N6" i="26"/>
  <c r="J6" i="26"/>
  <c r="I6" i="26"/>
  <c r="E6" i="26"/>
  <c r="D6" i="26"/>
  <c r="G6" i="26" s="1"/>
  <c r="AS5" i="26"/>
  <c r="AR5" i="26"/>
  <c r="AN5" i="26"/>
  <c r="AM5" i="26"/>
  <c r="AI5" i="26"/>
  <c r="AH5" i="26"/>
  <c r="AD5" i="26"/>
  <c r="AC5" i="26"/>
  <c r="AF5" i="26" s="1"/>
  <c r="Y5" i="26"/>
  <c r="X5" i="26"/>
  <c r="S5" i="26"/>
  <c r="N5" i="26"/>
  <c r="J5" i="26"/>
  <c r="I5" i="26"/>
  <c r="L5" i="26" s="1"/>
  <c r="E5" i="26"/>
  <c r="D5" i="26"/>
  <c r="AS4" i="26"/>
  <c r="AR4" i="26"/>
  <c r="AN4" i="26"/>
  <c r="AM4" i="26"/>
  <c r="AH4" i="26"/>
  <c r="AK4" i="26" s="1"/>
  <c r="AD4" i="26"/>
  <c r="AC4" i="26"/>
  <c r="X4" i="26"/>
  <c r="S4" i="26"/>
  <c r="O4" i="26"/>
  <c r="N4" i="26"/>
  <c r="Q4" i="26" s="1"/>
  <c r="J4" i="26"/>
  <c r="I4" i="26"/>
  <c r="E4" i="26"/>
  <c r="D4" i="26"/>
  <c r="AS3" i="26"/>
  <c r="AS57" i="26" s="1"/>
  <c r="AR3" i="26"/>
  <c r="AN3" i="26"/>
  <c r="AN57" i="26" s="1"/>
  <c r="AM3" i="26"/>
  <c r="AO3" i="25" s="1"/>
  <c r="AI3" i="26"/>
  <c r="AI57" i="26" s="1"/>
  <c r="AH3" i="26"/>
  <c r="AD3" i="26"/>
  <c r="AD57" i="26" s="1"/>
  <c r="AC3" i="26"/>
  <c r="AE3" i="25" s="1"/>
  <c r="X3" i="26"/>
  <c r="S3" i="26"/>
  <c r="U3" i="25" s="1"/>
  <c r="N3" i="26"/>
  <c r="P3" i="25" s="1"/>
  <c r="J3" i="26"/>
  <c r="J57" i="26" s="1"/>
  <c r="I3" i="26"/>
  <c r="K3" i="25" s="1"/>
  <c r="E3" i="26"/>
  <c r="E57" i="26" s="1"/>
  <c r="D3" i="26"/>
  <c r="B3" i="26"/>
  <c r="H49" i="1" l="1"/>
  <c r="H14" i="1"/>
  <c r="H28" i="1"/>
  <c r="H42" i="1"/>
  <c r="H19" i="1"/>
  <c r="H17" i="1"/>
  <c r="H31" i="1"/>
  <c r="H45" i="1"/>
  <c r="H20" i="1"/>
  <c r="H34" i="1"/>
  <c r="H48" i="1"/>
  <c r="H21" i="1"/>
  <c r="H47" i="1"/>
  <c r="H12" i="1"/>
  <c r="H26" i="1"/>
  <c r="H40" i="1"/>
  <c r="H33" i="1"/>
  <c r="H35" i="1"/>
  <c r="H24" i="1"/>
  <c r="H30" i="1"/>
  <c r="H46" i="1"/>
  <c r="H15" i="1"/>
  <c r="H10" i="1"/>
  <c r="H55" i="1"/>
  <c r="H43" i="1"/>
  <c r="H16" i="1"/>
  <c r="H18" i="1"/>
  <c r="H51" i="1"/>
  <c r="H37" i="1"/>
  <c r="H41" i="1"/>
  <c r="H32" i="1"/>
  <c r="H56" i="1"/>
  <c r="H22" i="1"/>
  <c r="H53" i="1"/>
  <c r="H23" i="1"/>
  <c r="H39" i="1"/>
  <c r="H54" i="1"/>
  <c r="H36" i="1"/>
  <c r="H11" i="1"/>
  <c r="H8" i="1"/>
  <c r="H52" i="1"/>
  <c r="H27" i="1"/>
  <c r="H9" i="1"/>
  <c r="H29" i="1"/>
  <c r="H57" i="1"/>
  <c r="H13" i="1"/>
  <c r="H44" i="1"/>
  <c r="H50" i="1"/>
  <c r="H38" i="1"/>
  <c r="H25" i="1"/>
  <c r="AS13" i="34"/>
  <c r="AS27" i="34"/>
  <c r="AS41" i="34"/>
  <c r="AS55" i="34"/>
  <c r="AS31" i="34"/>
  <c r="AS4" i="34"/>
  <c r="AS18" i="34"/>
  <c r="AS32" i="34"/>
  <c r="AS46" i="34"/>
  <c r="AS9" i="34"/>
  <c r="AS23" i="34"/>
  <c r="AS37" i="34"/>
  <c r="AS51" i="34"/>
  <c r="AS14" i="34"/>
  <c r="AS28" i="34"/>
  <c r="AS42" i="34"/>
  <c r="AS5" i="34"/>
  <c r="AS19" i="34"/>
  <c r="AS33" i="34"/>
  <c r="AS47" i="34"/>
  <c r="AS22" i="34"/>
  <c r="AS10" i="34"/>
  <c r="AS24" i="34"/>
  <c r="AS38" i="34"/>
  <c r="AS52" i="34"/>
  <c r="AS17" i="34"/>
  <c r="AS8" i="34"/>
  <c r="AS15" i="34"/>
  <c r="AS29" i="34"/>
  <c r="AS43" i="34"/>
  <c r="AS6" i="34"/>
  <c r="AS20" i="34"/>
  <c r="AS34" i="34"/>
  <c r="AS48" i="34"/>
  <c r="AS40" i="34"/>
  <c r="AS54" i="34"/>
  <c r="AS11" i="34"/>
  <c r="AS25" i="34"/>
  <c r="AS39" i="34"/>
  <c r="AS53" i="34"/>
  <c r="AS45" i="34"/>
  <c r="AS36" i="34"/>
  <c r="AS16" i="34"/>
  <c r="AS30" i="34"/>
  <c r="AS44" i="34"/>
  <c r="AS50" i="34"/>
  <c r="AS7" i="34"/>
  <c r="AS21" i="34"/>
  <c r="AS35" i="34"/>
  <c r="AS49" i="34"/>
  <c r="AS12" i="34"/>
  <c r="AS26" i="34"/>
  <c r="AN13" i="34"/>
  <c r="AN27" i="34"/>
  <c r="AN41" i="34"/>
  <c r="AN55" i="34"/>
  <c r="AN54" i="34"/>
  <c r="AN31" i="34"/>
  <c r="AN4" i="34"/>
  <c r="AN18" i="34"/>
  <c r="AN32" i="34"/>
  <c r="AN46" i="34"/>
  <c r="AN9" i="34"/>
  <c r="AN23" i="34"/>
  <c r="AN37" i="34"/>
  <c r="AN51" i="34"/>
  <c r="AN14" i="34"/>
  <c r="AN28" i="34"/>
  <c r="AN42" i="34"/>
  <c r="AN40" i="34"/>
  <c r="AN5" i="34"/>
  <c r="AN19" i="34"/>
  <c r="AN33" i="34"/>
  <c r="AN47" i="34"/>
  <c r="AN10" i="34"/>
  <c r="AN24" i="34"/>
  <c r="AN38" i="34"/>
  <c r="AN52" i="34"/>
  <c r="AN15" i="34"/>
  <c r="AN29" i="34"/>
  <c r="AN43" i="34"/>
  <c r="AN12" i="34"/>
  <c r="AN50" i="34"/>
  <c r="AN6" i="34"/>
  <c r="AN20" i="34"/>
  <c r="AN34" i="34"/>
  <c r="AN48" i="34"/>
  <c r="AN45" i="34"/>
  <c r="AN11" i="34"/>
  <c r="AN25" i="34"/>
  <c r="AN39" i="34"/>
  <c r="AN53" i="34"/>
  <c r="AN17" i="34"/>
  <c r="AN8" i="34"/>
  <c r="AN22" i="34"/>
  <c r="AN16" i="34"/>
  <c r="AN30" i="34"/>
  <c r="AN44" i="34"/>
  <c r="AN26" i="34"/>
  <c r="AN7" i="34"/>
  <c r="AN21" i="34"/>
  <c r="AN35" i="34"/>
  <c r="AN49" i="34"/>
  <c r="AN36" i="34"/>
  <c r="AI13" i="34"/>
  <c r="AI27" i="34"/>
  <c r="AI41" i="34"/>
  <c r="AI55" i="34"/>
  <c r="AI4" i="34"/>
  <c r="AI18" i="34"/>
  <c r="AI32" i="34"/>
  <c r="AI46" i="34"/>
  <c r="AI53" i="34"/>
  <c r="AI30" i="34"/>
  <c r="AI49" i="34"/>
  <c r="AI9" i="34"/>
  <c r="AI23" i="34"/>
  <c r="AI37" i="34"/>
  <c r="AI51" i="34"/>
  <c r="AI14" i="34"/>
  <c r="AI28" i="34"/>
  <c r="AI42" i="34"/>
  <c r="AI39" i="34"/>
  <c r="AI5" i="34"/>
  <c r="AI19" i="34"/>
  <c r="AI33" i="34"/>
  <c r="AI47" i="34"/>
  <c r="AI44" i="34"/>
  <c r="AI10" i="34"/>
  <c r="AI24" i="34"/>
  <c r="AI38" i="34"/>
  <c r="AI52" i="34"/>
  <c r="AI15" i="34"/>
  <c r="AI29" i="34"/>
  <c r="AI43" i="34"/>
  <c r="AI25" i="34"/>
  <c r="AI35" i="34"/>
  <c r="AI6" i="34"/>
  <c r="AI20" i="34"/>
  <c r="AI34" i="34"/>
  <c r="AI48" i="34"/>
  <c r="AI16" i="34"/>
  <c r="AI11" i="34"/>
  <c r="AI7" i="34"/>
  <c r="AI12" i="34"/>
  <c r="AI26" i="34"/>
  <c r="AI40" i="34"/>
  <c r="AI54" i="34"/>
  <c r="AI17" i="34"/>
  <c r="AI31" i="34"/>
  <c r="AI45" i="34"/>
  <c r="AI21" i="34"/>
  <c r="AI8" i="34"/>
  <c r="AI22" i="34"/>
  <c r="AI36" i="34"/>
  <c r="AI50" i="34"/>
  <c r="AD13" i="34"/>
  <c r="AD27" i="34"/>
  <c r="AD41" i="34"/>
  <c r="AD55" i="34"/>
  <c r="AD45" i="34"/>
  <c r="AD4" i="34"/>
  <c r="AD18" i="34"/>
  <c r="AD32" i="34"/>
  <c r="AD46" i="34"/>
  <c r="AD9" i="34"/>
  <c r="AD23" i="34"/>
  <c r="AD37" i="34"/>
  <c r="AD51" i="34"/>
  <c r="AD14" i="34"/>
  <c r="AD28" i="34"/>
  <c r="AD42" i="34"/>
  <c r="AD40" i="34"/>
  <c r="AD5" i="34"/>
  <c r="AD19" i="34"/>
  <c r="AD33" i="34"/>
  <c r="AD47" i="34"/>
  <c r="AD31" i="34"/>
  <c r="AD10" i="34"/>
  <c r="AD24" i="34"/>
  <c r="AD38" i="34"/>
  <c r="AD52" i="34"/>
  <c r="AD26" i="34"/>
  <c r="AD15" i="34"/>
  <c r="AD29" i="34"/>
  <c r="AD43" i="34"/>
  <c r="AD54" i="34"/>
  <c r="AD6" i="34"/>
  <c r="AD20" i="34"/>
  <c r="AD34" i="34"/>
  <c r="AD48" i="34"/>
  <c r="AD11" i="34"/>
  <c r="AD25" i="34"/>
  <c r="AD39" i="34"/>
  <c r="AD53" i="34"/>
  <c r="AD12" i="34"/>
  <c r="AD16" i="34"/>
  <c r="AD30" i="34"/>
  <c r="AD44" i="34"/>
  <c r="AD17" i="34"/>
  <c r="AD7" i="34"/>
  <c r="AD21" i="34"/>
  <c r="AD35" i="34"/>
  <c r="AD49" i="34"/>
  <c r="AD8" i="34"/>
  <c r="AD22" i="34"/>
  <c r="AD36" i="34"/>
  <c r="AD50" i="34"/>
  <c r="Y13" i="34"/>
  <c r="Y27" i="34"/>
  <c r="Y41" i="34"/>
  <c r="Y55" i="34"/>
  <c r="Y44" i="34"/>
  <c r="Y4" i="34"/>
  <c r="Y18" i="34"/>
  <c r="Y32" i="34"/>
  <c r="Y46" i="34"/>
  <c r="Y31" i="34"/>
  <c r="Y36" i="34"/>
  <c r="Y9" i="34"/>
  <c r="Y23" i="34"/>
  <c r="Y37" i="34"/>
  <c r="Y51" i="34"/>
  <c r="Y45" i="34"/>
  <c r="Y14" i="34"/>
  <c r="Y28" i="34"/>
  <c r="Y42" i="34"/>
  <c r="Y30" i="34"/>
  <c r="Y5" i="34"/>
  <c r="Y19" i="34"/>
  <c r="Y33" i="34"/>
  <c r="Y47" i="34"/>
  <c r="Y10" i="34"/>
  <c r="Y24" i="34"/>
  <c r="Y38" i="34"/>
  <c r="Y52" i="34"/>
  <c r="Y15" i="34"/>
  <c r="Y29" i="34"/>
  <c r="Y43" i="34"/>
  <c r="Y6" i="34"/>
  <c r="Y20" i="34"/>
  <c r="Y34" i="34"/>
  <c r="Y48" i="34"/>
  <c r="Y16" i="34"/>
  <c r="Y17" i="34"/>
  <c r="Y8" i="34"/>
  <c r="Y22" i="34"/>
  <c r="Y11" i="34"/>
  <c r="Y25" i="34"/>
  <c r="Y39" i="34"/>
  <c r="Y53" i="34"/>
  <c r="Y50" i="34"/>
  <c r="Y7" i="34"/>
  <c r="Y21" i="34"/>
  <c r="Y35" i="34"/>
  <c r="Y49" i="34"/>
  <c r="Y12" i="34"/>
  <c r="Y26" i="34"/>
  <c r="Y40" i="34"/>
  <c r="Y54" i="34"/>
  <c r="T13" i="34"/>
  <c r="T27" i="34"/>
  <c r="T41" i="34"/>
  <c r="T55" i="34"/>
  <c r="T4" i="34"/>
  <c r="T18" i="34"/>
  <c r="T32" i="34"/>
  <c r="T46" i="34"/>
  <c r="T35" i="34"/>
  <c r="T50" i="34"/>
  <c r="T9" i="34"/>
  <c r="T23" i="34"/>
  <c r="T37" i="34"/>
  <c r="T51" i="34"/>
  <c r="T14" i="34"/>
  <c r="T28" i="34"/>
  <c r="T42" i="34"/>
  <c r="T49" i="34"/>
  <c r="T22" i="34"/>
  <c r="T5" i="34"/>
  <c r="T19" i="34"/>
  <c r="T33" i="34"/>
  <c r="T47" i="34"/>
  <c r="T10" i="34"/>
  <c r="T24" i="34"/>
  <c r="T38" i="34"/>
  <c r="T52" i="34"/>
  <c r="T15" i="34"/>
  <c r="T29" i="34"/>
  <c r="T43" i="34"/>
  <c r="T21" i="34"/>
  <c r="T6" i="34"/>
  <c r="T20" i="34"/>
  <c r="T34" i="34"/>
  <c r="T48" i="34"/>
  <c r="T11" i="34"/>
  <c r="T25" i="34"/>
  <c r="T39" i="34"/>
  <c r="T53" i="34"/>
  <c r="T7" i="34"/>
  <c r="T26" i="34"/>
  <c r="T17" i="34"/>
  <c r="T16" i="34"/>
  <c r="T30" i="34"/>
  <c r="T44" i="34"/>
  <c r="T12" i="34"/>
  <c r="T40" i="34"/>
  <c r="T54" i="34"/>
  <c r="T31" i="34"/>
  <c r="T45" i="34"/>
  <c r="T8" i="34"/>
  <c r="T36" i="34"/>
  <c r="O13" i="34"/>
  <c r="O27" i="34"/>
  <c r="O41" i="34"/>
  <c r="O55" i="34"/>
  <c r="O50" i="34"/>
  <c r="O4" i="34"/>
  <c r="O18" i="34"/>
  <c r="O32" i="34"/>
  <c r="O46" i="34"/>
  <c r="O44" i="34"/>
  <c r="O9" i="34"/>
  <c r="O23" i="34"/>
  <c r="O37" i="34"/>
  <c r="O51" i="34"/>
  <c r="O45" i="34"/>
  <c r="O14" i="34"/>
  <c r="O28" i="34"/>
  <c r="O42" i="34"/>
  <c r="O8" i="34"/>
  <c r="O36" i="34"/>
  <c r="O5" i="34"/>
  <c r="O19" i="34"/>
  <c r="O33" i="34"/>
  <c r="O47" i="34"/>
  <c r="O30" i="34"/>
  <c r="O10" i="34"/>
  <c r="O24" i="34"/>
  <c r="O38" i="34"/>
  <c r="O52" i="34"/>
  <c r="O15" i="34"/>
  <c r="O29" i="34"/>
  <c r="O43" i="34"/>
  <c r="O16" i="34"/>
  <c r="O6" i="34"/>
  <c r="O20" i="34"/>
  <c r="O34" i="34"/>
  <c r="O48" i="34"/>
  <c r="O17" i="34"/>
  <c r="O11" i="34"/>
  <c r="O25" i="34"/>
  <c r="O39" i="34"/>
  <c r="O53" i="34"/>
  <c r="O31" i="34"/>
  <c r="O22" i="34"/>
  <c r="O7" i="34"/>
  <c r="O21" i="34"/>
  <c r="O35" i="34"/>
  <c r="O49" i="34"/>
  <c r="O12" i="34"/>
  <c r="O26" i="34"/>
  <c r="O40" i="34"/>
  <c r="O54" i="34"/>
  <c r="J13" i="34"/>
  <c r="J27" i="34"/>
  <c r="J41" i="34"/>
  <c r="J55" i="34"/>
  <c r="J45" i="34"/>
  <c r="J4" i="34"/>
  <c r="J18" i="34"/>
  <c r="J32" i="34"/>
  <c r="J46" i="34"/>
  <c r="J54" i="34"/>
  <c r="J9" i="34"/>
  <c r="J23" i="34"/>
  <c r="J37" i="34"/>
  <c r="J51" i="34"/>
  <c r="J14" i="34"/>
  <c r="J28" i="34"/>
  <c r="J42" i="34"/>
  <c r="J36" i="34"/>
  <c r="J5" i="34"/>
  <c r="J19" i="34"/>
  <c r="J33" i="34"/>
  <c r="J47" i="34"/>
  <c r="J40" i="34"/>
  <c r="J17" i="34"/>
  <c r="J10" i="34"/>
  <c r="J24" i="34"/>
  <c r="J38" i="34"/>
  <c r="J52" i="34"/>
  <c r="J15" i="34"/>
  <c r="J29" i="34"/>
  <c r="J43" i="34"/>
  <c r="J6" i="34"/>
  <c r="J20" i="34"/>
  <c r="J34" i="34"/>
  <c r="J48" i="34"/>
  <c r="J26" i="34"/>
  <c r="J11" i="34"/>
  <c r="J25" i="34"/>
  <c r="J39" i="34"/>
  <c r="J53" i="34"/>
  <c r="J16" i="34"/>
  <c r="J30" i="34"/>
  <c r="J44" i="34"/>
  <c r="J31" i="34"/>
  <c r="J22" i="34"/>
  <c r="J7" i="34"/>
  <c r="J21" i="34"/>
  <c r="J35" i="34"/>
  <c r="J49" i="34"/>
  <c r="J12" i="34"/>
  <c r="J8" i="34"/>
  <c r="J50" i="34"/>
  <c r="E13" i="34"/>
  <c r="E27" i="34"/>
  <c r="E41" i="34"/>
  <c r="E55" i="34"/>
  <c r="E4" i="34"/>
  <c r="E18" i="34"/>
  <c r="E32" i="34"/>
  <c r="E46" i="34"/>
  <c r="E9" i="34"/>
  <c r="E23" i="34"/>
  <c r="E37" i="34"/>
  <c r="E51" i="34"/>
  <c r="E14" i="34"/>
  <c r="E28" i="34"/>
  <c r="E42" i="34"/>
  <c r="E56" i="34"/>
  <c r="E5" i="34"/>
  <c r="E19" i="34"/>
  <c r="E33" i="34"/>
  <c r="E47" i="34"/>
  <c r="E22" i="34"/>
  <c r="E10" i="34"/>
  <c r="E24" i="34"/>
  <c r="E38" i="34"/>
  <c r="E52" i="34"/>
  <c r="E45" i="34"/>
  <c r="E15" i="34"/>
  <c r="E29" i="34"/>
  <c r="E43" i="34"/>
  <c r="E50" i="34"/>
  <c r="E6" i="34"/>
  <c r="E20" i="34"/>
  <c r="E34" i="34"/>
  <c r="E48" i="34"/>
  <c r="E31" i="34"/>
  <c r="E36" i="34"/>
  <c r="E11" i="34"/>
  <c r="E25" i="34"/>
  <c r="E39" i="34"/>
  <c r="E53" i="34"/>
  <c r="E16" i="34"/>
  <c r="E30" i="34"/>
  <c r="E44" i="34"/>
  <c r="E17" i="34"/>
  <c r="E8" i="34"/>
  <c r="E7" i="34"/>
  <c r="E21" i="34"/>
  <c r="E35" i="34"/>
  <c r="E49" i="34"/>
  <c r="E12" i="34"/>
  <c r="E26" i="34"/>
  <c r="E40" i="34"/>
  <c r="E54" i="34"/>
  <c r="AI3" i="34"/>
  <c r="AI57" i="34" s="1"/>
  <c r="AD3" i="34"/>
  <c r="AD57" i="34" s="1"/>
  <c r="Y3" i="34"/>
  <c r="Y57" i="34" s="1"/>
  <c r="Y3" i="32"/>
  <c r="Y57" i="32" s="1"/>
  <c r="L12" i="32"/>
  <c r="Y33" i="32"/>
  <c r="AS33" i="32"/>
  <c r="AS50" i="32"/>
  <c r="AI3" i="32"/>
  <c r="AI57" i="32" s="1"/>
  <c r="J51" i="32"/>
  <c r="Y26" i="32"/>
  <c r="AI6" i="32"/>
  <c r="AS17" i="32"/>
  <c r="AI11" i="32"/>
  <c r="AS12" i="32"/>
  <c r="AS20" i="32"/>
  <c r="AS23" i="32"/>
  <c r="Y8" i="32"/>
  <c r="Y9" i="32"/>
  <c r="Y17" i="32"/>
  <c r="Y29" i="32"/>
  <c r="Y21" i="32"/>
  <c r="Y25" i="32"/>
  <c r="E48" i="32"/>
  <c r="Y7" i="32"/>
  <c r="Y16" i="32"/>
  <c r="Y20" i="32"/>
  <c r="Y34" i="32"/>
  <c r="Y24" i="32"/>
  <c r="Y28" i="32"/>
  <c r="Y32" i="32"/>
  <c r="Y6" i="32"/>
  <c r="Y14" i="32"/>
  <c r="Y15" i="32"/>
  <c r="AI34" i="32"/>
  <c r="Y19" i="32"/>
  <c r="Y23" i="32"/>
  <c r="Y5" i="32"/>
  <c r="Y13" i="32"/>
  <c r="Y27" i="32"/>
  <c r="AI28" i="32"/>
  <c r="Y12" i="32"/>
  <c r="Y31" i="32"/>
  <c r="AP3" i="31"/>
  <c r="Y4" i="32"/>
  <c r="Y11" i="32"/>
  <c r="Y18" i="32"/>
  <c r="J36" i="32"/>
  <c r="AS7" i="30"/>
  <c r="AS14" i="30"/>
  <c r="AS21" i="30"/>
  <c r="AS28" i="30"/>
  <c r="AS35" i="30"/>
  <c r="AS42" i="30"/>
  <c r="AS49" i="30"/>
  <c r="AS56" i="30"/>
  <c r="AS4" i="30"/>
  <c r="AS11" i="30"/>
  <c r="AS18" i="30"/>
  <c r="AS25" i="30"/>
  <c r="AS32" i="30"/>
  <c r="AS39" i="30"/>
  <c r="AS46" i="30"/>
  <c r="AS53" i="30"/>
  <c r="AS10" i="30"/>
  <c r="AS8" i="30"/>
  <c r="AS15" i="30"/>
  <c r="AS22" i="30"/>
  <c r="AS29" i="30"/>
  <c r="AS36" i="30"/>
  <c r="AS43" i="30"/>
  <c r="AS50" i="30"/>
  <c r="AS5" i="30"/>
  <c r="AS12" i="30"/>
  <c r="AS19" i="30"/>
  <c r="AS26" i="30"/>
  <c r="AS33" i="30"/>
  <c r="AS40" i="30"/>
  <c r="AS47" i="30"/>
  <c r="AS54" i="30"/>
  <c r="AS9" i="30"/>
  <c r="AS16" i="30"/>
  <c r="AS23" i="30"/>
  <c r="AS30" i="30"/>
  <c r="AS37" i="30"/>
  <c r="AS44" i="30"/>
  <c r="AS51" i="30"/>
  <c r="AS6" i="30"/>
  <c r="AS13" i="30"/>
  <c r="AS20" i="30"/>
  <c r="AS27" i="30"/>
  <c r="AS34" i="30"/>
  <c r="AS41" i="30"/>
  <c r="AS48" i="30"/>
  <c r="AS55" i="30"/>
  <c r="AS17" i="30"/>
  <c r="AS24" i="30"/>
  <c r="AS31" i="30"/>
  <c r="AS38" i="30"/>
  <c r="AS45" i="30"/>
  <c r="AS52" i="30"/>
  <c r="AN7" i="30"/>
  <c r="AN14" i="30"/>
  <c r="AN21" i="30"/>
  <c r="AN28" i="30"/>
  <c r="AN35" i="30"/>
  <c r="AN42" i="30"/>
  <c r="AN49" i="30"/>
  <c r="AN56" i="30"/>
  <c r="AN24" i="30"/>
  <c r="AN4" i="30"/>
  <c r="AN11" i="30"/>
  <c r="AN18" i="30"/>
  <c r="AN25" i="30"/>
  <c r="AN32" i="30"/>
  <c r="AN39" i="30"/>
  <c r="AN46" i="30"/>
  <c r="AN53" i="30"/>
  <c r="AN17" i="30"/>
  <c r="AN8" i="30"/>
  <c r="AN15" i="30"/>
  <c r="AN22" i="30"/>
  <c r="AN29" i="30"/>
  <c r="AN36" i="30"/>
  <c r="AN43" i="30"/>
  <c r="AN50" i="30"/>
  <c r="AN10" i="30"/>
  <c r="AN52" i="30"/>
  <c r="AN5" i="30"/>
  <c r="AN12" i="30"/>
  <c r="AN19" i="30"/>
  <c r="AN26" i="30"/>
  <c r="AN33" i="30"/>
  <c r="AN40" i="30"/>
  <c r="AN47" i="30"/>
  <c r="AN54" i="30"/>
  <c r="AN31" i="30"/>
  <c r="AN38" i="30"/>
  <c r="AN45" i="30"/>
  <c r="AN9" i="30"/>
  <c r="AN16" i="30"/>
  <c r="AN23" i="30"/>
  <c r="AN30" i="30"/>
  <c r="AN37" i="30"/>
  <c r="AN44" i="30"/>
  <c r="AN51" i="30"/>
  <c r="AN6" i="30"/>
  <c r="AN13" i="30"/>
  <c r="AN20" i="30"/>
  <c r="AN27" i="30"/>
  <c r="AN34" i="30"/>
  <c r="AN41" i="30"/>
  <c r="AN48" i="30"/>
  <c r="AN55" i="30"/>
  <c r="AI7" i="30"/>
  <c r="AI14" i="30"/>
  <c r="AI21" i="30"/>
  <c r="AI28" i="30"/>
  <c r="AI35" i="30"/>
  <c r="AI42" i="30"/>
  <c r="AI49" i="30"/>
  <c r="AI56" i="30"/>
  <c r="AI24" i="30"/>
  <c r="AI4" i="30"/>
  <c r="AI11" i="30"/>
  <c r="AI18" i="30"/>
  <c r="AI25" i="30"/>
  <c r="AI32" i="30"/>
  <c r="AI39" i="30"/>
  <c r="AI46" i="30"/>
  <c r="AI53" i="30"/>
  <c r="AI31" i="30"/>
  <c r="AI17" i="30"/>
  <c r="AI8" i="30"/>
  <c r="AI15" i="30"/>
  <c r="AI22" i="30"/>
  <c r="AI29" i="30"/>
  <c r="AI36" i="30"/>
  <c r="AI43" i="30"/>
  <c r="AI50" i="30"/>
  <c r="AI10" i="30"/>
  <c r="AI5" i="30"/>
  <c r="AI12" i="30"/>
  <c r="AI19" i="30"/>
  <c r="AI26" i="30"/>
  <c r="AI33" i="30"/>
  <c r="AI40" i="30"/>
  <c r="AI47" i="30"/>
  <c r="AI54" i="30"/>
  <c r="AI9" i="30"/>
  <c r="AI16" i="30"/>
  <c r="AI23" i="30"/>
  <c r="AI30" i="30"/>
  <c r="AI37" i="30"/>
  <c r="AI44" i="30"/>
  <c r="AI51" i="30"/>
  <c r="AI6" i="30"/>
  <c r="AI13" i="30"/>
  <c r="AI20" i="30"/>
  <c r="AI27" i="30"/>
  <c r="AI34" i="30"/>
  <c r="AI41" i="30"/>
  <c r="AI48" i="30"/>
  <c r="AI55" i="30"/>
  <c r="AI38" i="30"/>
  <c r="AI45" i="30"/>
  <c r="AI52" i="30"/>
  <c r="AD7" i="30"/>
  <c r="AD14" i="30"/>
  <c r="AD21" i="30"/>
  <c r="AD28" i="30"/>
  <c r="AD35" i="30"/>
  <c r="AD42" i="30"/>
  <c r="AD49" i="30"/>
  <c r="AD56" i="30"/>
  <c r="AD13" i="30"/>
  <c r="AD10" i="30"/>
  <c r="AD4" i="30"/>
  <c r="AD11" i="30"/>
  <c r="AD18" i="30"/>
  <c r="AD25" i="30"/>
  <c r="AD32" i="30"/>
  <c r="AD39" i="30"/>
  <c r="AD46" i="30"/>
  <c r="AD53" i="30"/>
  <c r="AD55" i="30"/>
  <c r="AD27" i="30"/>
  <c r="AD8" i="30"/>
  <c r="AD15" i="30"/>
  <c r="AD22" i="30"/>
  <c r="AD29" i="30"/>
  <c r="AD36" i="30"/>
  <c r="AD43" i="30"/>
  <c r="AD50" i="30"/>
  <c r="AD20" i="30"/>
  <c r="AD5" i="30"/>
  <c r="AD12" i="30"/>
  <c r="AD19" i="30"/>
  <c r="AD26" i="30"/>
  <c r="AD33" i="30"/>
  <c r="AD40" i="30"/>
  <c r="AD47" i="30"/>
  <c r="AD54" i="30"/>
  <c r="AD17" i="30"/>
  <c r="AD24" i="30"/>
  <c r="AD31" i="30"/>
  <c r="AD38" i="30"/>
  <c r="AD45" i="30"/>
  <c r="AD52" i="30"/>
  <c r="AD9" i="30"/>
  <c r="AD16" i="30"/>
  <c r="AD23" i="30"/>
  <c r="AD30" i="30"/>
  <c r="AD37" i="30"/>
  <c r="AD44" i="30"/>
  <c r="AD51" i="30"/>
  <c r="AD6" i="30"/>
  <c r="AD34" i="30"/>
  <c r="AD41" i="30"/>
  <c r="AD48" i="30"/>
  <c r="Y7" i="30"/>
  <c r="Y14" i="30"/>
  <c r="Y21" i="30"/>
  <c r="Y28" i="30"/>
  <c r="Y35" i="30"/>
  <c r="Y42" i="30"/>
  <c r="Y49" i="30"/>
  <c r="Y56" i="30"/>
  <c r="Y4" i="30"/>
  <c r="Y11" i="30"/>
  <c r="Y18" i="30"/>
  <c r="Y25" i="30"/>
  <c r="Y32" i="30"/>
  <c r="Y39" i="30"/>
  <c r="Y46" i="30"/>
  <c r="Y53" i="30"/>
  <c r="Y16" i="30"/>
  <c r="Y23" i="30"/>
  <c r="Y13" i="30"/>
  <c r="Y8" i="30"/>
  <c r="Y15" i="30"/>
  <c r="Y22" i="30"/>
  <c r="Y29" i="30"/>
  <c r="Y36" i="30"/>
  <c r="Y43" i="30"/>
  <c r="Y50" i="30"/>
  <c r="Y9" i="30"/>
  <c r="Y20" i="30"/>
  <c r="Y5" i="30"/>
  <c r="Y12" i="30"/>
  <c r="Y19" i="30"/>
  <c r="Y26" i="30"/>
  <c r="Y33" i="30"/>
  <c r="Y40" i="30"/>
  <c r="Y47" i="30"/>
  <c r="Y54" i="30"/>
  <c r="Y30" i="30"/>
  <c r="Y37" i="30"/>
  <c r="Y44" i="30"/>
  <c r="Y51" i="30"/>
  <c r="Y6" i="30"/>
  <c r="Y27" i="30"/>
  <c r="Y34" i="30"/>
  <c r="Y41" i="30"/>
  <c r="Y48" i="30"/>
  <c r="Y55" i="30"/>
  <c r="Y10" i="30"/>
  <c r="Y17" i="30"/>
  <c r="Y24" i="30"/>
  <c r="Y31" i="30"/>
  <c r="Y38" i="30"/>
  <c r="Y45" i="30"/>
  <c r="Y52" i="30"/>
  <c r="T13" i="30"/>
  <c r="T27" i="30"/>
  <c r="T41" i="30"/>
  <c r="T55" i="30"/>
  <c r="T4" i="30"/>
  <c r="T18" i="30"/>
  <c r="T32" i="30"/>
  <c r="T46" i="30"/>
  <c r="T54" i="30"/>
  <c r="T9" i="30"/>
  <c r="T23" i="30"/>
  <c r="T37" i="30"/>
  <c r="T51" i="30"/>
  <c r="T14" i="30"/>
  <c r="T28" i="30"/>
  <c r="T42" i="30"/>
  <c r="T56" i="30"/>
  <c r="T40" i="30"/>
  <c r="T5" i="30"/>
  <c r="T19" i="30"/>
  <c r="T33" i="30"/>
  <c r="T47" i="30"/>
  <c r="T31" i="30"/>
  <c r="T10" i="30"/>
  <c r="T24" i="30"/>
  <c r="T38" i="30"/>
  <c r="T52" i="30"/>
  <c r="T36" i="30"/>
  <c r="T15" i="30"/>
  <c r="T29" i="30"/>
  <c r="T43" i="30"/>
  <c r="T26" i="30"/>
  <c r="T17" i="30"/>
  <c r="T22" i="30"/>
  <c r="T6" i="30"/>
  <c r="T20" i="30"/>
  <c r="T34" i="30"/>
  <c r="T48" i="30"/>
  <c r="T11" i="30"/>
  <c r="T25" i="30"/>
  <c r="T39" i="30"/>
  <c r="T53" i="30"/>
  <c r="T45" i="30"/>
  <c r="T16" i="30"/>
  <c r="T30" i="30"/>
  <c r="T44" i="30"/>
  <c r="T12" i="30"/>
  <c r="T8" i="30"/>
  <c r="T50" i="30"/>
  <c r="T7" i="30"/>
  <c r="T21" i="30"/>
  <c r="T35" i="30"/>
  <c r="T49" i="30"/>
  <c r="O13" i="30"/>
  <c r="O27" i="30"/>
  <c r="O41" i="30"/>
  <c r="O55" i="30"/>
  <c r="O29" i="30"/>
  <c r="O43" i="30"/>
  <c r="O6" i="30"/>
  <c r="O34" i="30"/>
  <c r="O4" i="30"/>
  <c r="O18" i="30"/>
  <c r="O32" i="30"/>
  <c r="O46" i="30"/>
  <c r="O9" i="30"/>
  <c r="O23" i="30"/>
  <c r="O37" i="30"/>
  <c r="O51" i="30"/>
  <c r="O31" i="30"/>
  <c r="O14" i="30"/>
  <c r="O28" i="30"/>
  <c r="O42" i="30"/>
  <c r="O56" i="30"/>
  <c r="O15" i="30"/>
  <c r="O11" i="30"/>
  <c r="O5" i="30"/>
  <c r="O19" i="30"/>
  <c r="O33" i="30"/>
  <c r="O47" i="30"/>
  <c r="O25" i="30"/>
  <c r="O39" i="30"/>
  <c r="O45" i="30"/>
  <c r="O8" i="30"/>
  <c r="O36" i="30"/>
  <c r="O50" i="30"/>
  <c r="O10" i="30"/>
  <c r="O24" i="30"/>
  <c r="O38" i="30"/>
  <c r="O52" i="30"/>
  <c r="O20" i="30"/>
  <c r="O53" i="30"/>
  <c r="O17" i="30"/>
  <c r="O22" i="30"/>
  <c r="O48" i="30"/>
  <c r="O16" i="30"/>
  <c r="O30" i="30"/>
  <c r="O44" i="30"/>
  <c r="O7" i="30"/>
  <c r="O21" i="30"/>
  <c r="O35" i="30"/>
  <c r="O49" i="30"/>
  <c r="O12" i="30"/>
  <c r="O26" i="30"/>
  <c r="O40" i="30"/>
  <c r="O54" i="30"/>
  <c r="J13" i="30"/>
  <c r="J27" i="30"/>
  <c r="J41" i="30"/>
  <c r="J55" i="30"/>
  <c r="J31" i="30"/>
  <c r="J36" i="30"/>
  <c r="J4" i="30"/>
  <c r="J18" i="30"/>
  <c r="J32" i="30"/>
  <c r="J46" i="30"/>
  <c r="J49" i="30"/>
  <c r="J9" i="30"/>
  <c r="J23" i="30"/>
  <c r="J37" i="30"/>
  <c r="J51" i="30"/>
  <c r="J45" i="30"/>
  <c r="J14" i="30"/>
  <c r="J28" i="30"/>
  <c r="J42" i="30"/>
  <c r="J56" i="30"/>
  <c r="J35" i="30"/>
  <c r="J26" i="30"/>
  <c r="J5" i="30"/>
  <c r="J19" i="30"/>
  <c r="J33" i="30"/>
  <c r="J47" i="30"/>
  <c r="J40" i="30"/>
  <c r="J10" i="30"/>
  <c r="J24" i="30"/>
  <c r="J38" i="30"/>
  <c r="J52" i="30"/>
  <c r="J15" i="30"/>
  <c r="J29" i="30"/>
  <c r="J43" i="30"/>
  <c r="J12" i="30"/>
  <c r="J17" i="30"/>
  <c r="J50" i="30"/>
  <c r="J6" i="30"/>
  <c r="J20" i="30"/>
  <c r="J34" i="30"/>
  <c r="J48" i="30"/>
  <c r="J22" i="30"/>
  <c r="J11" i="30"/>
  <c r="J25" i="30"/>
  <c r="J39" i="30"/>
  <c r="J53" i="30"/>
  <c r="J21" i="30"/>
  <c r="J54" i="30"/>
  <c r="J16" i="30"/>
  <c r="J30" i="30"/>
  <c r="J44" i="30"/>
  <c r="J7" i="30"/>
  <c r="J8" i="30"/>
  <c r="E13" i="30"/>
  <c r="E27" i="30"/>
  <c r="E41" i="30"/>
  <c r="E55" i="30"/>
  <c r="E44" i="30"/>
  <c r="E4" i="30"/>
  <c r="E18" i="30"/>
  <c r="E32" i="30"/>
  <c r="E46" i="30"/>
  <c r="E31" i="30"/>
  <c r="E9" i="30"/>
  <c r="E23" i="30"/>
  <c r="E37" i="30"/>
  <c r="E51" i="30"/>
  <c r="E22" i="30"/>
  <c r="E14" i="30"/>
  <c r="E28" i="30"/>
  <c r="E42" i="30"/>
  <c r="E56" i="30"/>
  <c r="E30" i="30"/>
  <c r="E5" i="30"/>
  <c r="E19" i="30"/>
  <c r="E33" i="30"/>
  <c r="E47" i="30"/>
  <c r="E17" i="30"/>
  <c r="E10" i="30"/>
  <c r="E24" i="30"/>
  <c r="E38" i="30"/>
  <c r="E52" i="30"/>
  <c r="E45" i="30"/>
  <c r="E36" i="30"/>
  <c r="E15" i="30"/>
  <c r="E29" i="30"/>
  <c r="E43" i="30"/>
  <c r="E16" i="30"/>
  <c r="E6" i="30"/>
  <c r="E20" i="30"/>
  <c r="E34" i="30"/>
  <c r="E48" i="30"/>
  <c r="E8" i="30"/>
  <c r="E50" i="30"/>
  <c r="E11" i="30"/>
  <c r="E25" i="30"/>
  <c r="E39" i="30"/>
  <c r="E53" i="30"/>
  <c r="E7" i="30"/>
  <c r="E21" i="30"/>
  <c r="E35" i="30"/>
  <c r="E49" i="30"/>
  <c r="E12" i="30"/>
  <c r="E26" i="30"/>
  <c r="E40" i="30"/>
  <c r="E54" i="30"/>
  <c r="AN3" i="30"/>
  <c r="AN57" i="30" s="1"/>
  <c r="E42" i="28"/>
  <c r="O51" i="28"/>
  <c r="E28" i="28"/>
  <c r="J40" i="28"/>
  <c r="E38" i="28"/>
  <c r="O48" i="28"/>
  <c r="AA3" i="28"/>
  <c r="AI55" i="28"/>
  <c r="Y53" i="28"/>
  <c r="AN55" i="28"/>
  <c r="E56" i="28"/>
  <c r="O7" i="35"/>
  <c r="O12" i="35"/>
  <c r="O16" i="35"/>
  <c r="O20" i="35"/>
  <c r="O24" i="35"/>
  <c r="O28" i="35"/>
  <c r="O11" i="35"/>
  <c r="O15" i="35"/>
  <c r="O19" i="35"/>
  <c r="O23" i="35"/>
  <c r="O27" i="35"/>
  <c r="O31" i="35"/>
  <c r="O13" i="35"/>
  <c r="O18" i="35"/>
  <c r="O29" i="35"/>
  <c r="O33" i="35"/>
  <c r="O37" i="35"/>
  <c r="O10" i="35"/>
  <c r="O17" i="35"/>
  <c r="O22" i="35"/>
  <c r="O36" i="35"/>
  <c r="O40" i="35"/>
  <c r="O21" i="35"/>
  <c r="O26" i="35"/>
  <c r="O32" i="35"/>
  <c r="O35" i="35"/>
  <c r="O39" i="35"/>
  <c r="O25" i="35"/>
  <c r="O34" i="35"/>
  <c r="O30" i="35"/>
  <c r="O38" i="35"/>
  <c r="O14" i="35"/>
  <c r="T6" i="35"/>
  <c r="T10" i="35"/>
  <c r="T14" i="35"/>
  <c r="T18" i="35"/>
  <c r="T22" i="35"/>
  <c r="T26" i="35"/>
  <c r="T30" i="35"/>
  <c r="T13" i="35"/>
  <c r="T17" i="35"/>
  <c r="T21" i="35"/>
  <c r="T25" i="35"/>
  <c r="T29" i="35"/>
  <c r="T15" i="35"/>
  <c r="T20" i="35"/>
  <c r="T31" i="35"/>
  <c r="T35" i="35"/>
  <c r="T39" i="35"/>
  <c r="T12" i="35"/>
  <c r="T19" i="35"/>
  <c r="T24" i="35"/>
  <c r="T34" i="35"/>
  <c r="T38" i="35"/>
  <c r="T11" i="35"/>
  <c r="T23" i="35"/>
  <c r="T28" i="35"/>
  <c r="T33" i="35"/>
  <c r="T37" i="35"/>
  <c r="T16" i="35"/>
  <c r="T40" i="35"/>
  <c r="T32" i="35"/>
  <c r="T36" i="35"/>
  <c r="T27" i="35"/>
  <c r="AD4" i="35"/>
  <c r="AD10" i="35"/>
  <c r="AD14" i="35"/>
  <c r="AD18" i="35"/>
  <c r="AD22" i="35"/>
  <c r="AD26" i="35"/>
  <c r="AD30" i="35"/>
  <c r="AD13" i="35"/>
  <c r="AD17" i="35"/>
  <c r="AD21" i="35"/>
  <c r="AD25" i="35"/>
  <c r="AD29" i="35"/>
  <c r="AD19" i="35"/>
  <c r="AD24" i="35"/>
  <c r="AD35" i="35"/>
  <c r="AD39" i="35"/>
  <c r="AD11" i="35"/>
  <c r="AD23" i="35"/>
  <c r="AD28" i="35"/>
  <c r="AD34" i="35"/>
  <c r="AD38" i="35"/>
  <c r="AD16" i="35"/>
  <c r="AD27" i="35"/>
  <c r="AD33" i="35"/>
  <c r="AD37" i="35"/>
  <c r="AD31" i="35"/>
  <c r="AD20" i="35"/>
  <c r="AD32" i="35"/>
  <c r="AD12" i="35"/>
  <c r="AD40" i="35"/>
  <c r="AD36" i="35"/>
  <c r="AD15" i="35"/>
  <c r="AI9" i="35"/>
  <c r="AI12" i="35"/>
  <c r="AI16" i="35"/>
  <c r="AI20" i="35"/>
  <c r="AI24" i="35"/>
  <c r="AI28" i="35"/>
  <c r="AI11" i="35"/>
  <c r="AI15" i="35"/>
  <c r="AI19" i="35"/>
  <c r="AI23" i="35"/>
  <c r="AI27" i="35"/>
  <c r="AI31" i="35"/>
  <c r="AI21" i="35"/>
  <c r="AI26" i="35"/>
  <c r="AI33" i="35"/>
  <c r="AI37" i="35"/>
  <c r="AI10" i="35"/>
  <c r="AI25" i="35"/>
  <c r="AI30" i="35"/>
  <c r="AI32" i="35"/>
  <c r="AI36" i="35"/>
  <c r="AI18" i="35"/>
  <c r="AI29" i="35"/>
  <c r="AI35" i="35"/>
  <c r="AI39" i="35"/>
  <c r="AI34" i="35"/>
  <c r="AI14" i="35"/>
  <c r="AI40" i="35"/>
  <c r="AI13" i="35"/>
  <c r="AI17" i="35"/>
  <c r="AI38" i="35"/>
  <c r="AI22" i="35"/>
  <c r="J4" i="35"/>
  <c r="J10" i="35"/>
  <c r="J14" i="35"/>
  <c r="J18" i="35"/>
  <c r="J22" i="35"/>
  <c r="J26" i="35"/>
  <c r="J30" i="35"/>
  <c r="J13" i="35"/>
  <c r="J17" i="35"/>
  <c r="J21" i="35"/>
  <c r="J25" i="35"/>
  <c r="J29" i="35"/>
  <c r="J16" i="35"/>
  <c r="J27" i="35"/>
  <c r="J32" i="35"/>
  <c r="J35" i="35"/>
  <c r="J39" i="35"/>
  <c r="J15" i="35"/>
  <c r="J20" i="35"/>
  <c r="J31" i="35"/>
  <c r="J34" i="35"/>
  <c r="J38" i="35"/>
  <c r="J12" i="35"/>
  <c r="J19" i="35"/>
  <c r="J24" i="35"/>
  <c r="J33" i="35"/>
  <c r="J37" i="35"/>
  <c r="J23" i="35"/>
  <c r="J28" i="35"/>
  <c r="J36" i="35"/>
  <c r="J11" i="35"/>
  <c r="J40" i="35"/>
  <c r="AN10" i="35"/>
  <c r="AN14" i="35"/>
  <c r="AN18" i="35"/>
  <c r="AN22" i="35"/>
  <c r="AN26" i="35"/>
  <c r="AN30" i="35"/>
  <c r="AN13" i="35"/>
  <c r="AN17" i="35"/>
  <c r="AN21" i="35"/>
  <c r="AN25" i="35"/>
  <c r="AN29" i="35"/>
  <c r="AN11" i="35"/>
  <c r="AN23" i="35"/>
  <c r="AN28" i="35"/>
  <c r="AN35" i="35"/>
  <c r="AN39" i="35"/>
  <c r="AN12" i="35"/>
  <c r="AN16" i="35"/>
  <c r="AN27" i="35"/>
  <c r="AN34" i="35"/>
  <c r="AN38" i="35"/>
  <c r="AN15" i="35"/>
  <c r="AN20" i="35"/>
  <c r="AN31" i="35"/>
  <c r="AN33" i="35"/>
  <c r="AN37" i="35"/>
  <c r="AN19" i="35"/>
  <c r="AN36" i="35"/>
  <c r="AN24" i="35"/>
  <c r="AN40" i="35"/>
  <c r="AN32" i="35"/>
  <c r="AS5" i="35"/>
  <c r="AS12" i="35"/>
  <c r="AS16" i="35"/>
  <c r="AS20" i="35"/>
  <c r="AS24" i="35"/>
  <c r="AS28" i="35"/>
  <c r="AS11" i="35"/>
  <c r="AS15" i="35"/>
  <c r="AS19" i="35"/>
  <c r="AS23" i="35"/>
  <c r="AS27" i="35"/>
  <c r="AS31" i="35"/>
  <c r="AS25" i="35"/>
  <c r="AS30" i="35"/>
  <c r="AS33" i="35"/>
  <c r="AS37" i="35"/>
  <c r="AS13" i="35"/>
  <c r="AS14" i="35"/>
  <c r="AS18" i="35"/>
  <c r="AS29" i="35"/>
  <c r="AS32" i="35"/>
  <c r="AS36" i="35"/>
  <c r="AS17" i="35"/>
  <c r="AS22" i="35"/>
  <c r="AS35" i="35"/>
  <c r="AS39" i="35"/>
  <c r="AS40" i="35"/>
  <c r="AS38" i="35"/>
  <c r="AS26" i="35"/>
  <c r="AS10" i="35"/>
  <c r="AS34" i="35"/>
  <c r="AS21" i="35"/>
  <c r="Y5" i="35"/>
  <c r="Y12" i="35"/>
  <c r="Y16" i="35"/>
  <c r="Y20" i="35"/>
  <c r="Y24" i="35"/>
  <c r="Y28" i="35"/>
  <c r="Y11" i="35"/>
  <c r="Y15" i="35"/>
  <c r="Y19" i="35"/>
  <c r="Y23" i="35"/>
  <c r="Y27" i="35"/>
  <c r="Y31" i="35"/>
  <c r="Y17" i="35"/>
  <c r="Y22" i="35"/>
  <c r="Y33" i="35"/>
  <c r="Y37" i="35"/>
  <c r="Y14" i="35"/>
  <c r="Y21" i="35"/>
  <c r="Y26" i="35"/>
  <c r="Y36" i="35"/>
  <c r="Y40" i="35"/>
  <c r="Y25" i="35"/>
  <c r="Y30" i="35"/>
  <c r="Y35" i="35"/>
  <c r="Y39" i="35"/>
  <c r="Y13" i="35"/>
  <c r="Y29" i="35"/>
  <c r="Y32" i="35"/>
  <c r="Y10" i="35"/>
  <c r="Y34" i="35"/>
  <c r="Y38" i="35"/>
  <c r="Y18" i="35"/>
  <c r="E49" i="35"/>
  <c r="E51" i="35"/>
  <c r="E40" i="35"/>
  <c r="E42" i="35"/>
  <c r="E44" i="35"/>
  <c r="E46" i="35"/>
  <c r="E48" i="35"/>
  <c r="E50" i="35"/>
  <c r="E52" i="35"/>
  <c r="E54" i="35"/>
  <c r="E41" i="35"/>
  <c r="E47" i="35"/>
  <c r="E53" i="35"/>
  <c r="E55" i="35"/>
  <c r="E43" i="35"/>
  <c r="E45" i="35"/>
  <c r="E11" i="35"/>
  <c r="E13" i="35"/>
  <c r="E15" i="35"/>
  <c r="E17" i="35"/>
  <c r="E19" i="35"/>
  <c r="E21" i="35"/>
  <c r="E23" i="35"/>
  <c r="E25" i="35"/>
  <c r="E27" i="35"/>
  <c r="E29" i="35"/>
  <c r="E31" i="35"/>
  <c r="E33" i="35"/>
  <c r="E35" i="35"/>
  <c r="E37" i="35"/>
  <c r="E39" i="35"/>
  <c r="E12" i="35"/>
  <c r="E14" i="35"/>
  <c r="E16" i="35"/>
  <c r="E18" i="35"/>
  <c r="E20" i="35"/>
  <c r="E22" i="35"/>
  <c r="E24" i="35"/>
  <c r="E26" i="35"/>
  <c r="E28" i="35"/>
  <c r="E30" i="35"/>
  <c r="E32" i="35"/>
  <c r="E34" i="35"/>
  <c r="E36" i="35"/>
  <c r="E38" i="35"/>
  <c r="E4" i="35"/>
  <c r="E10" i="35"/>
  <c r="Y26" i="26"/>
  <c r="O5" i="26"/>
  <c r="AI6" i="26"/>
  <c r="Y11" i="26"/>
  <c r="O14" i="26"/>
  <c r="AI15" i="26"/>
  <c r="Y19" i="26"/>
  <c r="O22" i="26"/>
  <c r="AI23" i="26"/>
  <c r="Y27" i="26"/>
  <c r="O31" i="26"/>
  <c r="Y38" i="26"/>
  <c r="Y40" i="26"/>
  <c r="T20" i="28"/>
  <c r="J22" i="28"/>
  <c r="T33" i="28"/>
  <c r="J41" i="28"/>
  <c r="AD3" i="30"/>
  <c r="AD57" i="30" s="1"/>
  <c r="E5" i="32"/>
  <c r="AI9" i="32"/>
  <c r="AS11" i="32"/>
  <c r="E14" i="32"/>
  <c r="AI15" i="32"/>
  <c r="AI31" i="32"/>
  <c r="E34" i="32"/>
  <c r="AS40" i="32"/>
  <c r="Y9" i="26"/>
  <c r="Y3" i="26"/>
  <c r="Y57" i="26" s="1"/>
  <c r="O6" i="26"/>
  <c r="AI7" i="26"/>
  <c r="Y12" i="26"/>
  <c r="O15" i="26"/>
  <c r="AI16" i="26"/>
  <c r="Y20" i="26"/>
  <c r="O23" i="26"/>
  <c r="AI24" i="26"/>
  <c r="Y28" i="26"/>
  <c r="O32" i="26"/>
  <c r="AI32" i="26"/>
  <c r="AI33" i="26"/>
  <c r="Y39" i="26"/>
  <c r="AI3" i="30"/>
  <c r="AI57" i="30" s="1"/>
  <c r="AS3" i="32"/>
  <c r="AS57" i="32" s="1"/>
  <c r="E8" i="32"/>
  <c r="AI8" i="32"/>
  <c r="E13" i="32"/>
  <c r="AI14" i="32"/>
  <c r="AS16" i="32"/>
  <c r="E18" i="32"/>
  <c r="AI18" i="32"/>
  <c r="AS19" i="32"/>
  <c r="E21" i="32"/>
  <c r="AI21" i="32"/>
  <c r="AS22" i="32"/>
  <c r="AI27" i="32"/>
  <c r="E29" i="32"/>
  <c r="AI35" i="32"/>
  <c r="Y4" i="26"/>
  <c r="O7" i="26"/>
  <c r="AI8" i="26"/>
  <c r="Y13" i="26"/>
  <c r="O16" i="26"/>
  <c r="AI17" i="26"/>
  <c r="Y21" i="26"/>
  <c r="O24" i="26"/>
  <c r="AI25" i="26"/>
  <c r="Y29" i="26"/>
  <c r="O33" i="26"/>
  <c r="AI34" i="26"/>
  <c r="AI35" i="26"/>
  <c r="J48" i="28"/>
  <c r="AI5" i="32"/>
  <c r="AS6" i="32"/>
  <c r="E12" i="32"/>
  <c r="AI13" i="32"/>
  <c r="AI23" i="32"/>
  <c r="AI25" i="32"/>
  <c r="O33" i="32"/>
  <c r="AI44" i="32"/>
  <c r="E54" i="32"/>
  <c r="Y22" i="26"/>
  <c r="T38" i="28"/>
  <c r="T46" i="28"/>
  <c r="E3" i="32"/>
  <c r="E57" i="32" s="1"/>
  <c r="E4" i="32"/>
  <c r="AI4" i="32"/>
  <c r="AS9" i="32"/>
  <c r="AI12" i="32"/>
  <c r="E17" i="32"/>
  <c r="E20" i="32"/>
  <c r="AI20" i="32"/>
  <c r="E36" i="32"/>
  <c r="AI46" i="32"/>
  <c r="O54" i="32"/>
  <c r="Y14" i="26"/>
  <c r="Y31" i="26"/>
  <c r="Y6" i="26"/>
  <c r="O9" i="26"/>
  <c r="AI11" i="26"/>
  <c r="Y15" i="26"/>
  <c r="O18" i="26"/>
  <c r="AI19" i="26"/>
  <c r="Y23" i="26"/>
  <c r="O26" i="26"/>
  <c r="AI27" i="26"/>
  <c r="O36" i="26"/>
  <c r="O38" i="26"/>
  <c r="AI38" i="26"/>
  <c r="T8" i="28"/>
  <c r="J15" i="28"/>
  <c r="T16" i="28"/>
  <c r="J18" i="28"/>
  <c r="T25" i="28"/>
  <c r="J31" i="28"/>
  <c r="E7" i="32"/>
  <c r="AI7" i="32"/>
  <c r="AS15" i="32"/>
  <c r="AI17" i="32"/>
  <c r="AS18" i="32"/>
  <c r="AS21" i="32"/>
  <c r="AI32" i="32"/>
  <c r="AI33" i="32"/>
  <c r="AI54" i="32"/>
  <c r="O3" i="26"/>
  <c r="O57" i="26" s="1"/>
  <c r="AI4" i="26"/>
  <c r="Y8" i="26"/>
  <c r="O12" i="26"/>
  <c r="AI13" i="26"/>
  <c r="Y17" i="26"/>
  <c r="O20" i="26"/>
  <c r="AI21" i="26"/>
  <c r="Y25" i="26"/>
  <c r="O28" i="26"/>
  <c r="Y34" i="26"/>
  <c r="Y35" i="26"/>
  <c r="J5" i="28"/>
  <c r="T7" i="28"/>
  <c r="T12" i="28"/>
  <c r="J14" i="28"/>
  <c r="J23" i="28"/>
  <c r="T3" i="30"/>
  <c r="T57" i="30" s="1"/>
  <c r="AS4" i="32"/>
  <c r="AS13" i="32"/>
  <c r="E16" i="32"/>
  <c r="AI16" i="32"/>
  <c r="E19" i="32"/>
  <c r="AI19" i="32"/>
  <c r="E22" i="32"/>
  <c r="AI22" i="32"/>
  <c r="AI26" i="32"/>
  <c r="AS32" i="32"/>
  <c r="AS34" i="32"/>
  <c r="Y18" i="26"/>
  <c r="AI24" i="32"/>
  <c r="AI29" i="32"/>
  <c r="AI38" i="32"/>
  <c r="V27" i="32"/>
  <c r="AA3" i="32"/>
  <c r="G5" i="32"/>
  <c r="AK3" i="31"/>
  <c r="L4" i="32"/>
  <c r="V16" i="32"/>
  <c r="AK12" i="32"/>
  <c r="Q11" i="28"/>
  <c r="AU24" i="28"/>
  <c r="L29" i="28"/>
  <c r="AP49" i="28"/>
  <c r="AK4" i="28"/>
  <c r="AU6" i="28"/>
  <c r="AA7" i="28"/>
  <c r="G8" i="28"/>
  <c r="V11" i="28"/>
  <c r="AU11" i="28"/>
  <c r="AA12" i="28"/>
  <c r="AK13" i="28"/>
  <c r="G16" i="28"/>
  <c r="AF16" i="28"/>
  <c r="Q17" i="28"/>
  <c r="AP17" i="28"/>
  <c r="V18" i="28"/>
  <c r="G19" i="28"/>
  <c r="V20" i="28"/>
  <c r="AU20" i="28"/>
  <c r="L22" i="28"/>
  <c r="Q23" i="28"/>
  <c r="AU23" i="28"/>
  <c r="AA24" i="28"/>
  <c r="G25" i="28"/>
  <c r="AF25" i="28"/>
  <c r="AA27" i="28"/>
  <c r="Q29" i="28"/>
  <c r="AP29" i="28"/>
  <c r="V31" i="28"/>
  <c r="G32" i="28"/>
  <c r="AA40" i="28"/>
  <c r="V53" i="28"/>
  <c r="AU7" i="28"/>
  <c r="AF22" i="28"/>
  <c r="AU27" i="28"/>
  <c r="L4" i="28"/>
  <c r="Q4" i="28"/>
  <c r="AP5" i="28"/>
  <c r="AA6" i="28"/>
  <c r="Q9" i="28"/>
  <c r="AP9" i="28"/>
  <c r="AA11" i="28"/>
  <c r="L13" i="28"/>
  <c r="AP14" i="28"/>
  <c r="AK16" i="28"/>
  <c r="AA18" i="28"/>
  <c r="L19" i="28"/>
  <c r="AF21" i="28"/>
  <c r="AK22" i="28"/>
  <c r="V23" i="28"/>
  <c r="L25" i="28"/>
  <c r="AK25" i="28"/>
  <c r="Q26" i="28"/>
  <c r="AP26" i="28"/>
  <c r="G28" i="28"/>
  <c r="AF28" i="28"/>
  <c r="AA31" i="28"/>
  <c r="AK34" i="28"/>
  <c r="AP35" i="28"/>
  <c r="G48" i="28"/>
  <c r="AK52" i="28"/>
  <c r="AP20" i="28"/>
  <c r="AK26" i="28"/>
  <c r="V5" i="28"/>
  <c r="AU5" i="28"/>
  <c r="AF7" i="28"/>
  <c r="G12" i="28"/>
  <c r="Q13" i="28"/>
  <c r="V14" i="28"/>
  <c r="AU14" i="28"/>
  <c r="AF15" i="28"/>
  <c r="L16" i="28"/>
  <c r="V17" i="28"/>
  <c r="AU17" i="28"/>
  <c r="AU19" i="28"/>
  <c r="AA20" i="28"/>
  <c r="G21" i="28"/>
  <c r="AK21" i="28"/>
  <c r="Q22" i="28"/>
  <c r="AA23" i="28"/>
  <c r="G24" i="28"/>
  <c r="AF24" i="28"/>
  <c r="Q25" i="28"/>
  <c r="AU26" i="28"/>
  <c r="AF27" i="28"/>
  <c r="AK28" i="28"/>
  <c r="V29" i="28"/>
  <c r="AU29" i="28"/>
  <c r="Q32" i="28"/>
  <c r="AK36" i="28"/>
  <c r="Q46" i="28"/>
  <c r="Q54" i="28"/>
  <c r="Q20" i="28"/>
  <c r="L26" i="28"/>
  <c r="V4" i="28"/>
  <c r="G6" i="28"/>
  <c r="AK7" i="28"/>
  <c r="AP8" i="28"/>
  <c r="V9" i="28"/>
  <c r="G11" i="28"/>
  <c r="G15" i="28"/>
  <c r="AK15" i="28"/>
  <c r="AA17" i="28"/>
  <c r="AF18" i="28"/>
  <c r="V19" i="28"/>
  <c r="L21" i="28"/>
  <c r="AP22" i="28"/>
  <c r="AK24" i="28"/>
  <c r="AP25" i="28"/>
  <c r="V26" i="28"/>
  <c r="G27" i="28"/>
  <c r="L28" i="28"/>
  <c r="AA29" i="28"/>
  <c r="G31" i="28"/>
  <c r="AF31" i="28"/>
  <c r="V32" i="28"/>
  <c r="V35" i="28"/>
  <c r="G36" i="28"/>
  <c r="AF47" i="28"/>
  <c r="AK9" i="28"/>
  <c r="AP23" i="28"/>
  <c r="AU31" i="28"/>
  <c r="AA36" i="28"/>
  <c r="V8" i="28"/>
  <c r="AA9" i="28"/>
  <c r="AU13" i="28"/>
  <c r="L18" i="28"/>
  <c r="AA19" i="28"/>
  <c r="G20" i="28"/>
  <c r="Q21" i="28"/>
  <c r="AP21" i="28"/>
  <c r="V22" i="28"/>
  <c r="AU22" i="28"/>
  <c r="AF23" i="28"/>
  <c r="L24" i="28"/>
  <c r="V25" i="28"/>
  <c r="AA26" i="28"/>
  <c r="AK27" i="28"/>
  <c r="Q28" i="28"/>
  <c r="AP28" i="28"/>
  <c r="L31" i="28"/>
  <c r="AK31" i="28"/>
  <c r="AP36" i="28"/>
  <c r="AK42" i="28"/>
  <c r="AA54" i="28"/>
  <c r="L55" i="28"/>
  <c r="L9" i="28"/>
  <c r="G22" i="28"/>
  <c r="AA28" i="28"/>
  <c r="L35" i="28"/>
  <c r="AF5" i="28"/>
  <c r="AK6" i="28"/>
  <c r="Q7" i="28"/>
  <c r="L11" i="28"/>
  <c r="Q12" i="28"/>
  <c r="AP12" i="28"/>
  <c r="AA13" i="28"/>
  <c r="G14" i="28"/>
  <c r="AF14" i="28"/>
  <c r="AP15" i="28"/>
  <c r="AU16" i="28"/>
  <c r="AF17" i="28"/>
  <c r="AA22" i="28"/>
  <c r="G23" i="28"/>
  <c r="AK23" i="28"/>
  <c r="Q24" i="28"/>
  <c r="AP24" i="28"/>
  <c r="AU25" i="28"/>
  <c r="L27" i="28"/>
  <c r="V28" i="28"/>
  <c r="AU28" i="28"/>
  <c r="AF29" i="28"/>
  <c r="AU34" i="28"/>
  <c r="Q36" i="28"/>
  <c r="AF51" i="28"/>
  <c r="AP55" i="28"/>
  <c r="Q6" i="28"/>
  <c r="AA21" i="28"/>
  <c r="V27" i="28"/>
  <c r="AP4" i="28"/>
  <c r="L5" i="28"/>
  <c r="AA8" i="28"/>
  <c r="AF9" i="28"/>
  <c r="V12" i="28"/>
  <c r="AU12" i="28"/>
  <c r="L14" i="28"/>
  <c r="Q15" i="28"/>
  <c r="AA16" i="28"/>
  <c r="AK17" i="28"/>
  <c r="Q18" i="28"/>
  <c r="AP18" i="28"/>
  <c r="AF19" i="28"/>
  <c r="V21" i="28"/>
  <c r="AU21" i="28"/>
  <c r="L23" i="28"/>
  <c r="V24" i="28"/>
  <c r="AA25" i="28"/>
  <c r="G26" i="28"/>
  <c r="AF26" i="28"/>
  <c r="Q27" i="28"/>
  <c r="AP27" i="28"/>
  <c r="G29" i="28"/>
  <c r="AK29" i="28"/>
  <c r="Q31" i="28"/>
  <c r="AP31" i="28"/>
  <c r="AF35" i="28"/>
  <c r="L39" i="28"/>
  <c r="AU40" i="28"/>
  <c r="G44" i="28"/>
  <c r="AK31" i="26"/>
  <c r="AU40" i="26"/>
  <c r="L38" i="26"/>
  <c r="T3" i="26"/>
  <c r="T57" i="26" s="1"/>
  <c r="T7" i="26"/>
  <c r="T12" i="26"/>
  <c r="T16" i="26"/>
  <c r="T20" i="26"/>
  <c r="T24" i="26"/>
  <c r="T28" i="26"/>
  <c r="T33" i="26"/>
  <c r="T43" i="26"/>
  <c r="T39" i="26"/>
  <c r="T40" i="26"/>
  <c r="T45" i="26"/>
  <c r="T47" i="26"/>
  <c r="T4" i="26"/>
  <c r="T8" i="26"/>
  <c r="T13" i="26"/>
  <c r="T17" i="26"/>
  <c r="T21" i="26"/>
  <c r="T25" i="26"/>
  <c r="T29" i="26"/>
  <c r="T34" i="26"/>
  <c r="T35" i="26"/>
  <c r="T5" i="26"/>
  <c r="T9" i="26"/>
  <c r="T14" i="26"/>
  <c r="T18" i="26"/>
  <c r="T22" i="26"/>
  <c r="T26" i="26"/>
  <c r="T31" i="26"/>
  <c r="T42" i="26"/>
  <c r="T44" i="26"/>
  <c r="T48" i="26"/>
  <c r="T36" i="26"/>
  <c r="T6" i="26"/>
  <c r="T11" i="26"/>
  <c r="T15" i="26"/>
  <c r="T19" i="26"/>
  <c r="T23" i="26"/>
  <c r="T27" i="26"/>
  <c r="T46" i="26"/>
  <c r="AA22" i="26"/>
  <c r="G20" i="26"/>
  <c r="AU20" i="26"/>
  <c r="AS38" i="32"/>
  <c r="AS48" i="32"/>
  <c r="AS37" i="32"/>
  <c r="AS44" i="32"/>
  <c r="AS52" i="32"/>
  <c r="AS36" i="32"/>
  <c r="AN43" i="32"/>
  <c r="AN51" i="32"/>
  <c r="AN39" i="32"/>
  <c r="AI40" i="32"/>
  <c r="AI52" i="32"/>
  <c r="AI48" i="32"/>
  <c r="AI36" i="32"/>
  <c r="AI42" i="32"/>
  <c r="AI50" i="32"/>
  <c r="Y38" i="32"/>
  <c r="Y37" i="32"/>
  <c r="Y48" i="32"/>
  <c r="Y44" i="32"/>
  <c r="Y52" i="32"/>
  <c r="Y40" i="32"/>
  <c r="Y36" i="32"/>
  <c r="Y50" i="32"/>
  <c r="Y46" i="32"/>
  <c r="Y42" i="32"/>
  <c r="Y54" i="32"/>
  <c r="J49" i="32"/>
  <c r="J21" i="32"/>
  <c r="J37" i="32"/>
  <c r="J39" i="32"/>
  <c r="J43" i="32"/>
  <c r="E42" i="32"/>
  <c r="E46" i="32"/>
  <c r="E52" i="32"/>
  <c r="E50" i="32"/>
  <c r="E40" i="32"/>
  <c r="E37" i="32"/>
  <c r="V3" i="31"/>
  <c r="L3" i="32"/>
  <c r="AA3" i="31"/>
  <c r="G3" i="31"/>
  <c r="AU3" i="31"/>
  <c r="L3" i="31"/>
  <c r="Q3" i="25"/>
  <c r="AP5" i="26"/>
  <c r="AA8" i="26"/>
  <c r="L12" i="26"/>
  <c r="AP14" i="26"/>
  <c r="AU4" i="26"/>
  <c r="AF7" i="26"/>
  <c r="AK11" i="26"/>
  <c r="AU13" i="26"/>
  <c r="AK3" i="26"/>
  <c r="AJ3" i="25"/>
  <c r="AK3" i="25" s="1"/>
  <c r="V5" i="26"/>
  <c r="G8" i="26"/>
  <c r="Q11" i="26"/>
  <c r="V14" i="26"/>
  <c r="AA4" i="26"/>
  <c r="L7" i="26"/>
  <c r="AP9" i="26"/>
  <c r="AA13" i="26"/>
  <c r="G3" i="26"/>
  <c r="F3" i="25"/>
  <c r="G3" i="25" s="1"/>
  <c r="AU3" i="26"/>
  <c r="AT3" i="25"/>
  <c r="AU3" i="25" s="1"/>
  <c r="AP4" i="26"/>
  <c r="AK5" i="26"/>
  <c r="AF6" i="26"/>
  <c r="AA7" i="26"/>
  <c r="AU27" i="26"/>
  <c r="AP28" i="26"/>
  <c r="AA3" i="26"/>
  <c r="Z3" i="25"/>
  <c r="AA3" i="25" s="1"/>
  <c r="V4" i="26"/>
  <c r="Q5" i="26"/>
  <c r="L6" i="26"/>
  <c r="G7" i="26"/>
  <c r="AU7" i="26"/>
  <c r="V28" i="26"/>
  <c r="G4" i="26"/>
  <c r="AK6" i="26"/>
  <c r="V9" i="26"/>
  <c r="G13" i="26"/>
  <c r="AP25" i="26"/>
  <c r="Q6" i="26"/>
  <c r="AU8" i="26"/>
  <c r="AF12" i="26"/>
  <c r="Q15" i="26"/>
  <c r="AP21" i="26"/>
  <c r="AK22" i="26"/>
  <c r="AF23" i="26"/>
  <c r="AA24" i="26"/>
  <c r="V25" i="26"/>
  <c r="AF3" i="25"/>
  <c r="Q26" i="26"/>
  <c r="L27" i="26"/>
  <c r="AF43" i="26"/>
  <c r="L47" i="26"/>
  <c r="AP47" i="26"/>
  <c r="AA48" i="26"/>
  <c r="T53" i="28"/>
  <c r="T49" i="28"/>
  <c r="T45" i="28"/>
  <c r="T41" i="28"/>
  <c r="T36" i="28"/>
  <c r="T32" i="28"/>
  <c r="T27" i="28"/>
  <c r="T23" i="28"/>
  <c r="T19" i="28"/>
  <c r="T15" i="28"/>
  <c r="T11" i="28"/>
  <c r="T6" i="28"/>
  <c r="T52" i="28"/>
  <c r="T48" i="28"/>
  <c r="T44" i="28"/>
  <c r="T40" i="28"/>
  <c r="T35" i="28"/>
  <c r="T31" i="28"/>
  <c r="T26" i="28"/>
  <c r="T22" i="28"/>
  <c r="T18" i="28"/>
  <c r="T14" i="28"/>
  <c r="T9" i="28"/>
  <c r="T5" i="28"/>
  <c r="T39" i="28"/>
  <c r="T21" i="28"/>
  <c r="T55" i="28"/>
  <c r="T50" i="28"/>
  <c r="T34" i="28"/>
  <c r="T17" i="28"/>
  <c r="T47" i="28"/>
  <c r="T29" i="28"/>
  <c r="T13" i="28"/>
  <c r="AP15" i="26"/>
  <c r="AK16" i="26"/>
  <c r="AF17" i="26"/>
  <c r="AA18" i="26"/>
  <c r="V19" i="26"/>
  <c r="G28" i="26"/>
  <c r="AU28" i="26"/>
  <c r="AP29" i="26"/>
  <c r="AA33" i="26"/>
  <c r="J40" i="26"/>
  <c r="J41" i="26"/>
  <c r="Q44" i="26"/>
  <c r="AN47" i="26"/>
  <c r="AU50" i="26"/>
  <c r="AA54" i="26"/>
  <c r="T43" i="28"/>
  <c r="AP3" i="25"/>
  <c r="Q20" i="26"/>
  <c r="AF27" i="26"/>
  <c r="AF32" i="26"/>
  <c r="AK40" i="26"/>
  <c r="AA42" i="26"/>
  <c r="G46" i="26"/>
  <c r="V47" i="26"/>
  <c r="AD55" i="28"/>
  <c r="AD51" i="28"/>
  <c r="AD47" i="28"/>
  <c r="AD43" i="28"/>
  <c r="AD39" i="28"/>
  <c r="AD34" i="28"/>
  <c r="AD29" i="28"/>
  <c r="AD25" i="28"/>
  <c r="AD21" i="28"/>
  <c r="AD17" i="28"/>
  <c r="AD13" i="28"/>
  <c r="AD8" i="28"/>
  <c r="AD4" i="28"/>
  <c r="AD54" i="28"/>
  <c r="AD50" i="28"/>
  <c r="AD46" i="28"/>
  <c r="AD42" i="28"/>
  <c r="AD38" i="28"/>
  <c r="AD33" i="28"/>
  <c r="AD28" i="28"/>
  <c r="AD24" i="28"/>
  <c r="AD20" i="28"/>
  <c r="AD16" i="28"/>
  <c r="AD12" i="28"/>
  <c r="AD7" i="28"/>
  <c r="AD3" i="28"/>
  <c r="AD57" i="28" s="1"/>
  <c r="AD41" i="28"/>
  <c r="AD35" i="28"/>
  <c r="AD23" i="28"/>
  <c r="AD18" i="28"/>
  <c r="AD52" i="28"/>
  <c r="AD36" i="28"/>
  <c r="AD31" i="28"/>
  <c r="AD19" i="28"/>
  <c r="AD53" i="28"/>
  <c r="AD44" i="28"/>
  <c r="AD32" i="28"/>
  <c r="AD26" i="28"/>
  <c r="AD15" i="28"/>
  <c r="AD9" i="28"/>
  <c r="AD49" i="28"/>
  <c r="AP16" i="32"/>
  <c r="G38" i="26"/>
  <c r="AU38" i="26"/>
  <c r="AP39" i="26"/>
  <c r="L46" i="26"/>
  <c r="AK48" i="26"/>
  <c r="V49" i="26"/>
  <c r="T42" i="28"/>
  <c r="T51" i="28"/>
  <c r="J3" i="30"/>
  <c r="J57" i="30" s="1"/>
  <c r="L8" i="32"/>
  <c r="L21" i="26"/>
  <c r="G22" i="26"/>
  <c r="AU22" i="26"/>
  <c r="AP23" i="26"/>
  <c r="AK24" i="26"/>
  <c r="AF25" i="26"/>
  <c r="L3" i="25"/>
  <c r="AA26" i="26"/>
  <c r="V27" i="26"/>
  <c r="AN43" i="26"/>
  <c r="AD40" i="28"/>
  <c r="AK27" i="32"/>
  <c r="V8" i="26"/>
  <c r="Q9" i="26"/>
  <c r="L11" i="26"/>
  <c r="G12" i="26"/>
  <c r="AU12" i="26"/>
  <c r="AK14" i="26"/>
  <c r="AF15" i="26"/>
  <c r="AA16" i="26"/>
  <c r="V17" i="26"/>
  <c r="Q18" i="26"/>
  <c r="L19" i="26"/>
  <c r="Q28" i="26"/>
  <c r="L29" i="26"/>
  <c r="G31" i="26"/>
  <c r="AA35" i="26"/>
  <c r="V43" i="26"/>
  <c r="AA44" i="26"/>
  <c r="AN46" i="26"/>
  <c r="AN48" i="26"/>
  <c r="AF49" i="26"/>
  <c r="AA50" i="26"/>
  <c r="V51" i="26"/>
  <c r="Q52" i="26"/>
  <c r="L53" i="26"/>
  <c r="G54" i="26"/>
  <c r="AU54" i="26"/>
  <c r="AP55" i="26"/>
  <c r="L3" i="27"/>
  <c r="T54" i="28"/>
  <c r="E52" i="28"/>
  <c r="E48" i="28"/>
  <c r="E44" i="28"/>
  <c r="E40" i="28"/>
  <c r="E35" i="28"/>
  <c r="E31" i="28"/>
  <c r="E26" i="28"/>
  <c r="E22" i="28"/>
  <c r="E18" i="28"/>
  <c r="E14" i="28"/>
  <c r="E9" i="28"/>
  <c r="E5" i="28"/>
  <c r="E55" i="28"/>
  <c r="E51" i="28"/>
  <c r="E47" i="28"/>
  <c r="E43" i="28"/>
  <c r="E39" i="28"/>
  <c r="E34" i="28"/>
  <c r="E29" i="28"/>
  <c r="E25" i="28"/>
  <c r="E21" i="28"/>
  <c r="E17" i="28"/>
  <c r="E13" i="28"/>
  <c r="E8" i="28"/>
  <c r="E4" i="28"/>
  <c r="E41" i="28"/>
  <c r="E23" i="28"/>
  <c r="E36" i="28"/>
  <c r="E19" i="28"/>
  <c r="E53" i="28"/>
  <c r="E32" i="28"/>
  <c r="E15" i="28"/>
  <c r="E54" i="28"/>
  <c r="E49" i="28"/>
  <c r="AS52" i="28"/>
  <c r="AS48" i="28"/>
  <c r="AS44" i="28"/>
  <c r="AS40" i="28"/>
  <c r="AS35" i="28"/>
  <c r="AS31" i="28"/>
  <c r="AS26" i="28"/>
  <c r="AS22" i="28"/>
  <c r="AS18" i="28"/>
  <c r="AS14" i="28"/>
  <c r="AS9" i="28"/>
  <c r="AS5" i="28"/>
  <c r="AS55" i="28"/>
  <c r="AS51" i="28"/>
  <c r="AS47" i="28"/>
  <c r="AS43" i="28"/>
  <c r="AS39" i="28"/>
  <c r="AS34" i="28"/>
  <c r="AS29" i="28"/>
  <c r="AS25" i="28"/>
  <c r="AS21" i="28"/>
  <c r="AS17" i="28"/>
  <c r="AS13" i="28"/>
  <c r="AS8" i="28"/>
  <c r="AS4" i="28"/>
  <c r="AS53" i="28"/>
  <c r="AS54" i="28"/>
  <c r="AS49" i="28"/>
  <c r="AS33" i="28"/>
  <c r="AS16" i="28"/>
  <c r="AS46" i="28"/>
  <c r="AS28" i="28"/>
  <c r="AS42" i="28"/>
  <c r="AS24" i="28"/>
  <c r="AS7" i="28"/>
  <c r="AK11" i="32"/>
  <c r="G17" i="32"/>
  <c r="G25" i="32"/>
  <c r="AP13" i="26"/>
  <c r="V3" i="25"/>
  <c r="AU31" i="26"/>
  <c r="AP32" i="26"/>
  <c r="AF41" i="26"/>
  <c r="AU48" i="26"/>
  <c r="N59" i="27"/>
  <c r="E46" i="28"/>
  <c r="T55" i="32"/>
  <c r="T34" i="32"/>
  <c r="T29" i="32"/>
  <c r="T27" i="32"/>
  <c r="T9" i="32"/>
  <c r="T8" i="32"/>
  <c r="T39" i="32"/>
  <c r="T31" i="32"/>
  <c r="T43" i="32"/>
  <c r="T33" i="32"/>
  <c r="T16" i="32"/>
  <c r="T15" i="32"/>
  <c r="T14" i="32"/>
  <c r="T13" i="32"/>
  <c r="T4" i="32"/>
  <c r="T51" i="32"/>
  <c r="T49" i="32"/>
  <c r="T47" i="32"/>
  <c r="T36" i="32"/>
  <c r="T12" i="32"/>
  <c r="T45" i="32"/>
  <c r="T53" i="32"/>
  <c r="T5" i="32"/>
  <c r="T35" i="32"/>
  <c r="T23" i="32"/>
  <c r="T6" i="32"/>
  <c r="T20" i="32"/>
  <c r="T3" i="32"/>
  <c r="T57" i="32" s="1"/>
  <c r="T28" i="32"/>
  <c r="T21" i="32"/>
  <c r="T22" i="32"/>
  <c r="T11" i="32"/>
  <c r="T18" i="32"/>
  <c r="T7" i="32"/>
  <c r="T25" i="32"/>
  <c r="T19" i="32"/>
  <c r="V36" i="26"/>
  <c r="L39" i="26"/>
  <c r="AN42" i="26"/>
  <c r="AD45" i="28"/>
  <c r="AD48" i="28"/>
  <c r="J55" i="28"/>
  <c r="J51" i="28"/>
  <c r="J47" i="28"/>
  <c r="J43" i="28"/>
  <c r="J39" i="28"/>
  <c r="J34" i="28"/>
  <c r="J29" i="28"/>
  <c r="J25" i="28"/>
  <c r="J21" i="28"/>
  <c r="J17" i="28"/>
  <c r="J13" i="28"/>
  <c r="J8" i="28"/>
  <c r="J4" i="28"/>
  <c r="J54" i="28"/>
  <c r="J50" i="28"/>
  <c r="J46" i="28"/>
  <c r="J42" i="28"/>
  <c r="J38" i="28"/>
  <c r="J33" i="28"/>
  <c r="J28" i="28"/>
  <c r="J24" i="28"/>
  <c r="J20" i="28"/>
  <c r="J16" i="28"/>
  <c r="J12" i="28"/>
  <c r="J7" i="28"/>
  <c r="AF9" i="32"/>
  <c r="V14" i="32"/>
  <c r="AP18" i="32"/>
  <c r="AN12" i="28"/>
  <c r="J27" i="28"/>
  <c r="AN28" i="28"/>
  <c r="J45" i="28"/>
  <c r="AN46" i="28"/>
  <c r="AN51" i="28"/>
  <c r="O54" i="28"/>
  <c r="O50" i="28"/>
  <c r="O46" i="28"/>
  <c r="O42" i="28"/>
  <c r="O38" i="28"/>
  <c r="O33" i="28"/>
  <c r="O28" i="28"/>
  <c r="O24" i="28"/>
  <c r="O20" i="28"/>
  <c r="O16" i="28"/>
  <c r="O12" i="28"/>
  <c r="O7" i="28"/>
  <c r="O53" i="28"/>
  <c r="O49" i="28"/>
  <c r="O45" i="28"/>
  <c r="O41" i="28"/>
  <c r="O36" i="28"/>
  <c r="O32" i="28"/>
  <c r="O27" i="28"/>
  <c r="O23" i="28"/>
  <c r="O19" i="28"/>
  <c r="O15" i="28"/>
  <c r="O11" i="28"/>
  <c r="O6" i="28"/>
  <c r="AS3" i="30"/>
  <c r="AS57" i="30" s="1"/>
  <c r="AP26" i="32"/>
  <c r="J32" i="28"/>
  <c r="AN33" i="28"/>
  <c r="J53" i="28"/>
  <c r="AN54" i="28"/>
  <c r="D3" i="30"/>
  <c r="G3" i="30" s="1"/>
  <c r="Q21" i="32"/>
  <c r="J19" i="28"/>
  <c r="AN20" i="28"/>
  <c r="J36" i="28"/>
  <c r="J52" i="28"/>
  <c r="AN53" i="28"/>
  <c r="AN49" i="28"/>
  <c r="AN45" i="28"/>
  <c r="AN41" i="28"/>
  <c r="AN36" i="28"/>
  <c r="AN32" i="28"/>
  <c r="AN27" i="28"/>
  <c r="AN23" i="28"/>
  <c r="AN19" i="28"/>
  <c r="AN15" i="28"/>
  <c r="AN11" i="28"/>
  <c r="AN6" i="28"/>
  <c r="AN52" i="28"/>
  <c r="AN48" i="28"/>
  <c r="AN44" i="28"/>
  <c r="AN40" i="28"/>
  <c r="AN35" i="28"/>
  <c r="AN31" i="28"/>
  <c r="AN26" i="28"/>
  <c r="AN22" i="28"/>
  <c r="AN18" i="28"/>
  <c r="AN14" i="28"/>
  <c r="AN9" i="28"/>
  <c r="AN5" i="28"/>
  <c r="Q27" i="32"/>
  <c r="J29" i="32"/>
  <c r="J33" i="32"/>
  <c r="J47" i="32"/>
  <c r="AD4" i="32"/>
  <c r="AD33" i="32"/>
  <c r="AN4" i="35"/>
  <c r="AN51" i="35"/>
  <c r="AN53" i="35"/>
  <c r="AU3" i="27"/>
  <c r="Y48" i="28"/>
  <c r="AF12" i="32"/>
  <c r="J16" i="32"/>
  <c r="L24" i="32"/>
  <c r="L31" i="32"/>
  <c r="AN55" i="32"/>
  <c r="AN33" i="32"/>
  <c r="AN28" i="32"/>
  <c r="AN27" i="32"/>
  <c r="AN11" i="32"/>
  <c r="AN9" i="32"/>
  <c r="AN41" i="32"/>
  <c r="AN36" i="32"/>
  <c r="AN29" i="32"/>
  <c r="AN26" i="32"/>
  <c r="AN25" i="32"/>
  <c r="AN24" i="32"/>
  <c r="AN23" i="32"/>
  <c r="AN22" i="32"/>
  <c r="AN21" i="32"/>
  <c r="AN7" i="32"/>
  <c r="AN6" i="32"/>
  <c r="AN5" i="32"/>
  <c r="AN47" i="32"/>
  <c r="AN45" i="32"/>
  <c r="AN34" i="32"/>
  <c r="AN32" i="32"/>
  <c r="AN31" i="32"/>
  <c r="AN19" i="32"/>
  <c r="AN18" i="32"/>
  <c r="AN17" i="32"/>
  <c r="AN16" i="32"/>
  <c r="AN4" i="32"/>
  <c r="AN53" i="32"/>
  <c r="J3" i="34"/>
  <c r="J57" i="34" s="1"/>
  <c r="AP7" i="32"/>
  <c r="G23" i="32"/>
  <c r="Q32" i="32"/>
  <c r="J55" i="32"/>
  <c r="J53" i="32"/>
  <c r="J35" i="32"/>
  <c r="J4" i="32"/>
  <c r="J34" i="32"/>
  <c r="J28" i="32"/>
  <c r="J12" i="32"/>
  <c r="J11" i="32"/>
  <c r="J41" i="32"/>
  <c r="J31" i="32"/>
  <c r="J27" i="32"/>
  <c r="J26" i="32"/>
  <c r="J25" i="32"/>
  <c r="J24" i="32"/>
  <c r="J23" i="32"/>
  <c r="J22" i="32"/>
  <c r="J8" i="32"/>
  <c r="J7" i="32"/>
  <c r="J6" i="32"/>
  <c r="J45" i="32"/>
  <c r="J32" i="32"/>
  <c r="J20" i="32"/>
  <c r="J19" i="32"/>
  <c r="J18" i="32"/>
  <c r="J17" i="32"/>
  <c r="T3" i="34"/>
  <c r="T57" i="34" s="1"/>
  <c r="E23" i="32"/>
  <c r="E24" i="32"/>
  <c r="E25" i="32"/>
  <c r="E26" i="32"/>
  <c r="E27" i="32"/>
  <c r="AS27" i="32"/>
  <c r="AS28" i="32"/>
  <c r="E31" i="32"/>
  <c r="Y35" i="32"/>
  <c r="AS42" i="32"/>
  <c r="L21" i="32"/>
  <c r="AS31" i="32"/>
  <c r="E33" i="32"/>
  <c r="E35" i="32"/>
  <c r="AS35" i="32"/>
  <c r="E44" i="32"/>
  <c r="AS24" i="32"/>
  <c r="AS25" i="32"/>
  <c r="AS26" i="32"/>
  <c r="AS29" i="32"/>
  <c r="E32" i="32"/>
  <c r="E38" i="32"/>
  <c r="AS46" i="32"/>
  <c r="AN45" i="35"/>
  <c r="E3" i="35"/>
  <c r="AN43" i="35"/>
  <c r="AN9" i="35"/>
  <c r="Z3" i="33"/>
  <c r="K3" i="33"/>
  <c r="F3" i="33"/>
  <c r="AT3" i="33"/>
  <c r="AE3" i="33"/>
  <c r="P3" i="33"/>
  <c r="U3" i="33"/>
  <c r="AJ3" i="33"/>
  <c r="AO3" i="33"/>
  <c r="AS53" i="35"/>
  <c r="AS45" i="35"/>
  <c r="AS52" i="35"/>
  <c r="AS44" i="35"/>
  <c r="AS51" i="35"/>
  <c r="AS43" i="35"/>
  <c r="AS9" i="35"/>
  <c r="AS50" i="35"/>
  <c r="AS42" i="35"/>
  <c r="AS8" i="35"/>
  <c r="AS49" i="35"/>
  <c r="AS41" i="35"/>
  <c r="AS7" i="35"/>
  <c r="AS3" i="35"/>
  <c r="AS48" i="35"/>
  <c r="AS6" i="35"/>
  <c r="AS55" i="35"/>
  <c r="AS47" i="35"/>
  <c r="AS54" i="35"/>
  <c r="AS46" i="35"/>
  <c r="AS4" i="35"/>
  <c r="AN52" i="35"/>
  <c r="AN44" i="35"/>
  <c r="AN50" i="35"/>
  <c r="AN42" i="35"/>
  <c r="AN8" i="35"/>
  <c r="AN49" i="35"/>
  <c r="AN41" i="35"/>
  <c r="AN7" i="35"/>
  <c r="AN48" i="35"/>
  <c r="AN6" i="35"/>
  <c r="AN55" i="35"/>
  <c r="AN47" i="35"/>
  <c r="AN5" i="35"/>
  <c r="AN54" i="35"/>
  <c r="AN46" i="35"/>
  <c r="AN3" i="35"/>
  <c r="AI51" i="35"/>
  <c r="AI44" i="35"/>
  <c r="AI45" i="35"/>
  <c r="AI43" i="35"/>
  <c r="AI53" i="35"/>
  <c r="AI52" i="35"/>
  <c r="AI50" i="35"/>
  <c r="AI42" i="35"/>
  <c r="AI8" i="35"/>
  <c r="AI49" i="35"/>
  <c r="AI41" i="35"/>
  <c r="AI7" i="35"/>
  <c r="AI3" i="35"/>
  <c r="AI48" i="35"/>
  <c r="AI6" i="35"/>
  <c r="AI55" i="35"/>
  <c r="AI47" i="35"/>
  <c r="AI5" i="35"/>
  <c r="AI54" i="35"/>
  <c r="AI46" i="35"/>
  <c r="AI4" i="35"/>
  <c r="AD53" i="35"/>
  <c r="AD45" i="35"/>
  <c r="AD52" i="35"/>
  <c r="AD44" i="35"/>
  <c r="AD51" i="35"/>
  <c r="AD43" i="35"/>
  <c r="AD9" i="35"/>
  <c r="AD50" i="35"/>
  <c r="AD42" i="35"/>
  <c r="AD8" i="35"/>
  <c r="AD49" i="35"/>
  <c r="AD41" i="35"/>
  <c r="AD7" i="35"/>
  <c r="AD3" i="35"/>
  <c r="AD48" i="35"/>
  <c r="AD6" i="35"/>
  <c r="AD55" i="35"/>
  <c r="AD47" i="35"/>
  <c r="AD5" i="35"/>
  <c r="AD54" i="35"/>
  <c r="AD46" i="35"/>
  <c r="Y6" i="35"/>
  <c r="Y53" i="35"/>
  <c r="Y46" i="35"/>
  <c r="Y48" i="35"/>
  <c r="Y4" i="35"/>
  <c r="Y45" i="35"/>
  <c r="Y3" i="35"/>
  <c r="Y54" i="35"/>
  <c r="Y52" i="35"/>
  <c r="Y44" i="35"/>
  <c r="Y51" i="35"/>
  <c r="Y43" i="35"/>
  <c r="Y9" i="35"/>
  <c r="Y50" i="35"/>
  <c r="Y42" i="35"/>
  <c r="Y8" i="35"/>
  <c r="Y49" i="35"/>
  <c r="Y41" i="35"/>
  <c r="Y7" i="35"/>
  <c r="Y55" i="35"/>
  <c r="Y47" i="35"/>
  <c r="T53" i="35"/>
  <c r="T52" i="35"/>
  <c r="T45" i="35"/>
  <c r="T44" i="35"/>
  <c r="T51" i="35"/>
  <c r="T43" i="35"/>
  <c r="T9" i="35"/>
  <c r="T50" i="35"/>
  <c r="T42" i="35"/>
  <c r="T8" i="35"/>
  <c r="T49" i="35"/>
  <c r="T41" i="35"/>
  <c r="T7" i="35"/>
  <c r="T3" i="35"/>
  <c r="T48" i="35"/>
  <c r="T55" i="35"/>
  <c r="T47" i="35"/>
  <c r="T5" i="35"/>
  <c r="T54" i="35"/>
  <c r="T46" i="35"/>
  <c r="T4" i="35"/>
  <c r="O53" i="35"/>
  <c r="O52" i="35"/>
  <c r="O45" i="35"/>
  <c r="O44" i="35"/>
  <c r="O51" i="35"/>
  <c r="O43" i="35"/>
  <c r="O9" i="35"/>
  <c r="O50" i="35"/>
  <c r="O42" i="35"/>
  <c r="O8" i="35"/>
  <c r="O49" i="35"/>
  <c r="O41" i="35"/>
  <c r="O3" i="35"/>
  <c r="O48" i="35"/>
  <c r="O6" i="35"/>
  <c r="O55" i="35"/>
  <c r="O47" i="35"/>
  <c r="O5" i="35"/>
  <c r="O54" i="35"/>
  <c r="O46" i="35"/>
  <c r="O4" i="35"/>
  <c r="J53" i="35"/>
  <c r="J45" i="35"/>
  <c r="J52" i="35"/>
  <c r="J44" i="35"/>
  <c r="J51" i="35"/>
  <c r="J43" i="35"/>
  <c r="J9" i="35"/>
  <c r="J50" i="35"/>
  <c r="J42" i="35"/>
  <c r="J8" i="35"/>
  <c r="J49" i="35"/>
  <c r="J41" i="35"/>
  <c r="J7" i="35"/>
  <c r="J3" i="35"/>
  <c r="J48" i="35"/>
  <c r="J6" i="35"/>
  <c r="J55" i="35"/>
  <c r="J47" i="35"/>
  <c r="J5" i="35"/>
  <c r="J54" i="35"/>
  <c r="J46" i="35"/>
  <c r="E9" i="35"/>
  <c r="E8" i="35"/>
  <c r="E7" i="35"/>
  <c r="E6" i="35"/>
  <c r="E5" i="35"/>
  <c r="S57" i="34"/>
  <c r="AC57" i="34"/>
  <c r="I57" i="34"/>
  <c r="L3" i="34"/>
  <c r="V3" i="34"/>
  <c r="AF3" i="34"/>
  <c r="AM57" i="34"/>
  <c r="N57" i="34"/>
  <c r="AR57" i="34"/>
  <c r="D57" i="34"/>
  <c r="C10" i="34" s="1"/>
  <c r="AH57" i="34"/>
  <c r="X57" i="34"/>
  <c r="G3" i="34"/>
  <c r="Q3" i="34"/>
  <c r="AA3" i="34"/>
  <c r="AK3" i="34"/>
  <c r="AU3" i="34"/>
  <c r="AF14" i="32"/>
  <c r="L7" i="32"/>
  <c r="AF8" i="32"/>
  <c r="AA9" i="32"/>
  <c r="V11" i="32"/>
  <c r="AU11" i="32"/>
  <c r="L13" i="32"/>
  <c r="AK14" i="32"/>
  <c r="L15" i="32"/>
  <c r="AA23" i="32"/>
  <c r="AF32" i="32"/>
  <c r="AF15" i="32"/>
  <c r="AU24" i="32"/>
  <c r="Q3" i="32"/>
  <c r="P3" i="31"/>
  <c r="Q3" i="31" s="1"/>
  <c r="AP5" i="32"/>
  <c r="AF4" i="32"/>
  <c r="AK16" i="32"/>
  <c r="L17" i="32"/>
  <c r="AK18" i="32"/>
  <c r="L20" i="32"/>
  <c r="G22" i="32"/>
  <c r="AU27" i="32"/>
  <c r="AU5" i="32"/>
  <c r="V7" i="32"/>
  <c r="AA12" i="32"/>
  <c r="Q14" i="32"/>
  <c r="AF22" i="32"/>
  <c r="AF23" i="32"/>
  <c r="AF29" i="32"/>
  <c r="AF13" i="32"/>
  <c r="AK4" i="32"/>
  <c r="AP8" i="32"/>
  <c r="AK9" i="32"/>
  <c r="L11" i="32"/>
  <c r="AF11" i="32"/>
  <c r="V13" i="32"/>
  <c r="V15" i="32"/>
  <c r="L27" i="32"/>
  <c r="AA6" i="32"/>
  <c r="Q8" i="32"/>
  <c r="Q9" i="32"/>
  <c r="V3" i="32"/>
  <c r="AA5" i="32"/>
  <c r="AA7" i="32"/>
  <c r="V17" i="32"/>
  <c r="V18" i="32"/>
  <c r="V19" i="32"/>
  <c r="AU4" i="32"/>
  <c r="V4" i="32"/>
  <c r="AP4" i="32"/>
  <c r="AF5" i="32"/>
  <c r="AF6" i="32"/>
  <c r="AU7" i="32"/>
  <c r="Q11" i="32"/>
  <c r="AU12" i="32"/>
  <c r="AA14" i="32"/>
  <c r="AA15" i="32"/>
  <c r="AU18" i="32"/>
  <c r="AP25" i="32"/>
  <c r="Q26" i="32"/>
  <c r="Q5" i="32"/>
  <c r="AK5" i="32"/>
  <c r="L6" i="32"/>
  <c r="AK6" i="32"/>
  <c r="AF7" i="32"/>
  <c r="AA8" i="32"/>
  <c r="G14" i="32"/>
  <c r="AA17" i="32"/>
  <c r="AA18" i="32"/>
  <c r="AU20" i="32"/>
  <c r="V21" i="32"/>
  <c r="V25" i="32"/>
  <c r="AE3" i="31"/>
  <c r="AF3" i="31" s="1"/>
  <c r="AA22" i="32"/>
  <c r="G27" i="32"/>
  <c r="AF16" i="32"/>
  <c r="AF24" i="32"/>
  <c r="AA25" i="32"/>
  <c r="AK24" i="32"/>
  <c r="AA40" i="32"/>
  <c r="L33" i="32"/>
  <c r="L34" i="32"/>
  <c r="AK34" i="32"/>
  <c r="L35" i="32"/>
  <c r="AK35" i="32"/>
  <c r="L36" i="32"/>
  <c r="AK36" i="32"/>
  <c r="AF47" i="32"/>
  <c r="L51" i="32"/>
  <c r="Q4" i="32"/>
  <c r="Q7" i="32"/>
  <c r="Q12" i="32"/>
  <c r="Q16" i="32"/>
  <c r="Q20" i="32"/>
  <c r="Q24" i="32"/>
  <c r="V26" i="32"/>
  <c r="Q28" i="32"/>
  <c r="AA28" i="32"/>
  <c r="X29" i="32"/>
  <c r="AH33" i="32"/>
  <c r="AC39" i="32"/>
  <c r="I43" i="32"/>
  <c r="AH46" i="32"/>
  <c r="AR53" i="32"/>
  <c r="S55" i="32"/>
  <c r="O55" i="32"/>
  <c r="O53" i="32"/>
  <c r="O51" i="32"/>
  <c r="O49" i="32"/>
  <c r="O47" i="32"/>
  <c r="O45" i="32"/>
  <c r="O43" i="32"/>
  <c r="O41" i="32"/>
  <c r="O39" i="32"/>
  <c r="O44" i="32"/>
  <c r="O46" i="32"/>
  <c r="O38" i="32"/>
  <c r="O35" i="32"/>
  <c r="O31" i="32"/>
  <c r="O28" i="32"/>
  <c r="O26" i="32"/>
  <c r="O24" i="32"/>
  <c r="O22" i="32"/>
  <c r="O20" i="32"/>
  <c r="O18" i="32"/>
  <c r="O16" i="32"/>
  <c r="O14" i="32"/>
  <c r="O12" i="32"/>
  <c r="O9" i="32"/>
  <c r="O7" i="32"/>
  <c r="O52" i="32"/>
  <c r="O48" i="32"/>
  <c r="O40" i="32"/>
  <c r="O50" i="32"/>
  <c r="O42" i="32"/>
  <c r="O36" i="32"/>
  <c r="O34" i="32"/>
  <c r="O32" i="32"/>
  <c r="O29" i="32"/>
  <c r="O27" i="32"/>
  <c r="O25" i="32"/>
  <c r="O23" i="32"/>
  <c r="O21" i="32"/>
  <c r="O19" i="32"/>
  <c r="O17" i="32"/>
  <c r="O15" i="32"/>
  <c r="O13" i="32"/>
  <c r="O11" i="32"/>
  <c r="O8" i="32"/>
  <c r="O6" i="32"/>
  <c r="O4" i="32"/>
  <c r="AP6" i="32"/>
  <c r="G7" i="32"/>
  <c r="AP11" i="32"/>
  <c r="G12" i="32"/>
  <c r="AP15" i="32"/>
  <c r="G16" i="32"/>
  <c r="AK17" i="32"/>
  <c r="AU17" i="32"/>
  <c r="L18" i="32"/>
  <c r="AP19" i="32"/>
  <c r="G20" i="32"/>
  <c r="AK21" i="32"/>
  <c r="AU21" i="32"/>
  <c r="L22" i="32"/>
  <c r="AP23" i="32"/>
  <c r="G24" i="32"/>
  <c r="AK25" i="32"/>
  <c r="AU25" i="32"/>
  <c r="L26" i="32"/>
  <c r="AP27" i="32"/>
  <c r="G28" i="32"/>
  <c r="AK29" i="32"/>
  <c r="AU29" i="32"/>
  <c r="Q33" i="32"/>
  <c r="Q34" i="32"/>
  <c r="AM34" i="32"/>
  <c r="N35" i="32"/>
  <c r="AM35" i="32"/>
  <c r="N36" i="32"/>
  <c r="AH38" i="32"/>
  <c r="N50" i="32"/>
  <c r="AH55" i="32"/>
  <c r="AK8" i="32"/>
  <c r="AU8" i="32"/>
  <c r="L9" i="32"/>
  <c r="AK13" i="32"/>
  <c r="AU13" i="32"/>
  <c r="L14" i="32"/>
  <c r="AR32" i="32"/>
  <c r="S34" i="32"/>
  <c r="S35" i="32"/>
  <c r="S36" i="32"/>
  <c r="AR36" i="32"/>
  <c r="N42" i="32"/>
  <c r="AM45" i="32"/>
  <c r="S31" i="32"/>
  <c r="AH31" i="32"/>
  <c r="S33" i="32"/>
  <c r="AR34" i="32"/>
  <c r="AR35" i="32"/>
  <c r="S49" i="32"/>
  <c r="AM51" i="32"/>
  <c r="AD54" i="32"/>
  <c r="AD52" i="32"/>
  <c r="AD50" i="32"/>
  <c r="AD48" i="32"/>
  <c r="AD46" i="32"/>
  <c r="AD44" i="32"/>
  <c r="AD42" i="32"/>
  <c r="AD40" i="32"/>
  <c r="AD38" i="32"/>
  <c r="AD49" i="32"/>
  <c r="AD41" i="32"/>
  <c r="AD55" i="32"/>
  <c r="AD43" i="32"/>
  <c r="AD36" i="32"/>
  <c r="AD34" i="32"/>
  <c r="AD32" i="32"/>
  <c r="AD29" i="32"/>
  <c r="AD27" i="32"/>
  <c r="AD25" i="32"/>
  <c r="AD23" i="32"/>
  <c r="AD21" i="32"/>
  <c r="AD19" i="32"/>
  <c r="AD17" i="32"/>
  <c r="AD15" i="32"/>
  <c r="AD13" i="32"/>
  <c r="AD11" i="32"/>
  <c r="AD8" i="32"/>
  <c r="AD6" i="32"/>
  <c r="AD51" i="32"/>
  <c r="AD45" i="32"/>
  <c r="AD53" i="32"/>
  <c r="AD47" i="32"/>
  <c r="AD39" i="32"/>
  <c r="AD35" i="32"/>
  <c r="AD31" i="32"/>
  <c r="AD28" i="32"/>
  <c r="AD26" i="32"/>
  <c r="AD24" i="32"/>
  <c r="AD22" i="32"/>
  <c r="AD20" i="32"/>
  <c r="AD18" i="32"/>
  <c r="AD16" i="32"/>
  <c r="AD14" i="32"/>
  <c r="AD12" i="32"/>
  <c r="AD9" i="32"/>
  <c r="AD7" i="32"/>
  <c r="AD5" i="32"/>
  <c r="AD3" i="32"/>
  <c r="AD57" i="32" s="1"/>
  <c r="AP3" i="32"/>
  <c r="G4" i="32"/>
  <c r="AF54" i="32"/>
  <c r="X34" i="32"/>
  <c r="X35" i="32"/>
  <c r="X36" i="32"/>
  <c r="S41" i="32"/>
  <c r="AR44" i="32"/>
  <c r="X48" i="32"/>
  <c r="I29" i="32"/>
  <c r="X33" i="32"/>
  <c r="D34" i="32"/>
  <c r="D35" i="32"/>
  <c r="D36" i="32"/>
  <c r="I38" i="32"/>
  <c r="AK3" i="32"/>
  <c r="AU3" i="32"/>
  <c r="G3" i="32"/>
  <c r="AC33" i="32"/>
  <c r="AM36" i="32"/>
  <c r="AR33" i="32"/>
  <c r="AC34" i="32"/>
  <c r="AC35" i="32"/>
  <c r="AC36" i="32"/>
  <c r="D44" i="32"/>
  <c r="I52" i="32"/>
  <c r="AC53" i="32"/>
  <c r="D39" i="32"/>
  <c r="AR39" i="32"/>
  <c r="AM40" i="32"/>
  <c r="AH41" i="32"/>
  <c r="AC42" i="32"/>
  <c r="X43" i="32"/>
  <c r="S44" i="32"/>
  <c r="N45" i="32"/>
  <c r="I46" i="32"/>
  <c r="D47" i="32"/>
  <c r="AR47" i="32"/>
  <c r="AM48" i="32"/>
  <c r="AH49" i="32"/>
  <c r="AC50" i="32"/>
  <c r="X51" i="32"/>
  <c r="AR52" i="32"/>
  <c r="N53" i="32"/>
  <c r="AH54" i="32"/>
  <c r="D55" i="32"/>
  <c r="X38" i="32"/>
  <c r="S39" i="32"/>
  <c r="N40" i="32"/>
  <c r="I41" i="32"/>
  <c r="D42" i="32"/>
  <c r="AR42" i="32"/>
  <c r="AM43" i="32"/>
  <c r="AH44" i="32"/>
  <c r="AC45" i="32"/>
  <c r="X46" i="32"/>
  <c r="S47" i="32"/>
  <c r="N48" i="32"/>
  <c r="I49" i="32"/>
  <c r="D50" i="32"/>
  <c r="AR50" i="32"/>
  <c r="N52" i="32"/>
  <c r="AC52" i="32"/>
  <c r="D54" i="32"/>
  <c r="S54" i="32"/>
  <c r="AM55" i="32"/>
  <c r="AI55" i="32"/>
  <c r="AI53" i="32"/>
  <c r="AI51" i="32"/>
  <c r="AI49" i="32"/>
  <c r="AI47" i="32"/>
  <c r="AI45" i="32"/>
  <c r="AI43" i="32"/>
  <c r="AI41" i="32"/>
  <c r="AI39" i="32"/>
  <c r="AM38" i="32"/>
  <c r="AH39" i="32"/>
  <c r="AC40" i="32"/>
  <c r="X41" i="32"/>
  <c r="S42" i="32"/>
  <c r="N43" i="32"/>
  <c r="I44" i="32"/>
  <c r="D45" i="32"/>
  <c r="AR45" i="32"/>
  <c r="AM46" i="32"/>
  <c r="AH47" i="32"/>
  <c r="AC48" i="32"/>
  <c r="X49" i="32"/>
  <c r="S50" i="32"/>
  <c r="N51" i="32"/>
  <c r="AC51" i="32"/>
  <c r="AR51" i="32"/>
  <c r="S53" i="32"/>
  <c r="AH53" i="32"/>
  <c r="I55" i="32"/>
  <c r="X55" i="32"/>
  <c r="E55" i="32"/>
  <c r="E53" i="32"/>
  <c r="E51" i="32"/>
  <c r="E49" i="32"/>
  <c r="E47" i="32"/>
  <c r="E45" i="32"/>
  <c r="E43" i="32"/>
  <c r="E41" i="32"/>
  <c r="E39" i="32"/>
  <c r="T54" i="32"/>
  <c r="T52" i="32"/>
  <c r="T50" i="32"/>
  <c r="T48" i="32"/>
  <c r="T46" i="32"/>
  <c r="T44" i="32"/>
  <c r="T42" i="32"/>
  <c r="T40" i="32"/>
  <c r="T38" i="32"/>
  <c r="D38" i="32"/>
  <c r="N38" i="32"/>
  <c r="I39" i="32"/>
  <c r="D40" i="32"/>
  <c r="AR40" i="32"/>
  <c r="AM41" i="32"/>
  <c r="AH42" i="32"/>
  <c r="AC43" i="32"/>
  <c r="X44" i="32"/>
  <c r="S45" i="32"/>
  <c r="N46" i="32"/>
  <c r="I47" i="32"/>
  <c r="D48" i="32"/>
  <c r="AR48" i="32"/>
  <c r="AM49" i="32"/>
  <c r="AH50" i="32"/>
  <c r="AH52" i="32"/>
  <c r="D53" i="32"/>
  <c r="X54" i="32"/>
  <c r="AM54" i="32"/>
  <c r="AC38" i="32"/>
  <c r="X39" i="32"/>
  <c r="S40" i="32"/>
  <c r="N41" i="32"/>
  <c r="I42" i="32"/>
  <c r="D43" i="32"/>
  <c r="AR43" i="32"/>
  <c r="AM44" i="32"/>
  <c r="AH45" i="32"/>
  <c r="AC46" i="32"/>
  <c r="X47" i="32"/>
  <c r="S48" i="32"/>
  <c r="N49" i="32"/>
  <c r="I50" i="32"/>
  <c r="D51" i="32"/>
  <c r="D52" i="32"/>
  <c r="S52" i="32"/>
  <c r="AM53" i="32"/>
  <c r="I54" i="32"/>
  <c r="AC55" i="32"/>
  <c r="AR55" i="32"/>
  <c r="Y55" i="32"/>
  <c r="Y53" i="32"/>
  <c r="Y51" i="32"/>
  <c r="Y49" i="32"/>
  <c r="Y47" i="32"/>
  <c r="Y45" i="32"/>
  <c r="Y43" i="32"/>
  <c r="Y41" i="32"/>
  <c r="Y39" i="32"/>
  <c r="AN54" i="32"/>
  <c r="AN52" i="32"/>
  <c r="AN50" i="32"/>
  <c r="AN48" i="32"/>
  <c r="AN46" i="32"/>
  <c r="AN44" i="32"/>
  <c r="AN42" i="32"/>
  <c r="AN40" i="32"/>
  <c r="AN38" i="32"/>
  <c r="AR38" i="32"/>
  <c r="AM39" i="32"/>
  <c r="AH40" i="32"/>
  <c r="AC41" i="32"/>
  <c r="X42" i="32"/>
  <c r="S43" i="32"/>
  <c r="N44" i="32"/>
  <c r="I45" i="32"/>
  <c r="D46" i="32"/>
  <c r="AR46" i="32"/>
  <c r="AM47" i="32"/>
  <c r="AH48" i="32"/>
  <c r="AC49" i="32"/>
  <c r="X50" i="32"/>
  <c r="S51" i="32"/>
  <c r="AH51" i="32"/>
  <c r="I53" i="32"/>
  <c r="X53" i="32"/>
  <c r="AR54" i="32"/>
  <c r="N55" i="32"/>
  <c r="J54" i="32"/>
  <c r="J52" i="32"/>
  <c r="J50" i="32"/>
  <c r="J48" i="32"/>
  <c r="J46" i="32"/>
  <c r="J44" i="32"/>
  <c r="J42" i="32"/>
  <c r="J40" i="32"/>
  <c r="AM33" i="32"/>
  <c r="S38" i="32"/>
  <c r="N39" i="32"/>
  <c r="I40" i="32"/>
  <c r="D41" i="32"/>
  <c r="AR41" i="32"/>
  <c r="AM42" i="32"/>
  <c r="AH43" i="32"/>
  <c r="AC44" i="32"/>
  <c r="X45" i="32"/>
  <c r="S46" i="32"/>
  <c r="N47" i="32"/>
  <c r="I48" i="32"/>
  <c r="D49" i="32"/>
  <c r="AR49" i="32"/>
  <c r="AM50" i="32"/>
  <c r="X52" i="32"/>
  <c r="AM52" i="32"/>
  <c r="N54" i="32"/>
  <c r="AS55" i="32"/>
  <c r="AS53" i="32"/>
  <c r="AS51" i="32"/>
  <c r="AS49" i="32"/>
  <c r="AS47" i="32"/>
  <c r="AS45" i="32"/>
  <c r="AS43" i="32"/>
  <c r="AS41" i="32"/>
  <c r="AS39" i="32"/>
  <c r="X58" i="31"/>
  <c r="W8" i="31" s="1"/>
  <c r="I58" i="31"/>
  <c r="H8" i="31" s="1"/>
  <c r="AH58" i="31"/>
  <c r="AG8" i="31" s="1"/>
  <c r="S58" i="31"/>
  <c r="R8" i="31" s="1"/>
  <c r="D58" i="31"/>
  <c r="C8" i="31" s="1"/>
  <c r="AR58" i="31"/>
  <c r="AQ8" i="31" s="1"/>
  <c r="AC58" i="31"/>
  <c r="AB8" i="31" s="1"/>
  <c r="N58" i="31"/>
  <c r="M8" i="31" s="1"/>
  <c r="AM58" i="31"/>
  <c r="AL8" i="31" s="1"/>
  <c r="AC3" i="30"/>
  <c r="AE3" i="29" s="1"/>
  <c r="AF3" i="29" s="1"/>
  <c r="AM3" i="30"/>
  <c r="AO3" i="29" s="1"/>
  <c r="AP3" i="29" s="1"/>
  <c r="S3" i="30"/>
  <c r="U3" i="29" s="1"/>
  <c r="V3" i="29" s="1"/>
  <c r="AH3" i="30"/>
  <c r="I3" i="30"/>
  <c r="N3" i="30"/>
  <c r="AR3" i="30"/>
  <c r="X3" i="30"/>
  <c r="AA3" i="30" s="1"/>
  <c r="N58" i="29"/>
  <c r="M8" i="29" s="1"/>
  <c r="O3" i="30"/>
  <c r="O57" i="30" s="1"/>
  <c r="D58" i="29"/>
  <c r="C8" i="29" s="1"/>
  <c r="AR58" i="29"/>
  <c r="AQ8" i="29" s="1"/>
  <c r="AC58" i="29"/>
  <c r="AB8" i="29" s="1"/>
  <c r="AM58" i="29"/>
  <c r="AL8" i="29" s="1"/>
  <c r="X58" i="29"/>
  <c r="W8" i="29" s="1"/>
  <c r="I58" i="29"/>
  <c r="H8" i="29" s="1"/>
  <c r="AH58" i="29"/>
  <c r="AG8" i="29" s="1"/>
  <c r="S58" i="29"/>
  <c r="R8" i="29" s="1"/>
  <c r="AA38" i="28"/>
  <c r="AP45" i="28"/>
  <c r="V49" i="28"/>
  <c r="AP32" i="28"/>
  <c r="AF45" i="28"/>
  <c r="AK38" i="28"/>
  <c r="Q42" i="28"/>
  <c r="Q52" i="28"/>
  <c r="Q5" i="28"/>
  <c r="AA44" i="28"/>
  <c r="AK50" i="28"/>
  <c r="AF13" i="28"/>
  <c r="AF32" i="28"/>
  <c r="V36" i="28"/>
  <c r="AF41" i="28"/>
  <c r="AK48" i="28"/>
  <c r="AP11" i="28"/>
  <c r="AF11" i="28"/>
  <c r="V15" i="28"/>
  <c r="AU32" i="28"/>
  <c r="G42" i="28"/>
  <c r="L49" i="28"/>
  <c r="L51" i="28"/>
  <c r="AK18" i="28"/>
  <c r="V13" i="28"/>
  <c r="AU18" i="28"/>
  <c r="AK32" i="28"/>
  <c r="L45" i="28"/>
  <c r="AU50" i="28"/>
  <c r="G9" i="28"/>
  <c r="AF12" i="28"/>
  <c r="L7" i="28"/>
  <c r="Q19" i="28"/>
  <c r="AK19" i="28"/>
  <c r="L20" i="28"/>
  <c r="AF20" i="28"/>
  <c r="AU8" i="28"/>
  <c r="AP43" i="28"/>
  <c r="AK11" i="28"/>
  <c r="AA15" i="28"/>
  <c r="AU15" i="28"/>
  <c r="V16" i="28"/>
  <c r="AP16" i="28"/>
  <c r="AP13" i="28"/>
  <c r="Q14" i="28"/>
  <c r="AK14" i="28"/>
  <c r="L15" i="28"/>
  <c r="AF36" i="28"/>
  <c r="AA5" i="28"/>
  <c r="G13" i="28"/>
  <c r="AA32" i="28"/>
  <c r="V7" i="28"/>
  <c r="AP7" i="28"/>
  <c r="Q8" i="28"/>
  <c r="AK8" i="28"/>
  <c r="Q40" i="28"/>
  <c r="V47" i="28"/>
  <c r="L12" i="28"/>
  <c r="N57" i="28"/>
  <c r="G4" i="28"/>
  <c r="AA4" i="28"/>
  <c r="AU4" i="28"/>
  <c r="AK5" i="28"/>
  <c r="L6" i="28"/>
  <c r="AF6" i="28"/>
  <c r="G7" i="28"/>
  <c r="G17" i="28"/>
  <c r="G54" i="28"/>
  <c r="P3" i="27"/>
  <c r="Q3" i="27" s="1"/>
  <c r="AH57" i="28"/>
  <c r="L17" i="28"/>
  <c r="L32" i="28"/>
  <c r="AP39" i="28"/>
  <c r="V43" i="28"/>
  <c r="AU46" i="28"/>
  <c r="AA50" i="28"/>
  <c r="AK54" i="28"/>
  <c r="AK20" i="28"/>
  <c r="G38" i="28"/>
  <c r="AU52" i="28"/>
  <c r="AJ3" i="27"/>
  <c r="AK3" i="27" s="1"/>
  <c r="F3" i="27"/>
  <c r="G3" i="27" s="1"/>
  <c r="L38" i="28"/>
  <c r="Q3" i="28"/>
  <c r="G5" i="28"/>
  <c r="AP6" i="28"/>
  <c r="AF8" i="28"/>
  <c r="AC57" i="28"/>
  <c r="AF3" i="28"/>
  <c r="S57" i="28"/>
  <c r="V3" i="28"/>
  <c r="AU9" i="28"/>
  <c r="AK12" i="28"/>
  <c r="AA14" i="28"/>
  <c r="Q16" i="28"/>
  <c r="G18" i="28"/>
  <c r="AP19" i="28"/>
  <c r="AA33" i="28"/>
  <c r="AU33" i="28"/>
  <c r="V34" i="28"/>
  <c r="V6" i="28"/>
  <c r="L8" i="28"/>
  <c r="I57" i="28"/>
  <c r="L3" i="28"/>
  <c r="AR57" i="28"/>
  <c r="AF4" i="28"/>
  <c r="L33" i="28"/>
  <c r="AF33" i="28"/>
  <c r="G34" i="28"/>
  <c r="AA34" i="28"/>
  <c r="X57" i="28"/>
  <c r="AU3" i="28"/>
  <c r="Q33" i="28"/>
  <c r="AK33" i="28"/>
  <c r="L34" i="28"/>
  <c r="AF34" i="28"/>
  <c r="D57" i="28"/>
  <c r="AM57" i="28"/>
  <c r="AP3" i="28"/>
  <c r="V33" i="28"/>
  <c r="AP33" i="28"/>
  <c r="Q34" i="28"/>
  <c r="AU39" i="28"/>
  <c r="AK41" i="28"/>
  <c r="AA43" i="28"/>
  <c r="Q45" i="28"/>
  <c r="G47" i="28"/>
  <c r="AP48" i="28"/>
  <c r="AF50" i="28"/>
  <c r="V52" i="28"/>
  <c r="L54" i="28"/>
  <c r="AU55" i="28"/>
  <c r="AP34" i="28"/>
  <c r="G35" i="28"/>
  <c r="Q35" i="28"/>
  <c r="AA35" i="28"/>
  <c r="AK35" i="28"/>
  <c r="AU35" i="28"/>
  <c r="L36" i="28"/>
  <c r="Q39" i="28"/>
  <c r="G41" i="28"/>
  <c r="AP42" i="28"/>
  <c r="AF44" i="28"/>
  <c r="V46" i="28"/>
  <c r="L48" i="28"/>
  <c r="AU49" i="28"/>
  <c r="AK51" i="28"/>
  <c r="AA53" i="28"/>
  <c r="Q55" i="28"/>
  <c r="AF38" i="28"/>
  <c r="AF39" i="28"/>
  <c r="V40" i="28"/>
  <c r="V41" i="28"/>
  <c r="L42" i="28"/>
  <c r="L43" i="28"/>
  <c r="AU43" i="28"/>
  <c r="AU44" i="28"/>
  <c r="AK45" i="28"/>
  <c r="AK46" i="28"/>
  <c r="AA47" i="28"/>
  <c r="AA48" i="28"/>
  <c r="Q49" i="28"/>
  <c r="Q50" i="28"/>
  <c r="G51" i="28"/>
  <c r="G52" i="28"/>
  <c r="AP52" i="28"/>
  <c r="AP53" i="28"/>
  <c r="AF54" i="28"/>
  <c r="AF55" i="28"/>
  <c r="AU36" i="28"/>
  <c r="AU38" i="28"/>
  <c r="AK39" i="28"/>
  <c r="AK40" i="28"/>
  <c r="AA41" i="28"/>
  <c r="AA42" i="28"/>
  <c r="Q43" i="28"/>
  <c r="Q44" i="28"/>
  <c r="G45" i="28"/>
  <c r="G46" i="28"/>
  <c r="AP46" i="28"/>
  <c r="AP47" i="28"/>
  <c r="AF48" i="28"/>
  <c r="AF49" i="28"/>
  <c r="V50" i="28"/>
  <c r="V51" i="28"/>
  <c r="L52" i="28"/>
  <c r="L53" i="28"/>
  <c r="AU53" i="28"/>
  <c r="AU54" i="28"/>
  <c r="AK55" i="28"/>
  <c r="Q38" i="28"/>
  <c r="G39" i="28"/>
  <c r="G40" i="28"/>
  <c r="AP40" i="28"/>
  <c r="AP41" i="28"/>
  <c r="AF42" i="28"/>
  <c r="AF43" i="28"/>
  <c r="V44" i="28"/>
  <c r="V45" i="28"/>
  <c r="L46" i="28"/>
  <c r="L47" i="28"/>
  <c r="AU47" i="28"/>
  <c r="AU48" i="28"/>
  <c r="AK49" i="28"/>
  <c r="AA51" i="28"/>
  <c r="AA52" i="28"/>
  <c r="Q53" i="28"/>
  <c r="G55" i="28"/>
  <c r="V38" i="28"/>
  <c r="V39" i="28"/>
  <c r="L40" i="28"/>
  <c r="L41" i="28"/>
  <c r="AU41" i="28"/>
  <c r="AU42" i="28"/>
  <c r="AK43" i="28"/>
  <c r="AK44" i="28"/>
  <c r="AA45" i="28"/>
  <c r="AA46" i="28"/>
  <c r="Q47" i="28"/>
  <c r="Q48" i="28"/>
  <c r="G49" i="28"/>
  <c r="G50" i="28"/>
  <c r="AP50" i="28"/>
  <c r="AP51" i="28"/>
  <c r="AF52" i="28"/>
  <c r="AF53" i="28"/>
  <c r="V54" i="28"/>
  <c r="V55" i="28"/>
  <c r="AA39" i="28"/>
  <c r="Q41" i="28"/>
  <c r="G43" i="28"/>
  <c r="AP44" i="28"/>
  <c r="AF46" i="28"/>
  <c r="V48" i="28"/>
  <c r="L50" i="28"/>
  <c r="AU51" i="28"/>
  <c r="AK53" i="28"/>
  <c r="AA55" i="28"/>
  <c r="AP38" i="28"/>
  <c r="AF40" i="28"/>
  <c r="V42" i="28"/>
  <c r="L44" i="28"/>
  <c r="AU45" i="28"/>
  <c r="AK47" i="28"/>
  <c r="AA49" i="28"/>
  <c r="Q51" i="28"/>
  <c r="G53" i="28"/>
  <c r="AP54" i="28"/>
  <c r="AM59" i="27"/>
  <c r="X59" i="27"/>
  <c r="I59" i="27"/>
  <c r="AH59" i="27"/>
  <c r="S59" i="27"/>
  <c r="D59" i="27"/>
  <c r="AR59" i="27"/>
  <c r="AC59" i="27"/>
  <c r="I57" i="26"/>
  <c r="L3" i="26"/>
  <c r="AM57" i="26"/>
  <c r="AP3" i="26"/>
  <c r="Q17" i="26"/>
  <c r="G19" i="26"/>
  <c r="AP20" i="26"/>
  <c r="AF22" i="26"/>
  <c r="V24" i="26"/>
  <c r="N57" i="26"/>
  <c r="AF16" i="26"/>
  <c r="V18" i="26"/>
  <c r="L20" i="26"/>
  <c r="AU21" i="26"/>
  <c r="AK23" i="26"/>
  <c r="D57" i="26"/>
  <c r="Q3" i="26"/>
  <c r="AR57" i="26"/>
  <c r="L4" i="26"/>
  <c r="G5" i="26"/>
  <c r="AU5" i="26"/>
  <c r="AP6" i="26"/>
  <c r="AK7" i="26"/>
  <c r="AF8" i="26"/>
  <c r="AA9" i="26"/>
  <c r="L13" i="26"/>
  <c r="G14" i="26"/>
  <c r="AU14" i="26"/>
  <c r="AK17" i="26"/>
  <c r="AK18" i="26"/>
  <c r="AA19" i="26"/>
  <c r="AA20" i="26"/>
  <c r="Q21" i="26"/>
  <c r="Q22" i="26"/>
  <c r="G23" i="26"/>
  <c r="G24" i="26"/>
  <c r="S57" i="26"/>
  <c r="V3" i="26"/>
  <c r="AC57" i="26"/>
  <c r="AF3" i="26"/>
  <c r="V11" i="26"/>
  <c r="Q12" i="26"/>
  <c r="AU15" i="26"/>
  <c r="AU16" i="26"/>
  <c r="Q16" i="26"/>
  <c r="G17" i="26"/>
  <c r="G18" i="26"/>
  <c r="AP18" i="26"/>
  <c r="AP19" i="26"/>
  <c r="AF20" i="26"/>
  <c r="AF21" i="26"/>
  <c r="V22" i="26"/>
  <c r="V23" i="26"/>
  <c r="V16" i="26"/>
  <c r="L18" i="26"/>
  <c r="AU19" i="26"/>
  <c r="AK21" i="26"/>
  <c r="AA23" i="26"/>
  <c r="AK15" i="26"/>
  <c r="AA17" i="26"/>
  <c r="Q19" i="26"/>
  <c r="G21" i="26"/>
  <c r="AP22" i="26"/>
  <c r="AK26" i="26"/>
  <c r="X57" i="26"/>
  <c r="AF4" i="26"/>
  <c r="AA5" i="26"/>
  <c r="V6" i="26"/>
  <c r="Q7" i="26"/>
  <c r="L8" i="26"/>
  <c r="G9" i="26"/>
  <c r="AU9" i="26"/>
  <c r="AP11" i="26"/>
  <c r="AK12" i="26"/>
  <c r="AF13" i="26"/>
  <c r="AA14" i="26"/>
  <c r="V15" i="26"/>
  <c r="G16" i="26"/>
  <c r="AP16" i="26"/>
  <c r="AP17" i="26"/>
  <c r="AF18" i="26"/>
  <c r="AF19" i="26"/>
  <c r="V20" i="26"/>
  <c r="V21" i="26"/>
  <c r="L22" i="26"/>
  <c r="L23" i="26"/>
  <c r="AU24" i="26"/>
  <c r="AH57" i="26"/>
  <c r="AL12" i="26"/>
  <c r="L16" i="26"/>
  <c r="AU17" i="26"/>
  <c r="AK19" i="26"/>
  <c r="AA21" i="26"/>
  <c r="Q23" i="26"/>
  <c r="Q24" i="26"/>
  <c r="G36" i="26"/>
  <c r="AU42" i="26"/>
  <c r="V44" i="26"/>
  <c r="G45" i="26"/>
  <c r="Q46" i="26"/>
  <c r="Q48" i="26"/>
  <c r="AP50" i="26"/>
  <c r="V54" i="26"/>
  <c r="AF40" i="26"/>
  <c r="AK41" i="26"/>
  <c r="AA47" i="26"/>
  <c r="V48" i="26"/>
  <c r="AA49" i="26"/>
  <c r="L50" i="26"/>
  <c r="G53" i="26"/>
  <c r="AK39" i="26"/>
  <c r="Q42" i="26"/>
  <c r="AU45" i="26"/>
  <c r="AK51" i="26"/>
  <c r="Q55" i="26"/>
  <c r="AF34" i="26"/>
  <c r="L36" i="26"/>
  <c r="AP38" i="26"/>
  <c r="G41" i="26"/>
  <c r="V41" i="26"/>
  <c r="L44" i="26"/>
  <c r="AP44" i="26"/>
  <c r="L45" i="26"/>
  <c r="G48" i="26"/>
  <c r="L49" i="26"/>
  <c r="V50" i="26"/>
  <c r="AU53" i="26"/>
  <c r="V34" i="26"/>
  <c r="AU35" i="26"/>
  <c r="G40" i="26"/>
  <c r="AA41" i="26"/>
  <c r="AP41" i="26"/>
  <c r="AK42" i="26"/>
  <c r="Q45" i="26"/>
  <c r="AF45" i="26"/>
  <c r="AA46" i="26"/>
  <c r="Q47" i="26"/>
  <c r="AF47" i="26"/>
  <c r="AP48" i="26"/>
  <c r="AK49" i="26"/>
  <c r="AF52" i="26"/>
  <c r="L34" i="26"/>
  <c r="AK35" i="26"/>
  <c r="Q38" i="26"/>
  <c r="AU41" i="26"/>
  <c r="AK45" i="26"/>
  <c r="AK47" i="26"/>
  <c r="AL49" i="26"/>
  <c r="Q51" i="26"/>
  <c r="AP54" i="26"/>
  <c r="AU33" i="26"/>
  <c r="AP40" i="26"/>
  <c r="L41" i="26"/>
  <c r="G42" i="26"/>
  <c r="AU46" i="26"/>
  <c r="AU49" i="26"/>
  <c r="AA53" i="26"/>
  <c r="E55" i="26"/>
  <c r="E53" i="26"/>
  <c r="E51" i="26"/>
  <c r="E49" i="26"/>
  <c r="E47" i="26"/>
  <c r="E45" i="26"/>
  <c r="E43" i="26"/>
  <c r="E41" i="26"/>
  <c r="E54" i="26"/>
  <c r="E52" i="26"/>
  <c r="E50" i="26"/>
  <c r="E48" i="26"/>
  <c r="E46" i="26"/>
  <c r="E44" i="26"/>
  <c r="E42" i="26"/>
  <c r="E56" i="26"/>
  <c r="E40" i="26"/>
  <c r="E38" i="26"/>
  <c r="E35" i="26"/>
  <c r="E33" i="26"/>
  <c r="AK33" i="26"/>
  <c r="Q35" i="26"/>
  <c r="Q39" i="26"/>
  <c r="V45" i="26"/>
  <c r="L52" i="26"/>
  <c r="AK55" i="26"/>
  <c r="AP49" i="26"/>
  <c r="Q50" i="26"/>
  <c r="AK50" i="26"/>
  <c r="L51" i="26"/>
  <c r="AF51" i="26"/>
  <c r="G52" i="26"/>
  <c r="AA52" i="26"/>
  <c r="AU52" i="26"/>
  <c r="V53" i="26"/>
  <c r="AP53" i="26"/>
  <c r="Q54" i="26"/>
  <c r="AK54" i="26"/>
  <c r="L55" i="26"/>
  <c r="AF55" i="26"/>
  <c r="Y55" i="26"/>
  <c r="Y53" i="26"/>
  <c r="Y51" i="26"/>
  <c r="Y49" i="26"/>
  <c r="Y47" i="26"/>
  <c r="Y45" i="26"/>
  <c r="Y43" i="26"/>
  <c r="Y41" i="26"/>
  <c r="Y54" i="26"/>
  <c r="Y52" i="26"/>
  <c r="Y50" i="26"/>
  <c r="Y48" i="26"/>
  <c r="Y46" i="26"/>
  <c r="Y44" i="26"/>
  <c r="Y42" i="26"/>
  <c r="AI55" i="26"/>
  <c r="AI53" i="26"/>
  <c r="AI51" i="26"/>
  <c r="AI49" i="26"/>
  <c r="AI47" i="26"/>
  <c r="AI45" i="26"/>
  <c r="AI43" i="26"/>
  <c r="AI41" i="26"/>
  <c r="AI54" i="26"/>
  <c r="AI52" i="26"/>
  <c r="AI50" i="26"/>
  <c r="AI48" i="26"/>
  <c r="AI46" i="26"/>
  <c r="AI44" i="26"/>
  <c r="AI42" i="26"/>
  <c r="AI40" i="26"/>
  <c r="AF50" i="26"/>
  <c r="G51" i="26"/>
  <c r="AA51" i="26"/>
  <c r="AU51" i="26"/>
  <c r="V52" i="26"/>
  <c r="AP52" i="26"/>
  <c r="Q53" i="26"/>
  <c r="AK53" i="26"/>
  <c r="L54" i="26"/>
  <c r="AF54" i="26"/>
  <c r="G55" i="26"/>
  <c r="AA55" i="26"/>
  <c r="O55" i="26"/>
  <c r="O53" i="26"/>
  <c r="O51" i="26"/>
  <c r="O49" i="26"/>
  <c r="O47" i="26"/>
  <c r="O45" i="26"/>
  <c r="O43" i="26"/>
  <c r="O41" i="26"/>
  <c r="O54" i="26"/>
  <c r="O52" i="26"/>
  <c r="O50" i="26"/>
  <c r="O48" i="26"/>
  <c r="O46" i="26"/>
  <c r="O44" i="26"/>
  <c r="O42" i="26"/>
  <c r="AS55" i="26"/>
  <c r="AS53" i="26"/>
  <c r="AS51" i="26"/>
  <c r="AS49" i="26"/>
  <c r="AS47" i="26"/>
  <c r="AS45" i="26"/>
  <c r="AS43" i="26"/>
  <c r="AS41" i="26"/>
  <c r="AS54" i="26"/>
  <c r="AS52" i="26"/>
  <c r="AS50" i="26"/>
  <c r="AS48" i="26"/>
  <c r="AS46" i="26"/>
  <c r="AS44" i="26"/>
  <c r="AS42" i="26"/>
  <c r="AS40" i="26"/>
  <c r="J47" i="26"/>
  <c r="J49" i="26"/>
  <c r="T49" i="26"/>
  <c r="AD49" i="26"/>
  <c r="AN49" i="26"/>
  <c r="J51" i="26"/>
  <c r="T51" i="26"/>
  <c r="AD51" i="26"/>
  <c r="AN51" i="26"/>
  <c r="J53" i="26"/>
  <c r="T53" i="26"/>
  <c r="AD53" i="26"/>
  <c r="AN53" i="26"/>
  <c r="J55" i="26"/>
  <c r="T55" i="26"/>
  <c r="AD55" i="26"/>
  <c r="AN55" i="26"/>
  <c r="J48" i="26"/>
  <c r="J50" i="26"/>
  <c r="T50" i="26"/>
  <c r="AD50" i="26"/>
  <c r="AN50" i="26"/>
  <c r="J52" i="26"/>
  <c r="T52" i="26"/>
  <c r="AD52" i="26"/>
  <c r="AN52" i="26"/>
  <c r="D60" i="25"/>
  <c r="C8" i="25" s="1"/>
  <c r="S60" i="25"/>
  <c r="R8" i="25" s="1"/>
  <c r="I60" i="25"/>
  <c r="H8" i="25" s="1"/>
  <c r="AR60" i="25"/>
  <c r="AQ8" i="25" s="1"/>
  <c r="AH60" i="25"/>
  <c r="AG8" i="25" s="1"/>
  <c r="AC60" i="25"/>
  <c r="AB8" i="25" s="1"/>
  <c r="N60" i="25"/>
  <c r="M8" i="25" s="1"/>
  <c r="AM60" i="25"/>
  <c r="AL8" i="25" s="1"/>
  <c r="X60" i="25"/>
  <c r="W8" i="25" s="1"/>
  <c r="AT57" i="24"/>
  <c r="AS27" i="24" s="1"/>
  <c r="AO57" i="24"/>
  <c r="AN44" i="24" s="1"/>
  <c r="AJ57" i="24"/>
  <c r="AI43" i="24" s="1"/>
  <c r="AE57" i="24"/>
  <c r="AD55" i="24" s="1"/>
  <c r="Z57" i="24"/>
  <c r="Y36" i="24" s="1"/>
  <c r="U57" i="24"/>
  <c r="T38" i="24" s="1"/>
  <c r="P57" i="24"/>
  <c r="O43" i="24" s="1"/>
  <c r="K57" i="24"/>
  <c r="F57" i="24"/>
  <c r="E36" i="24" s="1"/>
  <c r="V56" i="24"/>
  <c r="G56" i="24"/>
  <c r="AR55" i="24"/>
  <c r="AU55" i="24" s="1"/>
  <c r="AN55" i="24"/>
  <c r="AM55" i="24"/>
  <c r="AH55" i="24"/>
  <c r="AJ57" i="23" s="1"/>
  <c r="AC55" i="24"/>
  <c r="AF55" i="24" s="1"/>
  <c r="X55" i="24"/>
  <c r="S55" i="24"/>
  <c r="V55" i="24" s="1"/>
  <c r="N55" i="24"/>
  <c r="I55" i="24"/>
  <c r="L55" i="24" s="1"/>
  <c r="D55" i="24"/>
  <c r="AR54" i="24"/>
  <c r="AU54" i="24" s="1"/>
  <c r="AN54" i="24"/>
  <c r="AM54" i="24"/>
  <c r="AH54" i="24"/>
  <c r="AK54" i="24" s="1"/>
  <c r="AD54" i="24"/>
  <c r="AC54" i="24"/>
  <c r="X54" i="24"/>
  <c r="S54" i="24"/>
  <c r="N54" i="24"/>
  <c r="Q54" i="24" s="1"/>
  <c r="I54" i="24"/>
  <c r="D54" i="24"/>
  <c r="AR53" i="24"/>
  <c r="AN53" i="24"/>
  <c r="AM53" i="24"/>
  <c r="AP53" i="24" s="1"/>
  <c r="AH53" i="24"/>
  <c r="AJ55" i="23" s="1"/>
  <c r="AD53" i="24"/>
  <c r="AC53" i="24"/>
  <c r="AF53" i="24" s="1"/>
  <c r="X53" i="24"/>
  <c r="S53" i="24"/>
  <c r="N53" i="24"/>
  <c r="I53" i="24"/>
  <c r="L53" i="24" s="1"/>
  <c r="D53" i="24"/>
  <c r="AR52" i="24"/>
  <c r="AU52" i="24" s="1"/>
  <c r="AN52" i="24"/>
  <c r="AM52" i="24"/>
  <c r="AH52" i="24"/>
  <c r="AK52" i="24" s="1"/>
  <c r="AD52" i="24"/>
  <c r="AC52" i="24"/>
  <c r="X52" i="24"/>
  <c r="AA52" i="24" s="1"/>
  <c r="S52" i="24"/>
  <c r="N52" i="24"/>
  <c r="Q52" i="24" s="1"/>
  <c r="J52" i="24"/>
  <c r="I52" i="24"/>
  <c r="D52" i="24"/>
  <c r="G52" i="24" s="1"/>
  <c r="AR51" i="24"/>
  <c r="AN51" i="24"/>
  <c r="AM51" i="24"/>
  <c r="AH51" i="24"/>
  <c r="AJ53" i="23" s="1"/>
  <c r="AD51" i="24"/>
  <c r="AC51" i="24"/>
  <c r="AF51" i="24" s="1"/>
  <c r="X51" i="24"/>
  <c r="S51" i="24"/>
  <c r="V51" i="24" s="1"/>
  <c r="N51" i="24"/>
  <c r="I51" i="24"/>
  <c r="L51" i="24" s="1"/>
  <c r="D51" i="24"/>
  <c r="AR50" i="24"/>
  <c r="AU50" i="24" s="1"/>
  <c r="AN50" i="24"/>
  <c r="AM50" i="24"/>
  <c r="AH50" i="24"/>
  <c r="AK50" i="24" s="1"/>
  <c r="AD50" i="24"/>
  <c r="AC50" i="24"/>
  <c r="X50" i="24"/>
  <c r="AA50" i="24" s="1"/>
  <c r="S50" i="24"/>
  <c r="N50" i="24"/>
  <c r="Q50" i="24" s="1"/>
  <c r="I50" i="24"/>
  <c r="D50" i="24"/>
  <c r="G50" i="24" s="1"/>
  <c r="AR49" i="24"/>
  <c r="AN49" i="24"/>
  <c r="AM49" i="24"/>
  <c r="AH49" i="24"/>
  <c r="AJ51" i="23" s="1"/>
  <c r="AD49" i="24"/>
  <c r="AC49" i="24"/>
  <c r="AF49" i="24" s="1"/>
  <c r="X49" i="24"/>
  <c r="S49" i="24"/>
  <c r="N49" i="24"/>
  <c r="J49" i="24"/>
  <c r="I49" i="24"/>
  <c r="L49" i="24" s="1"/>
  <c r="D49" i="24"/>
  <c r="AR48" i="24"/>
  <c r="AU48" i="24" s="1"/>
  <c r="AN48" i="24"/>
  <c r="AM48" i="24"/>
  <c r="AH48" i="24"/>
  <c r="AK48" i="24" s="1"/>
  <c r="AD48" i="24"/>
  <c r="AC48" i="24"/>
  <c r="X48" i="24"/>
  <c r="AA48" i="24" s="1"/>
  <c r="S48" i="24"/>
  <c r="N48" i="24"/>
  <c r="Q48" i="24" s="1"/>
  <c r="I48" i="24"/>
  <c r="D48" i="24"/>
  <c r="AR47" i="24"/>
  <c r="AN47" i="24"/>
  <c r="AM47" i="24"/>
  <c r="AH47" i="24"/>
  <c r="AJ49" i="23" s="1"/>
  <c r="AD47" i="24"/>
  <c r="AC47" i="24"/>
  <c r="AF47" i="24" s="1"/>
  <c r="X47" i="24"/>
  <c r="S47" i="24"/>
  <c r="V47" i="24" s="1"/>
  <c r="N47" i="24"/>
  <c r="I47" i="24"/>
  <c r="L47" i="24" s="1"/>
  <c r="D47" i="24"/>
  <c r="AR46" i="24"/>
  <c r="AU46" i="24" s="1"/>
  <c r="AN46" i="24"/>
  <c r="AM46" i="24"/>
  <c r="AH46" i="24"/>
  <c r="AJ48" i="23" s="1"/>
  <c r="AC46" i="24"/>
  <c r="X46" i="24"/>
  <c r="S46" i="24"/>
  <c r="N46" i="24"/>
  <c r="Q46" i="24" s="1"/>
  <c r="I46" i="24"/>
  <c r="D46" i="24"/>
  <c r="G46" i="24" s="1"/>
  <c r="AR45" i="24"/>
  <c r="AN45" i="24"/>
  <c r="AM45" i="24"/>
  <c r="AP45" i="24" s="1"/>
  <c r="AH45" i="24"/>
  <c r="AJ47" i="23" s="1"/>
  <c r="AD45" i="24"/>
  <c r="AC45" i="24"/>
  <c r="X45" i="24"/>
  <c r="S45" i="24"/>
  <c r="N45" i="24"/>
  <c r="J45" i="24"/>
  <c r="I45" i="24"/>
  <c r="L45" i="24" s="1"/>
  <c r="D45" i="24"/>
  <c r="AR44" i="24"/>
  <c r="AU44" i="24" s="1"/>
  <c r="AM44" i="24"/>
  <c r="AH44" i="24"/>
  <c r="AK44" i="24" s="1"/>
  <c r="AD44" i="24"/>
  <c r="AC44" i="24"/>
  <c r="X44" i="24"/>
  <c r="AA44" i="24" s="1"/>
  <c r="S44" i="24"/>
  <c r="N44" i="24"/>
  <c r="I44" i="24"/>
  <c r="D44" i="24"/>
  <c r="G44" i="24" s="1"/>
  <c r="AS43" i="24"/>
  <c r="AR43" i="24"/>
  <c r="AN43" i="24"/>
  <c r="AM43" i="24"/>
  <c r="AP43" i="24" s="1"/>
  <c r="AH43" i="24"/>
  <c r="AJ45" i="23" s="1"/>
  <c r="AD43" i="24"/>
  <c r="AC43" i="24"/>
  <c r="AF43" i="24" s="1"/>
  <c r="Y43" i="24"/>
  <c r="X43" i="24"/>
  <c r="S43" i="24"/>
  <c r="V43" i="24" s="1"/>
  <c r="N43" i="24"/>
  <c r="I43" i="24"/>
  <c r="L43" i="24" s="1"/>
  <c r="E43" i="24"/>
  <c r="D43" i="24"/>
  <c r="AR42" i="24"/>
  <c r="AU42" i="24" s="1"/>
  <c r="AM42" i="24"/>
  <c r="AH42" i="24"/>
  <c r="AJ44" i="23" s="1"/>
  <c r="AD42" i="24"/>
  <c r="AC42" i="24"/>
  <c r="X42" i="24"/>
  <c r="AA42" i="24" s="1"/>
  <c r="S42" i="24"/>
  <c r="N42" i="24"/>
  <c r="Q42" i="24" s="1"/>
  <c r="I42" i="24"/>
  <c r="L42" i="24" s="1"/>
  <c r="E42" i="24"/>
  <c r="D42" i="24"/>
  <c r="AR41" i="24"/>
  <c r="AU41" i="24" s="1"/>
  <c r="AN41" i="24"/>
  <c r="AM41" i="24"/>
  <c r="AI41" i="24"/>
  <c r="AH41" i="24"/>
  <c r="AD41" i="24"/>
  <c r="AC41" i="24"/>
  <c r="AF41" i="24" s="1"/>
  <c r="Y41" i="24"/>
  <c r="X41" i="24"/>
  <c r="AA41" i="24" s="1"/>
  <c r="T41" i="24"/>
  <c r="S41" i="24"/>
  <c r="V41" i="24" s="1"/>
  <c r="N41" i="24"/>
  <c r="I41" i="24"/>
  <c r="L41" i="24" s="1"/>
  <c r="E41" i="24"/>
  <c r="D41" i="24"/>
  <c r="AR40" i="24"/>
  <c r="AU40" i="24" s="1"/>
  <c r="AN40" i="24"/>
  <c r="AM40" i="24"/>
  <c r="AI40" i="24"/>
  <c r="AH40" i="24"/>
  <c r="AK40" i="24" s="1"/>
  <c r="AD40" i="24"/>
  <c r="AC40" i="24"/>
  <c r="AF40" i="24" s="1"/>
  <c r="Y40" i="24"/>
  <c r="X40" i="24"/>
  <c r="AA40" i="24" s="1"/>
  <c r="T40" i="24"/>
  <c r="S40" i="24"/>
  <c r="N40" i="24"/>
  <c r="Q40" i="24" s="1"/>
  <c r="I40" i="24"/>
  <c r="L40" i="24" s="1"/>
  <c r="E40" i="24"/>
  <c r="D40" i="24"/>
  <c r="AR39" i="24"/>
  <c r="AN39" i="24"/>
  <c r="AM39" i="24"/>
  <c r="AP39" i="24" s="1"/>
  <c r="AI39" i="24"/>
  <c r="AH39" i="24"/>
  <c r="AK39" i="24" s="1"/>
  <c r="AD39" i="24"/>
  <c r="AC39" i="24"/>
  <c r="AF39" i="24" s="1"/>
  <c r="Y39" i="24"/>
  <c r="X39" i="24"/>
  <c r="T39" i="24"/>
  <c r="S39" i="24"/>
  <c r="V39" i="24" s="1"/>
  <c r="N39" i="24"/>
  <c r="I39" i="24"/>
  <c r="L39" i="24" s="1"/>
  <c r="E39" i="24"/>
  <c r="D39" i="24"/>
  <c r="AR38" i="24"/>
  <c r="AU38" i="24" s="1"/>
  <c r="AN38" i="24"/>
  <c r="AM38" i="24"/>
  <c r="AP38" i="24" s="1"/>
  <c r="AI38" i="24"/>
  <c r="AH38" i="24"/>
  <c r="AJ40" i="23" s="1"/>
  <c r="AD38" i="24"/>
  <c r="AC38" i="24"/>
  <c r="AF38" i="24" s="1"/>
  <c r="Y38" i="24"/>
  <c r="X38" i="24"/>
  <c r="AA38" i="24" s="1"/>
  <c r="S38" i="24"/>
  <c r="V38" i="24" s="1"/>
  <c r="N38" i="24"/>
  <c r="J38" i="24"/>
  <c r="I38" i="24"/>
  <c r="L38" i="24" s="1"/>
  <c r="E38" i="24"/>
  <c r="D38" i="24"/>
  <c r="G38" i="24" s="1"/>
  <c r="AR36" i="24"/>
  <c r="AU36" i="24" s="1"/>
  <c r="AN36" i="24"/>
  <c r="AM36" i="24"/>
  <c r="AI36" i="24"/>
  <c r="AH36" i="24"/>
  <c r="AK36" i="24" s="1"/>
  <c r="AD36" i="24"/>
  <c r="AC36" i="24"/>
  <c r="AF36" i="24" s="1"/>
  <c r="X36" i="24"/>
  <c r="AA36" i="24" s="1"/>
  <c r="S36" i="24"/>
  <c r="N36" i="24"/>
  <c r="Q36" i="24" s="1"/>
  <c r="I36" i="24"/>
  <c r="L36" i="24" s="1"/>
  <c r="D36" i="24"/>
  <c r="G36" i="24" s="1"/>
  <c r="AR35" i="24"/>
  <c r="AN35" i="24"/>
  <c r="AM35" i="24"/>
  <c r="AP35" i="24" s="1"/>
  <c r="AI35" i="24"/>
  <c r="AH35" i="24"/>
  <c r="AK35" i="24" s="1"/>
  <c r="AD35" i="24"/>
  <c r="AC35" i="24"/>
  <c r="AF35" i="24" s="1"/>
  <c r="Y35" i="24"/>
  <c r="X35" i="24"/>
  <c r="S35" i="24"/>
  <c r="V35" i="24" s="1"/>
  <c r="N35" i="24"/>
  <c r="I35" i="24"/>
  <c r="L35" i="24" s="1"/>
  <c r="E35" i="24"/>
  <c r="D35" i="24"/>
  <c r="AR34" i="24"/>
  <c r="AU34" i="24" s="1"/>
  <c r="AM34" i="24"/>
  <c r="AP34" i="24" s="1"/>
  <c r="AI34" i="24"/>
  <c r="AH34" i="24"/>
  <c r="AK34" i="24" s="1"/>
  <c r="AD34" i="24"/>
  <c r="AC34" i="24"/>
  <c r="Y34" i="24"/>
  <c r="X34" i="24"/>
  <c r="AA34" i="24" s="1"/>
  <c r="S34" i="24"/>
  <c r="V34" i="24" s="1"/>
  <c r="N34" i="24"/>
  <c r="Q34" i="24" s="1"/>
  <c r="J34" i="24"/>
  <c r="I34" i="24"/>
  <c r="E34" i="24"/>
  <c r="D34" i="24"/>
  <c r="G34" i="24" s="1"/>
  <c r="AR33" i="24"/>
  <c r="AN33" i="24"/>
  <c r="AM33" i="24"/>
  <c r="AI33" i="24"/>
  <c r="AH33" i="24"/>
  <c r="AJ35" i="23" s="1"/>
  <c r="AD33" i="24"/>
  <c r="AC33" i="24"/>
  <c r="AF33" i="24" s="1"/>
  <c r="Y33" i="24"/>
  <c r="X33" i="24"/>
  <c r="AA33" i="24" s="1"/>
  <c r="S33" i="24"/>
  <c r="V33" i="24" s="1"/>
  <c r="N33" i="24"/>
  <c r="I33" i="24"/>
  <c r="L33" i="24" s="1"/>
  <c r="G33" i="24"/>
  <c r="E33" i="24"/>
  <c r="AR32" i="24"/>
  <c r="AN32" i="24"/>
  <c r="AM32" i="24"/>
  <c r="AI32" i="24"/>
  <c r="AH32" i="24"/>
  <c r="AK32" i="24" s="1"/>
  <c r="AD32" i="24"/>
  <c r="AC32" i="24"/>
  <c r="AF32" i="24" s="1"/>
  <c r="Y32" i="24"/>
  <c r="X32" i="24"/>
  <c r="AA32" i="24" s="1"/>
  <c r="S32" i="24"/>
  <c r="V32" i="24" s="1"/>
  <c r="N32" i="24"/>
  <c r="Q32" i="24" s="1"/>
  <c r="I32" i="24"/>
  <c r="L32" i="24" s="1"/>
  <c r="E32" i="24"/>
  <c r="D32" i="24"/>
  <c r="AR31" i="24"/>
  <c r="AU31" i="24" s="1"/>
  <c r="AN31" i="24"/>
  <c r="AM31" i="24"/>
  <c r="AP31" i="24" s="1"/>
  <c r="AI31" i="24"/>
  <c r="AH31" i="24"/>
  <c r="AK31" i="24" s="1"/>
  <c r="AD31" i="24"/>
  <c r="AC31" i="24"/>
  <c r="AF31" i="24" s="1"/>
  <c r="Y31" i="24"/>
  <c r="X31" i="24"/>
  <c r="AA31" i="24" s="1"/>
  <c r="S31" i="24"/>
  <c r="V31" i="24" s="1"/>
  <c r="N31" i="24"/>
  <c r="Q31" i="24" s="1"/>
  <c r="I31" i="24"/>
  <c r="E31" i="24"/>
  <c r="D31" i="24"/>
  <c r="AR29" i="24"/>
  <c r="AN29" i="24"/>
  <c r="AM29" i="24"/>
  <c r="AP29" i="24" s="1"/>
  <c r="AI29" i="24"/>
  <c r="AH29" i="24"/>
  <c r="AK29" i="24" s="1"/>
  <c r="AD29" i="24"/>
  <c r="AC29" i="24"/>
  <c r="Y29" i="24"/>
  <c r="X29" i="24"/>
  <c r="AA29" i="24" s="1"/>
  <c r="S29" i="24"/>
  <c r="V29" i="24" s="1"/>
  <c r="N29" i="24"/>
  <c r="Q29" i="24" s="1"/>
  <c r="I29" i="24"/>
  <c r="L29" i="24" s="1"/>
  <c r="E29" i="24"/>
  <c r="D29" i="24"/>
  <c r="G29" i="24" s="1"/>
  <c r="AR28" i="24"/>
  <c r="AU28" i="24" s="1"/>
  <c r="AN28" i="24"/>
  <c r="AM28" i="24"/>
  <c r="AP28" i="24" s="1"/>
  <c r="AI28" i="24"/>
  <c r="AH28" i="24"/>
  <c r="AK28" i="24" s="1"/>
  <c r="AD28" i="24"/>
  <c r="AC28" i="24"/>
  <c r="AF28" i="24" s="1"/>
  <c r="Y28" i="24"/>
  <c r="X28" i="24"/>
  <c r="AA28" i="24" s="1"/>
  <c r="S28" i="24"/>
  <c r="V28" i="24" s="1"/>
  <c r="N28" i="24"/>
  <c r="Q28" i="24" s="1"/>
  <c r="I28" i="24"/>
  <c r="E28" i="24"/>
  <c r="D28" i="24"/>
  <c r="G28" i="24" s="1"/>
  <c r="AR27" i="24"/>
  <c r="AU27" i="24" s="1"/>
  <c r="AN27" i="24"/>
  <c r="AM27" i="24"/>
  <c r="AI27" i="24"/>
  <c r="AH27" i="24"/>
  <c r="AJ29" i="23" s="1"/>
  <c r="AD27" i="24"/>
  <c r="AC27" i="24"/>
  <c r="Y27" i="24"/>
  <c r="X27" i="24"/>
  <c r="AA27" i="24" s="1"/>
  <c r="S27" i="24"/>
  <c r="V27" i="24" s="1"/>
  <c r="N27" i="24"/>
  <c r="Q27" i="24" s="1"/>
  <c r="I27" i="24"/>
  <c r="E27" i="24"/>
  <c r="D27" i="24"/>
  <c r="G27" i="24" s="1"/>
  <c r="AR26" i="24"/>
  <c r="AU26" i="24" s="1"/>
  <c r="AN26" i="24"/>
  <c r="AM26" i="24"/>
  <c r="AI26" i="24"/>
  <c r="AH26" i="24"/>
  <c r="AJ28" i="23" s="1"/>
  <c r="AD26" i="24"/>
  <c r="AC26" i="24"/>
  <c r="AF26" i="24" s="1"/>
  <c r="Y26" i="24"/>
  <c r="X26" i="24"/>
  <c r="AA26" i="24" s="1"/>
  <c r="S26" i="24"/>
  <c r="O26" i="24"/>
  <c r="N26" i="24"/>
  <c r="Q26" i="24" s="1"/>
  <c r="I26" i="24"/>
  <c r="L26" i="24" s="1"/>
  <c r="E26" i="24"/>
  <c r="D26" i="24"/>
  <c r="G26" i="24" s="1"/>
  <c r="AR25" i="24"/>
  <c r="AU25" i="24" s="1"/>
  <c r="AN25" i="24"/>
  <c r="AM25" i="24"/>
  <c r="AI25" i="24"/>
  <c r="AH25" i="24"/>
  <c r="AK25" i="24" s="1"/>
  <c r="AD25" i="24"/>
  <c r="AC25" i="24"/>
  <c r="AF25" i="24" s="1"/>
  <c r="Y25" i="24"/>
  <c r="X25" i="24"/>
  <c r="S25" i="24"/>
  <c r="N25" i="24"/>
  <c r="Q25" i="24" s="1"/>
  <c r="I25" i="24"/>
  <c r="L25" i="24" s="1"/>
  <c r="E25" i="24"/>
  <c r="D25" i="24"/>
  <c r="AR24" i="24"/>
  <c r="AU24" i="24" s="1"/>
  <c r="AN24" i="24"/>
  <c r="AM24" i="24"/>
  <c r="AP24" i="24" s="1"/>
  <c r="AI24" i="24"/>
  <c r="AH24" i="24"/>
  <c r="AK24" i="24" s="1"/>
  <c r="AD24" i="24"/>
  <c r="AC24" i="24"/>
  <c r="Y24" i="24"/>
  <c r="X24" i="24"/>
  <c r="AA24" i="24" s="1"/>
  <c r="S24" i="24"/>
  <c r="V24" i="24" s="1"/>
  <c r="N24" i="24"/>
  <c r="Q24" i="24" s="1"/>
  <c r="I24" i="24"/>
  <c r="E24" i="24"/>
  <c r="D24" i="24"/>
  <c r="G24" i="24" s="1"/>
  <c r="AR23" i="24"/>
  <c r="AU23" i="24" s="1"/>
  <c r="AN23" i="24"/>
  <c r="AM23" i="24"/>
  <c r="AP23" i="24" s="1"/>
  <c r="AI23" i="24"/>
  <c r="AH23" i="24"/>
  <c r="AD23" i="24"/>
  <c r="AC23" i="24"/>
  <c r="AF23" i="24" s="1"/>
  <c r="Y23" i="24"/>
  <c r="X23" i="24"/>
  <c r="AA23" i="24" s="1"/>
  <c r="S23" i="24"/>
  <c r="V23" i="24" s="1"/>
  <c r="N23" i="24"/>
  <c r="I23" i="24"/>
  <c r="L23" i="24" s="1"/>
  <c r="E23" i="24"/>
  <c r="D23" i="24"/>
  <c r="G23" i="24" s="1"/>
  <c r="AR22" i="24"/>
  <c r="AU22" i="24" s="1"/>
  <c r="AN22" i="24"/>
  <c r="AM22" i="24"/>
  <c r="AI22" i="24"/>
  <c r="AH22" i="24"/>
  <c r="AK22" i="24" s="1"/>
  <c r="AD22" i="24"/>
  <c r="AC22" i="24"/>
  <c r="AF22" i="24" s="1"/>
  <c r="Y22" i="24"/>
  <c r="X22" i="24"/>
  <c r="S22" i="24"/>
  <c r="V22" i="24" s="1"/>
  <c r="N22" i="24"/>
  <c r="Q22" i="24" s="1"/>
  <c r="I22" i="24"/>
  <c r="L22" i="24" s="1"/>
  <c r="E22" i="24"/>
  <c r="D22" i="24"/>
  <c r="AR21" i="24"/>
  <c r="AU21" i="24" s="1"/>
  <c r="AN21" i="24"/>
  <c r="AM21" i="24"/>
  <c r="AP21" i="24" s="1"/>
  <c r="AI21" i="24"/>
  <c r="AH21" i="24"/>
  <c r="AK21" i="24" s="1"/>
  <c r="AD21" i="24"/>
  <c r="AC21" i="24"/>
  <c r="AF21" i="24" s="1"/>
  <c r="Y21" i="24"/>
  <c r="X21" i="24"/>
  <c r="S21" i="24"/>
  <c r="V21" i="24" s="1"/>
  <c r="N21" i="24"/>
  <c r="Q21" i="24" s="1"/>
  <c r="I21" i="24"/>
  <c r="L21" i="24" s="1"/>
  <c r="E21" i="24"/>
  <c r="D21" i="24"/>
  <c r="G21" i="24" s="1"/>
  <c r="AR20" i="24"/>
  <c r="AU20" i="24" s="1"/>
  <c r="AN20" i="24"/>
  <c r="AM20" i="24"/>
  <c r="AP20" i="24" s="1"/>
  <c r="AI20" i="24"/>
  <c r="AH20" i="24"/>
  <c r="AK20" i="24" s="1"/>
  <c r="AD20" i="24"/>
  <c r="AC20" i="24"/>
  <c r="AF20" i="24" s="1"/>
  <c r="Y20" i="24"/>
  <c r="X20" i="24"/>
  <c r="S20" i="24"/>
  <c r="V20" i="24" s="1"/>
  <c r="N20" i="24"/>
  <c r="Q20" i="24" s="1"/>
  <c r="J20" i="24"/>
  <c r="I20" i="24"/>
  <c r="L20" i="24" s="1"/>
  <c r="E20" i="24"/>
  <c r="D20" i="24"/>
  <c r="AR19" i="24"/>
  <c r="AN19" i="24"/>
  <c r="AM19" i="24"/>
  <c r="AI19" i="24"/>
  <c r="AH19" i="24"/>
  <c r="AK19" i="24" s="1"/>
  <c r="AD19" i="24"/>
  <c r="AC19" i="24"/>
  <c r="AF19" i="24" s="1"/>
  <c r="Y19" i="24"/>
  <c r="X19" i="24"/>
  <c r="AA19" i="24" s="1"/>
  <c r="S19" i="24"/>
  <c r="N19" i="24"/>
  <c r="Q19" i="24" s="1"/>
  <c r="I19" i="24"/>
  <c r="L19" i="24" s="1"/>
  <c r="E19" i="24"/>
  <c r="D19" i="24"/>
  <c r="G19" i="24" s="1"/>
  <c r="AR18" i="24"/>
  <c r="AN18" i="24"/>
  <c r="AM18" i="24"/>
  <c r="AP18" i="24" s="1"/>
  <c r="AI18" i="24"/>
  <c r="AH18" i="24"/>
  <c r="AJ20" i="23" s="1"/>
  <c r="AD18" i="24"/>
  <c r="AC18" i="24"/>
  <c r="AF18" i="24" s="1"/>
  <c r="Y18" i="24"/>
  <c r="X18" i="24"/>
  <c r="S18" i="24"/>
  <c r="V18" i="24" s="1"/>
  <c r="N18" i="24"/>
  <c r="Q18" i="24" s="1"/>
  <c r="I18" i="24"/>
  <c r="E18" i="24"/>
  <c r="D18" i="24"/>
  <c r="AR17" i="24"/>
  <c r="AU17" i="24" s="1"/>
  <c r="AN17" i="24"/>
  <c r="AM17" i="24"/>
  <c r="AI17" i="24"/>
  <c r="AH17" i="24"/>
  <c r="AK17" i="24" s="1"/>
  <c r="AD17" i="24"/>
  <c r="AC17" i="24"/>
  <c r="AF17" i="24" s="1"/>
  <c r="Y17" i="24"/>
  <c r="X17" i="24"/>
  <c r="AA17" i="24" s="1"/>
  <c r="S17" i="24"/>
  <c r="V17" i="24" s="1"/>
  <c r="O17" i="24"/>
  <c r="N17" i="24"/>
  <c r="Q17" i="24" s="1"/>
  <c r="J17" i="24"/>
  <c r="I17" i="24"/>
  <c r="L17" i="24" s="1"/>
  <c r="E17" i="24"/>
  <c r="D17" i="24"/>
  <c r="G17" i="24" s="1"/>
  <c r="AR16" i="24"/>
  <c r="AN16" i="24"/>
  <c r="AM16" i="24"/>
  <c r="AP16" i="24" s="1"/>
  <c r="AI16" i="24"/>
  <c r="AH16" i="24"/>
  <c r="AJ18" i="23" s="1"/>
  <c r="AD16" i="24"/>
  <c r="AC16" i="24"/>
  <c r="AF16" i="24" s="1"/>
  <c r="Y16" i="24"/>
  <c r="X16" i="24"/>
  <c r="AA16" i="24" s="1"/>
  <c r="S16" i="24"/>
  <c r="O16" i="24"/>
  <c r="N16" i="24"/>
  <c r="Q16" i="24" s="1"/>
  <c r="I16" i="24"/>
  <c r="L16" i="24" s="1"/>
  <c r="E16" i="24"/>
  <c r="D16" i="24"/>
  <c r="G16" i="24" s="1"/>
  <c r="AR15" i="24"/>
  <c r="AU15" i="24" s="1"/>
  <c r="AN15" i="24"/>
  <c r="AM15" i="24"/>
  <c r="AI15" i="24"/>
  <c r="AH15" i="24"/>
  <c r="AK15" i="24" s="1"/>
  <c r="AD15" i="24"/>
  <c r="AC15" i="24"/>
  <c r="AF15" i="24" s="1"/>
  <c r="Y15" i="24"/>
  <c r="X15" i="24"/>
  <c r="AA15" i="24" s="1"/>
  <c r="S15" i="24"/>
  <c r="V15" i="24" s="1"/>
  <c r="N15" i="24"/>
  <c r="Q15" i="24" s="1"/>
  <c r="I15" i="24"/>
  <c r="E15" i="24"/>
  <c r="D15" i="24"/>
  <c r="AR14" i="24"/>
  <c r="AN14" i="24"/>
  <c r="AM14" i="24"/>
  <c r="AP14" i="24" s="1"/>
  <c r="AI14" i="24"/>
  <c r="AH14" i="24"/>
  <c r="AD14" i="24"/>
  <c r="AC14" i="24"/>
  <c r="Y14" i="24"/>
  <c r="X14" i="24"/>
  <c r="AA14" i="24" s="1"/>
  <c r="S14" i="24"/>
  <c r="V14" i="24" s="1"/>
  <c r="N14" i="24"/>
  <c r="I14" i="24"/>
  <c r="L14" i="24" s="1"/>
  <c r="E14" i="24"/>
  <c r="D14" i="24"/>
  <c r="G14" i="24" s="1"/>
  <c r="AR13" i="24"/>
  <c r="AU13" i="24" s="1"/>
  <c r="AN13" i="24"/>
  <c r="AM13" i="24"/>
  <c r="AP13" i="24" s="1"/>
  <c r="AI13" i="24"/>
  <c r="AH13" i="24"/>
  <c r="AK13" i="24" s="1"/>
  <c r="AD13" i="24"/>
  <c r="AC13" i="24"/>
  <c r="AF13" i="24" s="1"/>
  <c r="Y13" i="24"/>
  <c r="X13" i="24"/>
  <c r="S13" i="24"/>
  <c r="N13" i="24"/>
  <c r="Q13" i="24" s="1"/>
  <c r="I13" i="24"/>
  <c r="D13" i="24"/>
  <c r="G13" i="24" s="1"/>
  <c r="AR12" i="24"/>
  <c r="AN12" i="24"/>
  <c r="AM12" i="24"/>
  <c r="AI12" i="24"/>
  <c r="AH12" i="24"/>
  <c r="AD12" i="24"/>
  <c r="AC12" i="24"/>
  <c r="AF12" i="24" s="1"/>
  <c r="Y12" i="24"/>
  <c r="X12" i="24"/>
  <c r="AA12" i="24" s="1"/>
  <c r="S12" i="24"/>
  <c r="V12" i="24" s="1"/>
  <c r="N12" i="24"/>
  <c r="I12" i="24"/>
  <c r="L12" i="24" s="1"/>
  <c r="D12" i="24"/>
  <c r="G12" i="24" s="1"/>
  <c r="AR11" i="24"/>
  <c r="AU11" i="24" s="1"/>
  <c r="AN11" i="24"/>
  <c r="AM11" i="24"/>
  <c r="AI11" i="24"/>
  <c r="AH11" i="24"/>
  <c r="AK11" i="24" s="1"/>
  <c r="AD11" i="24"/>
  <c r="AC11" i="24"/>
  <c r="Y11" i="24"/>
  <c r="X11" i="24"/>
  <c r="AA11" i="24" s="1"/>
  <c r="S11" i="24"/>
  <c r="N11" i="24"/>
  <c r="Q11" i="24" s="1"/>
  <c r="I11" i="24"/>
  <c r="L11" i="24" s="1"/>
  <c r="D11" i="24"/>
  <c r="AR9" i="24"/>
  <c r="AN9" i="24"/>
  <c r="AM9" i="24"/>
  <c r="AP9" i="24" s="1"/>
  <c r="AI9" i="24"/>
  <c r="AH9" i="24"/>
  <c r="AK9" i="24" s="1"/>
  <c r="AD9" i="24"/>
  <c r="AC9" i="24"/>
  <c r="Y9" i="24"/>
  <c r="X9" i="24"/>
  <c r="S9" i="24"/>
  <c r="V9" i="24" s="1"/>
  <c r="N9" i="24"/>
  <c r="Q9" i="24" s="1"/>
  <c r="I9" i="24"/>
  <c r="L9" i="24" s="1"/>
  <c r="D9" i="24"/>
  <c r="AR8" i="24"/>
  <c r="AU8" i="24" s="1"/>
  <c r="AN8" i="24"/>
  <c r="AM8" i="24"/>
  <c r="AI8" i="24"/>
  <c r="AH8" i="24"/>
  <c r="AD8" i="24"/>
  <c r="AC8" i="24"/>
  <c r="Y8" i="24"/>
  <c r="X8" i="24"/>
  <c r="AA8" i="24" s="1"/>
  <c r="S8" i="24"/>
  <c r="V8" i="24" s="1"/>
  <c r="N8" i="24"/>
  <c r="J8" i="24"/>
  <c r="I8" i="24"/>
  <c r="L8" i="24" s="1"/>
  <c r="D8" i="24"/>
  <c r="G8" i="24" s="1"/>
  <c r="AR7" i="24"/>
  <c r="AU7" i="24" s="1"/>
  <c r="AN7" i="24"/>
  <c r="AM7" i="24"/>
  <c r="AP7" i="24" s="1"/>
  <c r="AI7" i="24"/>
  <c r="AH7" i="24"/>
  <c r="AJ7" i="23" s="1"/>
  <c r="AD7" i="24"/>
  <c r="AC7" i="24"/>
  <c r="AF7" i="24" s="1"/>
  <c r="Y7" i="24"/>
  <c r="X7" i="24"/>
  <c r="S7" i="24"/>
  <c r="N7" i="24"/>
  <c r="I7" i="24"/>
  <c r="L7" i="24" s="1"/>
  <c r="D7" i="24"/>
  <c r="G7" i="24" s="1"/>
  <c r="AR6" i="24"/>
  <c r="AN6" i="24"/>
  <c r="AM6" i="24"/>
  <c r="AP6" i="24" s="1"/>
  <c r="AI6" i="24"/>
  <c r="AH6" i="24"/>
  <c r="AD6" i="24"/>
  <c r="AC6" i="24"/>
  <c r="Y6" i="24"/>
  <c r="X6" i="24"/>
  <c r="AA6" i="24" s="1"/>
  <c r="S6" i="24"/>
  <c r="V6" i="24" s="1"/>
  <c r="O6" i="24"/>
  <c r="N6" i="24"/>
  <c r="I6" i="24"/>
  <c r="D6" i="24"/>
  <c r="AR5" i="24"/>
  <c r="AU5" i="24" s="1"/>
  <c r="AN5" i="24"/>
  <c r="AM5" i="24"/>
  <c r="AI5" i="24"/>
  <c r="AH5" i="24"/>
  <c r="AD5" i="24"/>
  <c r="AC5" i="24"/>
  <c r="AF5" i="24" s="1"/>
  <c r="Y5" i="24"/>
  <c r="X5" i="24"/>
  <c r="AA5" i="24" s="1"/>
  <c r="S5" i="24"/>
  <c r="N5" i="24"/>
  <c r="I5" i="24"/>
  <c r="D5" i="24"/>
  <c r="G5" i="24" s="1"/>
  <c r="AR4" i="24"/>
  <c r="AN4" i="24"/>
  <c r="AM4" i="24"/>
  <c r="AI4" i="24"/>
  <c r="AH4" i="24"/>
  <c r="AK4" i="24" s="1"/>
  <c r="AD4" i="24"/>
  <c r="AC4" i="24"/>
  <c r="AF4" i="24" s="1"/>
  <c r="Y4" i="24"/>
  <c r="X4" i="24"/>
  <c r="S4" i="24"/>
  <c r="N4" i="24"/>
  <c r="I4" i="24"/>
  <c r="L4" i="24" s="1"/>
  <c r="D4" i="24"/>
  <c r="AN3" i="24"/>
  <c r="AN57" i="24" s="1"/>
  <c r="AO3" i="23"/>
  <c r="AI3" i="24"/>
  <c r="AI57" i="24" s="1"/>
  <c r="AJ3" i="23"/>
  <c r="AD3" i="24"/>
  <c r="AD57" i="24" s="1"/>
  <c r="AE3" i="23"/>
  <c r="Y3" i="24"/>
  <c r="Y57" i="24" s="1"/>
  <c r="Z3" i="23"/>
  <c r="U3" i="23"/>
  <c r="Q3" i="24"/>
  <c r="K3" i="23"/>
  <c r="E3" i="24"/>
  <c r="E57" i="24" s="1"/>
  <c r="F3" i="23"/>
  <c r="B3" i="24"/>
  <c r="AH57" i="23"/>
  <c r="AH56" i="23"/>
  <c r="AH55" i="23"/>
  <c r="AH54" i="23"/>
  <c r="AH53" i="23"/>
  <c r="AH52" i="23"/>
  <c r="AH51" i="23"/>
  <c r="AH50" i="23"/>
  <c r="AH49" i="23"/>
  <c r="AH48" i="23"/>
  <c r="AH47" i="23"/>
  <c r="AK47" i="23" s="1"/>
  <c r="AH46" i="23"/>
  <c r="AH45" i="23"/>
  <c r="AH44" i="23"/>
  <c r="AH43" i="23"/>
  <c r="AH42" i="23"/>
  <c r="AH41" i="23"/>
  <c r="AH40" i="23"/>
  <c r="AH38" i="23"/>
  <c r="AH37" i="23"/>
  <c r="AH36" i="23"/>
  <c r="AH35" i="23"/>
  <c r="AH34" i="23"/>
  <c r="AH33" i="23"/>
  <c r="AH31" i="23"/>
  <c r="AH30" i="23"/>
  <c r="AH29" i="23"/>
  <c r="AH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0" i="23"/>
  <c r="AH9" i="23"/>
  <c r="AH7" i="23"/>
  <c r="AH6" i="23"/>
  <c r="AH5" i="23"/>
  <c r="AH4" i="23"/>
  <c r="N33" i="16"/>
  <c r="AE34" i="15" s="1"/>
  <c r="AF34" i="15" s="1"/>
  <c r="P33" i="16"/>
  <c r="AJ34" i="15" s="1"/>
  <c r="AK34" i="15" s="1"/>
  <c r="R33" i="16"/>
  <c r="AO34" i="15" s="1"/>
  <c r="AP34" i="15" s="1"/>
  <c r="T33" i="16"/>
  <c r="N33" i="18"/>
  <c r="AE34" i="17" s="1"/>
  <c r="AF34" i="17" s="1"/>
  <c r="P33" i="18"/>
  <c r="AJ34" i="17" s="1"/>
  <c r="AK34" i="17" s="1"/>
  <c r="R33" i="18"/>
  <c r="AO34" i="17" s="1"/>
  <c r="AP34" i="17" s="1"/>
  <c r="T33" i="18"/>
  <c r="AT34" i="17" s="1"/>
  <c r="AU34" i="17" s="1"/>
  <c r="AC33" i="22"/>
  <c r="AH33" i="22"/>
  <c r="AM33" i="22"/>
  <c r="AR33" i="22"/>
  <c r="J33" i="16"/>
  <c r="L33" i="16"/>
  <c r="Z34" i="15" s="1"/>
  <c r="AA34" i="15" s="1"/>
  <c r="J33" i="18"/>
  <c r="L33" i="18"/>
  <c r="Z34" i="17" s="1"/>
  <c r="AA34" i="17" s="1"/>
  <c r="S33" i="22"/>
  <c r="X33" i="22"/>
  <c r="H33" i="16"/>
  <c r="P34" i="15" s="1"/>
  <c r="H33" i="18"/>
  <c r="N33" i="22"/>
  <c r="F33" i="16"/>
  <c r="K34" i="15" s="1"/>
  <c r="L34" i="15" s="1"/>
  <c r="F33" i="18"/>
  <c r="I33" i="22"/>
  <c r="F34" i="15"/>
  <c r="G34" i="15" s="1"/>
  <c r="F34" i="17"/>
  <c r="G34" i="17" s="1"/>
  <c r="AT57" i="22"/>
  <c r="AO57" i="22"/>
  <c r="AN7" i="22" s="1"/>
  <c r="AJ57" i="22"/>
  <c r="AE57" i="22"/>
  <c r="Z57" i="22"/>
  <c r="U57" i="22"/>
  <c r="P57" i="22"/>
  <c r="O7" i="22" s="1"/>
  <c r="K57" i="22"/>
  <c r="F57" i="22"/>
  <c r="G56" i="22"/>
  <c r="AR55" i="22"/>
  <c r="AM55" i="22"/>
  <c r="AH55" i="22"/>
  <c r="AC55" i="22"/>
  <c r="X55" i="22"/>
  <c r="S55" i="22"/>
  <c r="N55" i="22"/>
  <c r="I55" i="22"/>
  <c r="D55" i="22"/>
  <c r="G55" i="22" s="1"/>
  <c r="AR54" i="22"/>
  <c r="AM54" i="22"/>
  <c r="AH54" i="22"/>
  <c r="AC54" i="22"/>
  <c r="X54" i="22"/>
  <c r="S54" i="22"/>
  <c r="N54" i="22"/>
  <c r="I54" i="22"/>
  <c r="D54" i="22"/>
  <c r="AR53" i="22"/>
  <c r="AM53" i="22"/>
  <c r="AH53" i="22"/>
  <c r="AC53" i="22"/>
  <c r="X53" i="22"/>
  <c r="S53" i="22"/>
  <c r="N53" i="22"/>
  <c r="I53" i="22"/>
  <c r="D53" i="22"/>
  <c r="AR52" i="22"/>
  <c r="AM52" i="22"/>
  <c r="AH52" i="22"/>
  <c r="AC52" i="22"/>
  <c r="X52" i="22"/>
  <c r="S52" i="22"/>
  <c r="N52" i="22"/>
  <c r="I52" i="22"/>
  <c r="D52" i="22"/>
  <c r="AR51" i="22"/>
  <c r="AM51" i="22"/>
  <c r="AH51" i="22"/>
  <c r="AC51" i="22"/>
  <c r="X51" i="22"/>
  <c r="S51" i="22"/>
  <c r="N51" i="22"/>
  <c r="I51" i="22"/>
  <c r="D51" i="22"/>
  <c r="AR50" i="22"/>
  <c r="AM50" i="22"/>
  <c r="AH50" i="22"/>
  <c r="AC50" i="22"/>
  <c r="X50" i="22"/>
  <c r="S50" i="22"/>
  <c r="N50" i="22"/>
  <c r="I50" i="22"/>
  <c r="D50" i="22"/>
  <c r="AR49" i="22"/>
  <c r="AM49" i="22"/>
  <c r="AH49" i="22"/>
  <c r="AC49" i="22"/>
  <c r="X49" i="22"/>
  <c r="S49" i="22"/>
  <c r="N49" i="22"/>
  <c r="I49" i="22"/>
  <c r="D49" i="22"/>
  <c r="AR48" i="22"/>
  <c r="AM48" i="22"/>
  <c r="AH48" i="22"/>
  <c r="AC48" i="22"/>
  <c r="X48" i="22"/>
  <c r="S48" i="22"/>
  <c r="N48" i="22"/>
  <c r="I48" i="22"/>
  <c r="D48" i="22"/>
  <c r="AR47" i="22"/>
  <c r="AM47" i="22"/>
  <c r="AH47" i="22"/>
  <c r="AC47" i="22"/>
  <c r="X47" i="22"/>
  <c r="S47" i="22"/>
  <c r="N47" i="22"/>
  <c r="I47" i="22"/>
  <c r="D47" i="22"/>
  <c r="AR46" i="22"/>
  <c r="AM46" i="22"/>
  <c r="AH46" i="22"/>
  <c r="AC46" i="22"/>
  <c r="X46" i="22"/>
  <c r="S46" i="22"/>
  <c r="N46" i="22"/>
  <c r="I46" i="22"/>
  <c r="D46" i="22"/>
  <c r="AR45" i="22"/>
  <c r="AM45" i="22"/>
  <c r="AH45" i="22"/>
  <c r="AC45" i="22"/>
  <c r="X45" i="22"/>
  <c r="S45" i="22"/>
  <c r="N45" i="22"/>
  <c r="I45" i="22"/>
  <c r="D45" i="22"/>
  <c r="G45" i="22" s="1"/>
  <c r="AR44" i="22"/>
  <c r="AM44" i="22"/>
  <c r="AH44" i="22"/>
  <c r="AC44" i="22"/>
  <c r="X44" i="22"/>
  <c r="S44" i="22"/>
  <c r="N44" i="22"/>
  <c r="I44" i="22"/>
  <c r="AR43" i="22"/>
  <c r="AM43" i="22"/>
  <c r="AH43" i="22"/>
  <c r="AC43" i="22"/>
  <c r="X43" i="22"/>
  <c r="S43" i="22"/>
  <c r="N43" i="22"/>
  <c r="I43" i="22"/>
  <c r="AR42" i="22"/>
  <c r="AM42" i="22"/>
  <c r="AH42" i="22"/>
  <c r="AC42" i="22"/>
  <c r="X42" i="22"/>
  <c r="S42" i="22"/>
  <c r="N42" i="22"/>
  <c r="I42" i="22"/>
  <c r="AR41" i="22"/>
  <c r="AM41" i="22"/>
  <c r="AH41" i="22"/>
  <c r="AC41" i="22"/>
  <c r="X41" i="22"/>
  <c r="S41" i="22"/>
  <c r="N41" i="22"/>
  <c r="I41" i="22"/>
  <c r="AR40" i="22"/>
  <c r="AM40" i="22"/>
  <c r="AH40" i="22"/>
  <c r="AC40" i="22"/>
  <c r="X40" i="22"/>
  <c r="S40" i="22"/>
  <c r="N40" i="22"/>
  <c r="I40" i="22"/>
  <c r="AR39" i="22"/>
  <c r="AM39" i="22"/>
  <c r="AM36" i="35" s="1"/>
  <c r="AH39" i="22"/>
  <c r="AH36" i="35" s="1"/>
  <c r="AC39" i="22"/>
  <c r="X39" i="22"/>
  <c r="S39" i="22"/>
  <c r="N39" i="22"/>
  <c r="I39" i="22"/>
  <c r="AR38" i="22"/>
  <c r="AM38" i="22"/>
  <c r="AH38" i="22"/>
  <c r="AC38" i="22"/>
  <c r="X38" i="22"/>
  <c r="S38" i="22"/>
  <c r="N38" i="22"/>
  <c r="I38" i="22"/>
  <c r="AR36" i="22"/>
  <c r="AM36" i="22"/>
  <c r="AH36" i="22"/>
  <c r="AC36" i="22"/>
  <c r="X36" i="22"/>
  <c r="S36" i="22"/>
  <c r="N36" i="22"/>
  <c r="I36" i="22"/>
  <c r="AR35" i="22"/>
  <c r="AM35" i="22"/>
  <c r="AH35" i="22"/>
  <c r="AC35" i="22"/>
  <c r="X35" i="22"/>
  <c r="S35" i="22"/>
  <c r="N35" i="22"/>
  <c r="I35" i="22"/>
  <c r="AR34" i="22"/>
  <c r="AM34" i="22"/>
  <c r="AH34" i="22"/>
  <c r="AC34" i="22"/>
  <c r="X34" i="22"/>
  <c r="S34" i="22"/>
  <c r="N34" i="22"/>
  <c r="I34" i="22"/>
  <c r="AR32" i="22"/>
  <c r="AM32" i="22"/>
  <c r="AH32" i="22"/>
  <c r="AC32" i="22"/>
  <c r="X32" i="22"/>
  <c r="S32" i="22"/>
  <c r="N32" i="22"/>
  <c r="I32" i="22"/>
  <c r="AR31" i="22"/>
  <c r="AM31" i="22"/>
  <c r="AH31" i="22"/>
  <c r="AC31" i="22"/>
  <c r="X31" i="22"/>
  <c r="S31" i="22"/>
  <c r="N31" i="22"/>
  <c r="I31" i="22"/>
  <c r="AR29" i="22"/>
  <c r="AM29" i="22"/>
  <c r="AH29" i="22"/>
  <c r="AC29" i="22"/>
  <c r="X29" i="22"/>
  <c r="S29" i="22"/>
  <c r="N29" i="22"/>
  <c r="I29" i="22"/>
  <c r="AR28" i="22"/>
  <c r="AM28" i="22"/>
  <c r="AH28" i="22"/>
  <c r="AC28" i="22"/>
  <c r="X28" i="22"/>
  <c r="S28" i="22"/>
  <c r="N28" i="22"/>
  <c r="I28" i="22"/>
  <c r="AR27" i="22"/>
  <c r="AM27" i="22"/>
  <c r="AH27" i="22"/>
  <c r="AC27" i="22"/>
  <c r="X27" i="22"/>
  <c r="S27" i="22"/>
  <c r="N27" i="22"/>
  <c r="I27" i="22"/>
  <c r="AR26" i="22"/>
  <c r="AM26" i="22"/>
  <c r="AH26" i="22"/>
  <c r="AC26" i="22"/>
  <c r="X26" i="22"/>
  <c r="S26" i="22"/>
  <c r="N26" i="22"/>
  <c r="I26" i="22"/>
  <c r="AR25" i="22"/>
  <c r="AM25" i="22"/>
  <c r="AH25" i="22"/>
  <c r="AC25" i="22"/>
  <c r="X25" i="22"/>
  <c r="S25" i="22"/>
  <c r="N25" i="22"/>
  <c r="I25" i="22"/>
  <c r="AR24" i="22"/>
  <c r="AM24" i="22"/>
  <c r="AH24" i="22"/>
  <c r="AC24" i="22"/>
  <c r="X24" i="22"/>
  <c r="S24" i="22"/>
  <c r="N24" i="22"/>
  <c r="I24" i="22"/>
  <c r="AR23" i="22"/>
  <c r="AM23" i="22"/>
  <c r="AH23" i="22"/>
  <c r="AC23" i="22"/>
  <c r="X23" i="22"/>
  <c r="S23" i="22"/>
  <c r="N23" i="22"/>
  <c r="I23" i="22"/>
  <c r="AR22" i="22"/>
  <c r="AM22" i="22"/>
  <c r="AH22" i="22"/>
  <c r="AC22" i="22"/>
  <c r="X22" i="22"/>
  <c r="S22" i="22"/>
  <c r="N22" i="22"/>
  <c r="I22" i="22"/>
  <c r="AR21" i="22"/>
  <c r="AM21" i="22"/>
  <c r="AH21" i="22"/>
  <c r="AC21" i="22"/>
  <c r="X21" i="22"/>
  <c r="S21" i="22"/>
  <c r="N21" i="22"/>
  <c r="I21" i="22"/>
  <c r="AR20" i="22"/>
  <c r="AM20" i="22"/>
  <c r="AH20" i="22"/>
  <c r="AC20" i="22"/>
  <c r="X20" i="22"/>
  <c r="S20" i="22"/>
  <c r="N20" i="22"/>
  <c r="I20" i="22"/>
  <c r="AR19" i="22"/>
  <c r="AM19" i="22"/>
  <c r="AH19" i="22"/>
  <c r="AC19" i="22"/>
  <c r="X19" i="22"/>
  <c r="S19" i="22"/>
  <c r="N19" i="22"/>
  <c r="I19" i="22"/>
  <c r="AR18" i="22"/>
  <c r="AM18" i="22"/>
  <c r="AH18" i="22"/>
  <c r="AC18" i="22"/>
  <c r="X18" i="22"/>
  <c r="S18" i="22"/>
  <c r="N18" i="22"/>
  <c r="I18" i="22"/>
  <c r="AR17" i="22"/>
  <c r="AM17" i="22"/>
  <c r="AH17" i="22"/>
  <c r="AC17" i="22"/>
  <c r="X17" i="22"/>
  <c r="S17" i="22"/>
  <c r="N17" i="22"/>
  <c r="I17" i="22"/>
  <c r="AR16" i="22"/>
  <c r="AM16" i="22"/>
  <c r="AH16" i="22"/>
  <c r="AC16" i="22"/>
  <c r="X16" i="22"/>
  <c r="S16" i="22"/>
  <c r="N16" i="22"/>
  <c r="I16" i="22"/>
  <c r="AR15" i="22"/>
  <c r="AM15" i="22"/>
  <c r="AH15" i="22"/>
  <c r="AC15" i="22"/>
  <c r="X15" i="22"/>
  <c r="S15" i="22"/>
  <c r="N15" i="22"/>
  <c r="I15" i="22"/>
  <c r="AR14" i="22"/>
  <c r="AM14" i="22"/>
  <c r="AH14" i="22"/>
  <c r="AC14" i="22"/>
  <c r="X14" i="22"/>
  <c r="S14" i="22"/>
  <c r="N14" i="22"/>
  <c r="I14" i="22"/>
  <c r="AR13" i="22"/>
  <c r="AM13" i="22"/>
  <c r="AH13" i="22"/>
  <c r="AC13" i="22"/>
  <c r="X13" i="22"/>
  <c r="S13" i="22"/>
  <c r="N13" i="22"/>
  <c r="I13" i="22"/>
  <c r="AR12" i="22"/>
  <c r="AM12" i="22"/>
  <c r="AH12" i="22"/>
  <c r="AC12" i="22"/>
  <c r="X12" i="22"/>
  <c r="S12" i="22"/>
  <c r="N12" i="22"/>
  <c r="I12" i="22"/>
  <c r="AR11" i="22"/>
  <c r="AM11" i="22"/>
  <c r="AH11" i="22"/>
  <c r="AC11" i="22"/>
  <c r="X11" i="22"/>
  <c r="S11" i="22"/>
  <c r="N11" i="22"/>
  <c r="I11" i="22"/>
  <c r="AR9" i="22"/>
  <c r="AM9" i="22"/>
  <c r="AH9" i="22"/>
  <c r="AD9" i="22"/>
  <c r="AC9" i="22"/>
  <c r="X9" i="22"/>
  <c r="T9" i="22"/>
  <c r="S9" i="22"/>
  <c r="N9" i="22"/>
  <c r="I9" i="22"/>
  <c r="D9" i="22"/>
  <c r="AR8" i="22"/>
  <c r="AM8" i="22"/>
  <c r="AH8" i="22"/>
  <c r="AD8" i="22"/>
  <c r="AC8" i="22"/>
  <c r="X8" i="22"/>
  <c r="T8" i="22"/>
  <c r="S8" i="22"/>
  <c r="N8" i="22"/>
  <c r="J8" i="22"/>
  <c r="I8" i="22"/>
  <c r="D8" i="22"/>
  <c r="AR7" i="22"/>
  <c r="AM7" i="22"/>
  <c r="AI7" i="22"/>
  <c r="AH7" i="22"/>
  <c r="AD7" i="22"/>
  <c r="AC7" i="22"/>
  <c r="X7" i="22"/>
  <c r="T7" i="22"/>
  <c r="S7" i="22"/>
  <c r="N7" i="22"/>
  <c r="I7" i="22"/>
  <c r="D7" i="22"/>
  <c r="AR6" i="22"/>
  <c r="AU6" i="22" s="1"/>
  <c r="AM6" i="22"/>
  <c r="AI6" i="22"/>
  <c r="AH6" i="22"/>
  <c r="AD6" i="22"/>
  <c r="AC6" i="22"/>
  <c r="X6" i="22"/>
  <c r="T6" i="22"/>
  <c r="S6" i="22"/>
  <c r="N6" i="22"/>
  <c r="I6" i="22"/>
  <c r="D6" i="22"/>
  <c r="AR5" i="22"/>
  <c r="AM5" i="22"/>
  <c r="AI5" i="22"/>
  <c r="AH5" i="22"/>
  <c r="AD5" i="22"/>
  <c r="AC5" i="22"/>
  <c r="X5" i="22"/>
  <c r="T5" i="22"/>
  <c r="S5" i="22"/>
  <c r="N5" i="22"/>
  <c r="J5" i="22"/>
  <c r="I5" i="22"/>
  <c r="D5" i="22"/>
  <c r="AR4" i="22"/>
  <c r="AM4" i="22"/>
  <c r="AI4" i="22"/>
  <c r="AH4" i="22"/>
  <c r="AD4" i="22"/>
  <c r="AC4" i="22"/>
  <c r="X4" i="22"/>
  <c r="S4" i="22"/>
  <c r="N4" i="22"/>
  <c r="I4" i="22"/>
  <c r="D4" i="22"/>
  <c r="G4" i="22" s="1"/>
  <c r="AR3" i="22"/>
  <c r="AM3" i="22"/>
  <c r="AH3" i="22"/>
  <c r="AD3" i="22"/>
  <c r="AD57" i="22" s="1"/>
  <c r="AC3" i="22"/>
  <c r="X3" i="22"/>
  <c r="S3" i="22"/>
  <c r="O3" i="22"/>
  <c r="O57" i="22" s="1"/>
  <c r="N3" i="22"/>
  <c r="I3" i="22"/>
  <c r="D3" i="22"/>
  <c r="B3" i="22"/>
  <c r="T55" i="20"/>
  <c r="R55" i="20"/>
  <c r="P55" i="20"/>
  <c r="N55" i="20"/>
  <c r="AE56" i="19" s="1"/>
  <c r="AF56" i="19" s="1"/>
  <c r="L55" i="20"/>
  <c r="Z56" i="19" s="1"/>
  <c r="AA56" i="19" s="1"/>
  <c r="J55" i="20"/>
  <c r="U56" i="19" s="1"/>
  <c r="V56" i="19" s="1"/>
  <c r="H55" i="20"/>
  <c r="P56" i="19" s="1"/>
  <c r="Q56" i="19" s="1"/>
  <c r="F55" i="20"/>
  <c r="K56" i="19" s="1"/>
  <c r="L56" i="19" s="1"/>
  <c r="D55" i="20"/>
  <c r="F56" i="19" s="1"/>
  <c r="G56" i="19" s="1"/>
  <c r="T54" i="20"/>
  <c r="R54" i="20"/>
  <c r="P54" i="20"/>
  <c r="N54" i="20"/>
  <c r="AE55" i="19" s="1"/>
  <c r="AF55" i="19" s="1"/>
  <c r="L54" i="20"/>
  <c r="Z55" i="19" s="1"/>
  <c r="AA55" i="19" s="1"/>
  <c r="J54" i="20"/>
  <c r="U55" i="19" s="1"/>
  <c r="V55" i="19" s="1"/>
  <c r="H54" i="20"/>
  <c r="P55" i="19" s="1"/>
  <c r="Q55" i="19" s="1"/>
  <c r="F54" i="20"/>
  <c r="K55" i="19" s="1"/>
  <c r="L55" i="19" s="1"/>
  <c r="D54" i="20"/>
  <c r="F55" i="19" s="1"/>
  <c r="G55" i="19" s="1"/>
  <c r="T53" i="20"/>
  <c r="R53" i="20"/>
  <c r="P53" i="20"/>
  <c r="N53" i="20"/>
  <c r="AE54" i="19" s="1"/>
  <c r="AF54" i="19" s="1"/>
  <c r="L53" i="20"/>
  <c r="Z54" i="19" s="1"/>
  <c r="AA54" i="19" s="1"/>
  <c r="J53" i="20"/>
  <c r="U54" i="19" s="1"/>
  <c r="V54" i="19" s="1"/>
  <c r="H53" i="20"/>
  <c r="P54" i="19" s="1"/>
  <c r="Q54" i="19" s="1"/>
  <c r="F53" i="20"/>
  <c r="K54" i="19" s="1"/>
  <c r="L54" i="19" s="1"/>
  <c r="D53" i="20"/>
  <c r="F54" i="19" s="1"/>
  <c r="G54" i="19" s="1"/>
  <c r="T52" i="20"/>
  <c r="R52" i="20"/>
  <c r="P52" i="20"/>
  <c r="N52" i="20"/>
  <c r="AE53" i="19" s="1"/>
  <c r="AF53" i="19" s="1"/>
  <c r="L52" i="20"/>
  <c r="Z53" i="19" s="1"/>
  <c r="AA53" i="19" s="1"/>
  <c r="J52" i="20"/>
  <c r="U53" i="19" s="1"/>
  <c r="V53" i="19" s="1"/>
  <c r="H52" i="20"/>
  <c r="P53" i="19" s="1"/>
  <c r="Q53" i="19" s="1"/>
  <c r="F52" i="20"/>
  <c r="K53" i="19" s="1"/>
  <c r="L53" i="19" s="1"/>
  <c r="D52" i="20"/>
  <c r="F53" i="19" s="1"/>
  <c r="G53" i="19" s="1"/>
  <c r="T51" i="20"/>
  <c r="R51" i="20"/>
  <c r="P51" i="20"/>
  <c r="N51" i="20"/>
  <c r="AE52" i="19" s="1"/>
  <c r="AF52" i="19" s="1"/>
  <c r="L51" i="20"/>
  <c r="Z52" i="19" s="1"/>
  <c r="AA52" i="19" s="1"/>
  <c r="J51" i="20"/>
  <c r="U52" i="19" s="1"/>
  <c r="V52" i="19" s="1"/>
  <c r="H51" i="20"/>
  <c r="P52" i="19" s="1"/>
  <c r="Q52" i="19" s="1"/>
  <c r="F51" i="20"/>
  <c r="K52" i="19" s="1"/>
  <c r="L52" i="19" s="1"/>
  <c r="D51" i="20"/>
  <c r="F52" i="19" s="1"/>
  <c r="G52" i="19" s="1"/>
  <c r="T50" i="20"/>
  <c r="R50" i="20"/>
  <c r="P50" i="20"/>
  <c r="N50" i="20"/>
  <c r="AE51" i="19" s="1"/>
  <c r="AF51" i="19" s="1"/>
  <c r="L50" i="20"/>
  <c r="Z51" i="19" s="1"/>
  <c r="AA51" i="19" s="1"/>
  <c r="J50" i="20"/>
  <c r="U51" i="19" s="1"/>
  <c r="V51" i="19" s="1"/>
  <c r="H50" i="20"/>
  <c r="P51" i="19" s="1"/>
  <c r="Q51" i="19" s="1"/>
  <c r="F50" i="20"/>
  <c r="K51" i="19" s="1"/>
  <c r="L51" i="19" s="1"/>
  <c r="D50" i="20"/>
  <c r="F51" i="19" s="1"/>
  <c r="G51" i="19" s="1"/>
  <c r="T49" i="20"/>
  <c r="R49" i="20"/>
  <c r="P49" i="20"/>
  <c r="N49" i="20"/>
  <c r="AE50" i="19" s="1"/>
  <c r="AF50" i="19" s="1"/>
  <c r="L49" i="20"/>
  <c r="Z50" i="19" s="1"/>
  <c r="AA50" i="19" s="1"/>
  <c r="J49" i="20"/>
  <c r="U50" i="19" s="1"/>
  <c r="V50" i="19" s="1"/>
  <c r="H49" i="20"/>
  <c r="P50" i="19" s="1"/>
  <c r="Q50" i="19" s="1"/>
  <c r="F49" i="20"/>
  <c r="K50" i="19" s="1"/>
  <c r="L50" i="19" s="1"/>
  <c r="D49" i="20"/>
  <c r="F50" i="19" s="1"/>
  <c r="G50" i="19" s="1"/>
  <c r="T48" i="20"/>
  <c r="R48" i="20"/>
  <c r="P48" i="20"/>
  <c r="N48" i="20"/>
  <c r="AE49" i="19" s="1"/>
  <c r="AF49" i="19" s="1"/>
  <c r="L48" i="20"/>
  <c r="Z49" i="19" s="1"/>
  <c r="AA49" i="19" s="1"/>
  <c r="J48" i="20"/>
  <c r="U49" i="19" s="1"/>
  <c r="V49" i="19" s="1"/>
  <c r="H48" i="20"/>
  <c r="P49" i="19" s="1"/>
  <c r="Q49" i="19" s="1"/>
  <c r="F48" i="20"/>
  <c r="K49" i="19" s="1"/>
  <c r="L49" i="19" s="1"/>
  <c r="D48" i="20"/>
  <c r="F49" i="19" s="1"/>
  <c r="G49" i="19" s="1"/>
  <c r="T47" i="20"/>
  <c r="R47" i="20"/>
  <c r="P47" i="20"/>
  <c r="N47" i="20"/>
  <c r="AE48" i="19" s="1"/>
  <c r="AF48" i="19" s="1"/>
  <c r="L47" i="20"/>
  <c r="Z48" i="19" s="1"/>
  <c r="AA48" i="19" s="1"/>
  <c r="J47" i="20"/>
  <c r="U48" i="19" s="1"/>
  <c r="V48" i="19" s="1"/>
  <c r="H47" i="20"/>
  <c r="P48" i="19" s="1"/>
  <c r="Q48" i="19" s="1"/>
  <c r="F47" i="20"/>
  <c r="K48" i="19" s="1"/>
  <c r="L48" i="19" s="1"/>
  <c r="D47" i="20"/>
  <c r="F48" i="19" s="1"/>
  <c r="G48" i="19" s="1"/>
  <c r="T46" i="20"/>
  <c r="R46" i="20"/>
  <c r="P46" i="20"/>
  <c r="N46" i="20"/>
  <c r="AE47" i="19" s="1"/>
  <c r="AF47" i="19" s="1"/>
  <c r="L46" i="20"/>
  <c r="Z47" i="19" s="1"/>
  <c r="AA47" i="19" s="1"/>
  <c r="J46" i="20"/>
  <c r="U47" i="19" s="1"/>
  <c r="V47" i="19" s="1"/>
  <c r="H46" i="20"/>
  <c r="P47" i="19" s="1"/>
  <c r="Q47" i="19" s="1"/>
  <c r="F46" i="20"/>
  <c r="K47" i="19" s="1"/>
  <c r="L47" i="19" s="1"/>
  <c r="D46" i="20"/>
  <c r="F47" i="19" s="1"/>
  <c r="G47" i="19" s="1"/>
  <c r="T45" i="20"/>
  <c r="R45" i="20"/>
  <c r="P45" i="20"/>
  <c r="N45" i="20"/>
  <c r="AE46" i="19" s="1"/>
  <c r="AF46" i="19" s="1"/>
  <c r="L45" i="20"/>
  <c r="Z46" i="19" s="1"/>
  <c r="AA46" i="19" s="1"/>
  <c r="J45" i="20"/>
  <c r="U46" i="19" s="1"/>
  <c r="V46" i="19" s="1"/>
  <c r="H45" i="20"/>
  <c r="P46" i="19" s="1"/>
  <c r="Q46" i="19" s="1"/>
  <c r="F45" i="20"/>
  <c r="K46" i="19" s="1"/>
  <c r="L46" i="19" s="1"/>
  <c r="D45" i="20"/>
  <c r="F46" i="19" s="1"/>
  <c r="G46" i="19" s="1"/>
  <c r="T44" i="20"/>
  <c r="R44" i="20"/>
  <c r="P44" i="20"/>
  <c r="N44" i="20"/>
  <c r="AE45" i="19" s="1"/>
  <c r="AF45" i="19" s="1"/>
  <c r="L44" i="20"/>
  <c r="Z45" i="19" s="1"/>
  <c r="AA45" i="19" s="1"/>
  <c r="J44" i="20"/>
  <c r="U45" i="19" s="1"/>
  <c r="V45" i="19" s="1"/>
  <c r="H44" i="20"/>
  <c r="P45" i="19" s="1"/>
  <c r="Q45" i="19" s="1"/>
  <c r="F44" i="20"/>
  <c r="K45" i="19" s="1"/>
  <c r="L45" i="19" s="1"/>
  <c r="D44" i="20"/>
  <c r="F45" i="19" s="1"/>
  <c r="G45" i="19" s="1"/>
  <c r="T43" i="20"/>
  <c r="R43" i="20"/>
  <c r="P43" i="20"/>
  <c r="N43" i="20"/>
  <c r="AE44" i="19" s="1"/>
  <c r="AF44" i="19" s="1"/>
  <c r="L43" i="20"/>
  <c r="Z44" i="19" s="1"/>
  <c r="AA44" i="19" s="1"/>
  <c r="J43" i="20"/>
  <c r="U44" i="19" s="1"/>
  <c r="V44" i="19" s="1"/>
  <c r="H43" i="20"/>
  <c r="P44" i="19" s="1"/>
  <c r="Q44" i="19" s="1"/>
  <c r="F43" i="20"/>
  <c r="K44" i="19" s="1"/>
  <c r="L44" i="19" s="1"/>
  <c r="D43" i="20"/>
  <c r="F44" i="19" s="1"/>
  <c r="G44" i="19" s="1"/>
  <c r="T42" i="20"/>
  <c r="R42" i="20"/>
  <c r="P42" i="20"/>
  <c r="N42" i="20"/>
  <c r="AE43" i="19" s="1"/>
  <c r="AF43" i="19" s="1"/>
  <c r="L42" i="20"/>
  <c r="Z43" i="19" s="1"/>
  <c r="AA43" i="19" s="1"/>
  <c r="J42" i="20"/>
  <c r="U43" i="19" s="1"/>
  <c r="V43" i="19" s="1"/>
  <c r="H42" i="20"/>
  <c r="P43" i="19" s="1"/>
  <c r="Q43" i="19" s="1"/>
  <c r="F42" i="20"/>
  <c r="K43" i="19" s="1"/>
  <c r="L43" i="19" s="1"/>
  <c r="D42" i="20"/>
  <c r="F43" i="19" s="1"/>
  <c r="G43" i="19" s="1"/>
  <c r="T41" i="20"/>
  <c r="R41" i="20"/>
  <c r="P41" i="20"/>
  <c r="N41" i="20"/>
  <c r="AE42" i="19" s="1"/>
  <c r="AF42" i="19" s="1"/>
  <c r="L41" i="20"/>
  <c r="Z42" i="19" s="1"/>
  <c r="AA42" i="19" s="1"/>
  <c r="J41" i="20"/>
  <c r="U42" i="19" s="1"/>
  <c r="V42" i="19" s="1"/>
  <c r="H41" i="20"/>
  <c r="P42" i="19" s="1"/>
  <c r="Q42" i="19" s="1"/>
  <c r="F41" i="20"/>
  <c r="K42" i="19" s="1"/>
  <c r="L42" i="19" s="1"/>
  <c r="D41" i="20"/>
  <c r="F42" i="19" s="1"/>
  <c r="G42" i="19" s="1"/>
  <c r="T40" i="20"/>
  <c r="R40" i="20"/>
  <c r="P40" i="20"/>
  <c r="N40" i="20"/>
  <c r="AE41" i="19" s="1"/>
  <c r="AF41" i="19" s="1"/>
  <c r="L40" i="20"/>
  <c r="Z41" i="19" s="1"/>
  <c r="AA41" i="19" s="1"/>
  <c r="J40" i="20"/>
  <c r="U41" i="19" s="1"/>
  <c r="V41" i="19" s="1"/>
  <c r="H40" i="20"/>
  <c r="P41" i="19" s="1"/>
  <c r="Q41" i="19" s="1"/>
  <c r="F40" i="20"/>
  <c r="K41" i="19" s="1"/>
  <c r="L41" i="19" s="1"/>
  <c r="D40" i="20"/>
  <c r="F41" i="19" s="1"/>
  <c r="G41" i="19" s="1"/>
  <c r="T39" i="20"/>
  <c r="R39" i="20"/>
  <c r="P39" i="20"/>
  <c r="N39" i="20"/>
  <c r="AE40" i="19" s="1"/>
  <c r="AF40" i="19" s="1"/>
  <c r="L39" i="20"/>
  <c r="Z40" i="19" s="1"/>
  <c r="AA40" i="19" s="1"/>
  <c r="J39" i="20"/>
  <c r="U40" i="19" s="1"/>
  <c r="V40" i="19" s="1"/>
  <c r="H39" i="20"/>
  <c r="P40" i="19" s="1"/>
  <c r="Q40" i="19" s="1"/>
  <c r="F39" i="20"/>
  <c r="K40" i="19" s="1"/>
  <c r="L40" i="19" s="1"/>
  <c r="D39" i="20"/>
  <c r="F40" i="19" s="1"/>
  <c r="G40" i="19" s="1"/>
  <c r="T38" i="20"/>
  <c r="R38" i="20"/>
  <c r="P38" i="20"/>
  <c r="N38" i="20"/>
  <c r="AE39" i="19" s="1"/>
  <c r="AF39" i="19" s="1"/>
  <c r="L38" i="20"/>
  <c r="Z39" i="19" s="1"/>
  <c r="AA39" i="19" s="1"/>
  <c r="J38" i="20"/>
  <c r="U39" i="19" s="1"/>
  <c r="V39" i="19" s="1"/>
  <c r="H38" i="20"/>
  <c r="P39" i="19" s="1"/>
  <c r="Q39" i="19" s="1"/>
  <c r="F38" i="20"/>
  <c r="K39" i="19" s="1"/>
  <c r="L39" i="19" s="1"/>
  <c r="D38" i="20"/>
  <c r="F39" i="19" s="1"/>
  <c r="G39" i="19" s="1"/>
  <c r="D36" i="20"/>
  <c r="F37" i="19" s="1"/>
  <c r="G37" i="19" s="1"/>
  <c r="D35" i="20"/>
  <c r="F36" i="19" s="1"/>
  <c r="G36" i="19" s="1"/>
  <c r="D34" i="20"/>
  <c r="F35" i="19" s="1"/>
  <c r="G35" i="19" s="1"/>
  <c r="D32" i="20"/>
  <c r="F33" i="19" s="1"/>
  <c r="G33" i="19" s="1"/>
  <c r="D31" i="20"/>
  <c r="F32" i="19" s="1"/>
  <c r="G32" i="19" s="1"/>
  <c r="T29" i="20"/>
  <c r="R29" i="20"/>
  <c r="P29" i="20"/>
  <c r="N29" i="20"/>
  <c r="AE30" i="19" s="1"/>
  <c r="AF30" i="19" s="1"/>
  <c r="L29" i="20"/>
  <c r="Z30" i="19" s="1"/>
  <c r="AA30" i="19" s="1"/>
  <c r="J29" i="20"/>
  <c r="U30" i="19" s="1"/>
  <c r="V30" i="19" s="1"/>
  <c r="H29" i="20"/>
  <c r="P30" i="19" s="1"/>
  <c r="Q30" i="19" s="1"/>
  <c r="F29" i="20"/>
  <c r="K30" i="19" s="1"/>
  <c r="L30" i="19" s="1"/>
  <c r="D29" i="20"/>
  <c r="F30" i="19" s="1"/>
  <c r="G30" i="19" s="1"/>
  <c r="T28" i="20"/>
  <c r="R28" i="20"/>
  <c r="P28" i="20"/>
  <c r="N28" i="20"/>
  <c r="AE29" i="19" s="1"/>
  <c r="AF29" i="19" s="1"/>
  <c r="L28" i="20"/>
  <c r="Z29" i="19" s="1"/>
  <c r="AA29" i="19" s="1"/>
  <c r="J28" i="20"/>
  <c r="U29" i="19" s="1"/>
  <c r="V29" i="19" s="1"/>
  <c r="H28" i="20"/>
  <c r="P29" i="19" s="1"/>
  <c r="Q29" i="19" s="1"/>
  <c r="F28" i="20"/>
  <c r="K29" i="19" s="1"/>
  <c r="L29" i="19" s="1"/>
  <c r="D28" i="20"/>
  <c r="F29" i="19" s="1"/>
  <c r="G29" i="19" s="1"/>
  <c r="T27" i="20"/>
  <c r="R27" i="20"/>
  <c r="P27" i="20"/>
  <c r="N27" i="20"/>
  <c r="AE28" i="19" s="1"/>
  <c r="AF28" i="19" s="1"/>
  <c r="L27" i="20"/>
  <c r="Z28" i="19" s="1"/>
  <c r="AA28" i="19" s="1"/>
  <c r="J27" i="20"/>
  <c r="U28" i="19" s="1"/>
  <c r="V28" i="19" s="1"/>
  <c r="H27" i="20"/>
  <c r="P28" i="19" s="1"/>
  <c r="Q28" i="19" s="1"/>
  <c r="F27" i="20"/>
  <c r="K28" i="19" s="1"/>
  <c r="L28" i="19" s="1"/>
  <c r="D27" i="20"/>
  <c r="F28" i="19" s="1"/>
  <c r="G28" i="19" s="1"/>
  <c r="T26" i="20"/>
  <c r="R26" i="20"/>
  <c r="P26" i="20"/>
  <c r="N26" i="20"/>
  <c r="AE27" i="19" s="1"/>
  <c r="AF27" i="19" s="1"/>
  <c r="L26" i="20"/>
  <c r="Z27" i="19" s="1"/>
  <c r="AA27" i="19" s="1"/>
  <c r="J26" i="20"/>
  <c r="U27" i="19" s="1"/>
  <c r="V27" i="19" s="1"/>
  <c r="H26" i="20"/>
  <c r="P27" i="19" s="1"/>
  <c r="Q27" i="19" s="1"/>
  <c r="F26" i="20"/>
  <c r="K27" i="19" s="1"/>
  <c r="L27" i="19" s="1"/>
  <c r="D26" i="20"/>
  <c r="F27" i="19" s="1"/>
  <c r="G27" i="19" s="1"/>
  <c r="T25" i="20"/>
  <c r="R25" i="20"/>
  <c r="P25" i="20"/>
  <c r="N25" i="20"/>
  <c r="AE26" i="19" s="1"/>
  <c r="AF26" i="19" s="1"/>
  <c r="L25" i="20"/>
  <c r="Z26" i="19" s="1"/>
  <c r="AA26" i="19" s="1"/>
  <c r="J25" i="20"/>
  <c r="U26" i="19" s="1"/>
  <c r="V26" i="19" s="1"/>
  <c r="H25" i="20"/>
  <c r="P26" i="19" s="1"/>
  <c r="Q26" i="19" s="1"/>
  <c r="F25" i="20"/>
  <c r="K26" i="19" s="1"/>
  <c r="L26" i="19" s="1"/>
  <c r="D25" i="20"/>
  <c r="F26" i="19" s="1"/>
  <c r="G26" i="19" s="1"/>
  <c r="T24" i="20"/>
  <c r="R24" i="20"/>
  <c r="P24" i="20"/>
  <c r="N24" i="20"/>
  <c r="AE25" i="19" s="1"/>
  <c r="AF25" i="19" s="1"/>
  <c r="L24" i="20"/>
  <c r="Z25" i="19" s="1"/>
  <c r="AA25" i="19" s="1"/>
  <c r="J24" i="20"/>
  <c r="U25" i="19" s="1"/>
  <c r="V25" i="19" s="1"/>
  <c r="H24" i="20"/>
  <c r="P25" i="19" s="1"/>
  <c r="Q25" i="19" s="1"/>
  <c r="F24" i="20"/>
  <c r="K25" i="19" s="1"/>
  <c r="L25" i="19" s="1"/>
  <c r="D24" i="20"/>
  <c r="F25" i="19" s="1"/>
  <c r="G25" i="19" s="1"/>
  <c r="T23" i="20"/>
  <c r="R23" i="20"/>
  <c r="P23" i="20"/>
  <c r="N23" i="20"/>
  <c r="AE24" i="19" s="1"/>
  <c r="AF24" i="19" s="1"/>
  <c r="L23" i="20"/>
  <c r="Z24" i="19" s="1"/>
  <c r="AA24" i="19" s="1"/>
  <c r="J23" i="20"/>
  <c r="U24" i="19" s="1"/>
  <c r="V24" i="19" s="1"/>
  <c r="H23" i="20"/>
  <c r="P24" i="19" s="1"/>
  <c r="Q24" i="19" s="1"/>
  <c r="F23" i="20"/>
  <c r="K24" i="19" s="1"/>
  <c r="L24" i="19" s="1"/>
  <c r="D23" i="20"/>
  <c r="F24" i="19" s="1"/>
  <c r="G24" i="19" s="1"/>
  <c r="T22" i="20"/>
  <c r="R22" i="20"/>
  <c r="P22" i="20"/>
  <c r="N22" i="20"/>
  <c r="AE23" i="19" s="1"/>
  <c r="AF23" i="19" s="1"/>
  <c r="L22" i="20"/>
  <c r="Z23" i="19" s="1"/>
  <c r="AA23" i="19" s="1"/>
  <c r="J22" i="20"/>
  <c r="U23" i="19" s="1"/>
  <c r="V23" i="19" s="1"/>
  <c r="H22" i="20"/>
  <c r="P23" i="19" s="1"/>
  <c r="Q23" i="19" s="1"/>
  <c r="F22" i="20"/>
  <c r="K23" i="19" s="1"/>
  <c r="L23" i="19" s="1"/>
  <c r="D22" i="20"/>
  <c r="F23" i="19" s="1"/>
  <c r="G23" i="19" s="1"/>
  <c r="T21" i="20"/>
  <c r="R21" i="20"/>
  <c r="P21" i="20"/>
  <c r="N21" i="20"/>
  <c r="AE22" i="19" s="1"/>
  <c r="AF22" i="19" s="1"/>
  <c r="L21" i="20"/>
  <c r="Z22" i="19" s="1"/>
  <c r="AA22" i="19" s="1"/>
  <c r="J21" i="20"/>
  <c r="U22" i="19" s="1"/>
  <c r="V22" i="19" s="1"/>
  <c r="H21" i="20"/>
  <c r="P22" i="19" s="1"/>
  <c r="Q22" i="19" s="1"/>
  <c r="F21" i="20"/>
  <c r="K22" i="19" s="1"/>
  <c r="L22" i="19" s="1"/>
  <c r="D21" i="20"/>
  <c r="F22" i="19" s="1"/>
  <c r="G22" i="19" s="1"/>
  <c r="T20" i="20"/>
  <c r="R20" i="20"/>
  <c r="P20" i="20"/>
  <c r="N20" i="20"/>
  <c r="AE21" i="19" s="1"/>
  <c r="AF21" i="19" s="1"/>
  <c r="L20" i="20"/>
  <c r="Z21" i="19" s="1"/>
  <c r="AA21" i="19" s="1"/>
  <c r="J20" i="20"/>
  <c r="U21" i="19" s="1"/>
  <c r="V21" i="19" s="1"/>
  <c r="H20" i="20"/>
  <c r="P21" i="19" s="1"/>
  <c r="Q21" i="19" s="1"/>
  <c r="F20" i="20"/>
  <c r="K21" i="19" s="1"/>
  <c r="L21" i="19" s="1"/>
  <c r="D20" i="20"/>
  <c r="F21" i="19" s="1"/>
  <c r="G21" i="19" s="1"/>
  <c r="T19" i="20"/>
  <c r="R19" i="20"/>
  <c r="P19" i="20"/>
  <c r="N19" i="20"/>
  <c r="AE20" i="19" s="1"/>
  <c r="AF20" i="19" s="1"/>
  <c r="L19" i="20"/>
  <c r="Z20" i="19" s="1"/>
  <c r="AA20" i="19" s="1"/>
  <c r="J19" i="20"/>
  <c r="U20" i="19" s="1"/>
  <c r="V20" i="19" s="1"/>
  <c r="H19" i="20"/>
  <c r="P20" i="19" s="1"/>
  <c r="Q20" i="19" s="1"/>
  <c r="F19" i="20"/>
  <c r="K20" i="19" s="1"/>
  <c r="L20" i="19" s="1"/>
  <c r="D19" i="20"/>
  <c r="F20" i="19" s="1"/>
  <c r="G20" i="19" s="1"/>
  <c r="T18" i="20"/>
  <c r="R18" i="20"/>
  <c r="P18" i="20"/>
  <c r="N18" i="20"/>
  <c r="AE19" i="19" s="1"/>
  <c r="AF19" i="19" s="1"/>
  <c r="L18" i="20"/>
  <c r="Z19" i="19" s="1"/>
  <c r="AA19" i="19" s="1"/>
  <c r="J18" i="20"/>
  <c r="U19" i="19" s="1"/>
  <c r="V19" i="19" s="1"/>
  <c r="H18" i="20"/>
  <c r="P19" i="19" s="1"/>
  <c r="Q19" i="19" s="1"/>
  <c r="F18" i="20"/>
  <c r="K19" i="19" s="1"/>
  <c r="L19" i="19" s="1"/>
  <c r="D18" i="20"/>
  <c r="F19" i="19" s="1"/>
  <c r="G19" i="19" s="1"/>
  <c r="T17" i="20"/>
  <c r="R17" i="20"/>
  <c r="P17" i="20"/>
  <c r="N17" i="20"/>
  <c r="AE18" i="19" s="1"/>
  <c r="AF18" i="19" s="1"/>
  <c r="L17" i="20"/>
  <c r="Z18" i="19" s="1"/>
  <c r="AA18" i="19" s="1"/>
  <c r="J17" i="20"/>
  <c r="U18" i="19" s="1"/>
  <c r="V18" i="19" s="1"/>
  <c r="H17" i="20"/>
  <c r="P18" i="19" s="1"/>
  <c r="Q18" i="19" s="1"/>
  <c r="F17" i="20"/>
  <c r="K18" i="19" s="1"/>
  <c r="L18" i="19" s="1"/>
  <c r="D17" i="20"/>
  <c r="F18" i="19" s="1"/>
  <c r="G18" i="19" s="1"/>
  <c r="T16" i="20"/>
  <c r="R16" i="20"/>
  <c r="P16" i="20"/>
  <c r="N16" i="20"/>
  <c r="AE17" i="19" s="1"/>
  <c r="AF17" i="19" s="1"/>
  <c r="L16" i="20"/>
  <c r="Z17" i="19" s="1"/>
  <c r="AA17" i="19" s="1"/>
  <c r="J16" i="20"/>
  <c r="U17" i="19" s="1"/>
  <c r="V17" i="19" s="1"/>
  <c r="H16" i="20"/>
  <c r="P17" i="19" s="1"/>
  <c r="Q17" i="19" s="1"/>
  <c r="F16" i="20"/>
  <c r="K17" i="19" s="1"/>
  <c r="L17" i="19" s="1"/>
  <c r="D16" i="20"/>
  <c r="F17" i="19" s="1"/>
  <c r="G17" i="19" s="1"/>
  <c r="T15" i="20"/>
  <c r="R15" i="20"/>
  <c r="P15" i="20"/>
  <c r="N15" i="20"/>
  <c r="AE16" i="19" s="1"/>
  <c r="AF16" i="19" s="1"/>
  <c r="L15" i="20"/>
  <c r="Z16" i="19" s="1"/>
  <c r="AA16" i="19" s="1"/>
  <c r="J15" i="20"/>
  <c r="U16" i="19" s="1"/>
  <c r="V16" i="19" s="1"/>
  <c r="H15" i="20"/>
  <c r="P16" i="19" s="1"/>
  <c r="Q16" i="19" s="1"/>
  <c r="F15" i="20"/>
  <c r="K16" i="19" s="1"/>
  <c r="L16" i="19" s="1"/>
  <c r="D15" i="20"/>
  <c r="F16" i="19" s="1"/>
  <c r="G16" i="19" s="1"/>
  <c r="T14" i="20"/>
  <c r="R14" i="20"/>
  <c r="P14" i="20"/>
  <c r="N14" i="20"/>
  <c r="AE15" i="19" s="1"/>
  <c r="AF15" i="19" s="1"/>
  <c r="L14" i="20"/>
  <c r="Z15" i="19" s="1"/>
  <c r="AA15" i="19" s="1"/>
  <c r="J14" i="20"/>
  <c r="U15" i="19" s="1"/>
  <c r="V15" i="19" s="1"/>
  <c r="H14" i="20"/>
  <c r="P15" i="19" s="1"/>
  <c r="Q15" i="19" s="1"/>
  <c r="F14" i="20"/>
  <c r="K15" i="19" s="1"/>
  <c r="L15" i="19" s="1"/>
  <c r="D14" i="20"/>
  <c r="F15" i="19" s="1"/>
  <c r="G15" i="19" s="1"/>
  <c r="T13" i="20"/>
  <c r="R13" i="20"/>
  <c r="P13" i="20"/>
  <c r="N13" i="20"/>
  <c r="AE14" i="19" s="1"/>
  <c r="AF14" i="19" s="1"/>
  <c r="L13" i="20"/>
  <c r="Z14" i="19" s="1"/>
  <c r="AA14" i="19" s="1"/>
  <c r="J13" i="20"/>
  <c r="U14" i="19" s="1"/>
  <c r="V14" i="19" s="1"/>
  <c r="H13" i="20"/>
  <c r="P14" i="19" s="1"/>
  <c r="Q14" i="19" s="1"/>
  <c r="F13" i="20"/>
  <c r="K14" i="19" s="1"/>
  <c r="L14" i="19" s="1"/>
  <c r="D13" i="20"/>
  <c r="F14" i="19" s="1"/>
  <c r="G14" i="19" s="1"/>
  <c r="T12" i="20"/>
  <c r="R12" i="20"/>
  <c r="P12" i="20"/>
  <c r="N12" i="20"/>
  <c r="AE13" i="19" s="1"/>
  <c r="AF13" i="19" s="1"/>
  <c r="L12" i="20"/>
  <c r="Z13" i="19" s="1"/>
  <c r="AA13" i="19" s="1"/>
  <c r="J12" i="20"/>
  <c r="U13" i="19" s="1"/>
  <c r="V13" i="19" s="1"/>
  <c r="H12" i="20"/>
  <c r="P13" i="19" s="1"/>
  <c r="Q13" i="19" s="1"/>
  <c r="F12" i="20"/>
  <c r="K13" i="19" s="1"/>
  <c r="L13" i="19" s="1"/>
  <c r="D12" i="20"/>
  <c r="F13" i="19" s="1"/>
  <c r="G13" i="19" s="1"/>
  <c r="T11" i="20"/>
  <c r="R11" i="20"/>
  <c r="P11" i="20"/>
  <c r="N11" i="20"/>
  <c r="AE12" i="19" s="1"/>
  <c r="AF12" i="19" s="1"/>
  <c r="L11" i="20"/>
  <c r="Z12" i="19" s="1"/>
  <c r="AA12" i="19" s="1"/>
  <c r="J11" i="20"/>
  <c r="U12" i="19" s="1"/>
  <c r="V12" i="19" s="1"/>
  <c r="H11" i="20"/>
  <c r="P12" i="19" s="1"/>
  <c r="Q12" i="19" s="1"/>
  <c r="F11" i="20"/>
  <c r="K12" i="19" s="1"/>
  <c r="L12" i="19" s="1"/>
  <c r="D11" i="20"/>
  <c r="F12" i="19" s="1"/>
  <c r="G12" i="19" s="1"/>
  <c r="T9" i="20"/>
  <c r="R9" i="20"/>
  <c r="P9" i="20"/>
  <c r="N9" i="20"/>
  <c r="L9" i="20"/>
  <c r="J9" i="20"/>
  <c r="H9" i="20"/>
  <c r="F9" i="20"/>
  <c r="D9" i="20"/>
  <c r="F10" i="19" s="1"/>
  <c r="G10" i="19" s="1"/>
  <c r="T8" i="20"/>
  <c r="R8" i="20"/>
  <c r="P8" i="20"/>
  <c r="N8" i="20"/>
  <c r="L8" i="20"/>
  <c r="Z9" i="19" s="1"/>
  <c r="AA9" i="19" s="1"/>
  <c r="J8" i="20"/>
  <c r="H8" i="20"/>
  <c r="P9" i="19" s="1"/>
  <c r="Q9" i="19" s="1"/>
  <c r="F8" i="20"/>
  <c r="K9" i="19" s="1"/>
  <c r="L9" i="19" s="1"/>
  <c r="D8" i="20"/>
  <c r="R7" i="20"/>
  <c r="P7" i="20"/>
  <c r="N7" i="20"/>
  <c r="L7" i="20"/>
  <c r="Z7" i="19" s="1"/>
  <c r="AA7" i="19" s="1"/>
  <c r="J7" i="20"/>
  <c r="H7" i="20"/>
  <c r="F7" i="20"/>
  <c r="K7" i="19" s="1"/>
  <c r="L7" i="19" s="1"/>
  <c r="D7" i="20"/>
  <c r="F7" i="19" s="1"/>
  <c r="G7" i="19" s="1"/>
  <c r="T6" i="20"/>
  <c r="R6" i="20"/>
  <c r="P6" i="20"/>
  <c r="N6" i="20"/>
  <c r="L6" i="20"/>
  <c r="Z6" i="19" s="1"/>
  <c r="AA6" i="19" s="1"/>
  <c r="J6" i="20"/>
  <c r="U6" i="19" s="1"/>
  <c r="V6" i="19" s="1"/>
  <c r="H6" i="20"/>
  <c r="F6" i="20"/>
  <c r="K6" i="19" s="1"/>
  <c r="L6" i="19" s="1"/>
  <c r="D6" i="20"/>
  <c r="T5" i="20"/>
  <c r="R5" i="20"/>
  <c r="P5" i="20"/>
  <c r="N5" i="20"/>
  <c r="AE5" i="19" s="1"/>
  <c r="AF5" i="19" s="1"/>
  <c r="L5" i="20"/>
  <c r="J5" i="20"/>
  <c r="H5" i="20"/>
  <c r="P5" i="19" s="1"/>
  <c r="Q5" i="19" s="1"/>
  <c r="F5" i="20"/>
  <c r="D5" i="20"/>
  <c r="F5" i="19" s="1"/>
  <c r="G5" i="19" s="1"/>
  <c r="T4" i="20"/>
  <c r="R4" i="20"/>
  <c r="P4" i="20"/>
  <c r="N4" i="20"/>
  <c r="AE4" i="19" s="1"/>
  <c r="AF4" i="19" s="1"/>
  <c r="L4" i="20"/>
  <c r="Z4" i="19" s="1"/>
  <c r="AA4" i="19" s="1"/>
  <c r="J4" i="20"/>
  <c r="U4" i="19" s="1"/>
  <c r="V4" i="19" s="1"/>
  <c r="H4" i="20"/>
  <c r="F4" i="20"/>
  <c r="D4" i="20"/>
  <c r="F4" i="19" s="1"/>
  <c r="G4" i="19" s="1"/>
  <c r="T3" i="20"/>
  <c r="R3" i="20"/>
  <c r="P3" i="20"/>
  <c r="N3" i="20"/>
  <c r="AE3" i="19" s="1"/>
  <c r="L3" i="20"/>
  <c r="Z3" i="19" s="1"/>
  <c r="J3" i="20"/>
  <c r="H3" i="20"/>
  <c r="F3" i="20"/>
  <c r="K3" i="19" s="1"/>
  <c r="L3" i="19" s="1"/>
  <c r="D3" i="20"/>
  <c r="B3" i="20"/>
  <c r="T55" i="18"/>
  <c r="AT56" i="17" s="1"/>
  <c r="R55" i="18"/>
  <c r="P55" i="18"/>
  <c r="AJ56" i="17" s="1"/>
  <c r="N55" i="18"/>
  <c r="L55" i="18"/>
  <c r="Z56" i="17" s="1"/>
  <c r="J55" i="18"/>
  <c r="H55" i="18"/>
  <c r="P56" i="17" s="1"/>
  <c r="F55" i="18"/>
  <c r="K56" i="17" s="1"/>
  <c r="L56" i="17" s="1"/>
  <c r="D55" i="18"/>
  <c r="F56" i="17" s="1"/>
  <c r="T54" i="18"/>
  <c r="R54" i="18"/>
  <c r="AO55" i="17" s="1"/>
  <c r="P54" i="18"/>
  <c r="AJ55" i="17" s="1"/>
  <c r="N54" i="18"/>
  <c r="AE55" i="17" s="1"/>
  <c r="L54" i="18"/>
  <c r="J54" i="18"/>
  <c r="U55" i="17" s="1"/>
  <c r="H54" i="18"/>
  <c r="P55" i="17" s="1"/>
  <c r="Q55" i="17" s="1"/>
  <c r="F54" i="18"/>
  <c r="K55" i="17" s="1"/>
  <c r="L55" i="17" s="1"/>
  <c r="D54" i="18"/>
  <c r="T53" i="18"/>
  <c r="AT54" i="17" s="1"/>
  <c r="R53" i="18"/>
  <c r="P53" i="18"/>
  <c r="AJ54" i="17" s="1"/>
  <c r="N53" i="18"/>
  <c r="L53" i="18"/>
  <c r="Z54" i="17" s="1"/>
  <c r="J53" i="18"/>
  <c r="H53" i="18"/>
  <c r="P54" i="17" s="1"/>
  <c r="F53" i="18"/>
  <c r="K54" i="17" s="1"/>
  <c r="L54" i="17" s="1"/>
  <c r="D53" i="18"/>
  <c r="F54" i="17" s="1"/>
  <c r="T52" i="18"/>
  <c r="R52" i="18"/>
  <c r="AO53" i="17" s="1"/>
  <c r="P52" i="18"/>
  <c r="AJ53" i="17" s="1"/>
  <c r="N52" i="18"/>
  <c r="AE53" i="17" s="1"/>
  <c r="L52" i="18"/>
  <c r="Z53" i="17" s="1"/>
  <c r="J52" i="18"/>
  <c r="U53" i="17" s="1"/>
  <c r="H52" i="18"/>
  <c r="P53" i="17" s="1"/>
  <c r="Q53" i="17" s="1"/>
  <c r="F52" i="18"/>
  <c r="K53" i="17" s="1"/>
  <c r="L53" i="17" s="1"/>
  <c r="D52" i="18"/>
  <c r="F53" i="17" s="1"/>
  <c r="T51" i="18"/>
  <c r="AT52" i="17" s="1"/>
  <c r="R51" i="18"/>
  <c r="P51" i="18"/>
  <c r="AJ52" i="17" s="1"/>
  <c r="N51" i="18"/>
  <c r="L51" i="18"/>
  <c r="Z52" i="17" s="1"/>
  <c r="J51" i="18"/>
  <c r="H51" i="18"/>
  <c r="P52" i="17" s="1"/>
  <c r="F51" i="18"/>
  <c r="D51" i="18"/>
  <c r="F52" i="17" s="1"/>
  <c r="T50" i="18"/>
  <c r="AT51" i="17" s="1"/>
  <c r="R50" i="18"/>
  <c r="AO51" i="17" s="1"/>
  <c r="P50" i="18"/>
  <c r="N50" i="18"/>
  <c r="AE51" i="17" s="1"/>
  <c r="L50" i="18"/>
  <c r="Z51" i="17" s="1"/>
  <c r="J50" i="18"/>
  <c r="U51" i="17" s="1"/>
  <c r="H50" i="18"/>
  <c r="F50" i="18"/>
  <c r="K51" i="17" s="1"/>
  <c r="L51" i="17" s="1"/>
  <c r="D50" i="18"/>
  <c r="F51" i="17" s="1"/>
  <c r="T49" i="18"/>
  <c r="AT50" i="17" s="1"/>
  <c r="R49" i="18"/>
  <c r="AO50" i="17" s="1"/>
  <c r="P49" i="18"/>
  <c r="AJ50" i="17" s="1"/>
  <c r="N49" i="18"/>
  <c r="L49" i="18"/>
  <c r="Z50" i="17" s="1"/>
  <c r="J49" i="18"/>
  <c r="H49" i="18"/>
  <c r="P50" i="17" s="1"/>
  <c r="F49" i="18"/>
  <c r="D49" i="18"/>
  <c r="F50" i="17" s="1"/>
  <c r="T48" i="18"/>
  <c r="AT49" i="17" s="1"/>
  <c r="R48" i="18"/>
  <c r="AO49" i="17" s="1"/>
  <c r="P48" i="18"/>
  <c r="N48" i="18"/>
  <c r="AE49" i="17" s="1"/>
  <c r="L48" i="18"/>
  <c r="Z49" i="17" s="1"/>
  <c r="J48" i="18"/>
  <c r="U49" i="17" s="1"/>
  <c r="H48" i="18"/>
  <c r="F48" i="18"/>
  <c r="K49" i="17" s="1"/>
  <c r="L49" i="17" s="1"/>
  <c r="D48" i="18"/>
  <c r="F49" i="17" s="1"/>
  <c r="T47" i="18"/>
  <c r="AT48" i="17" s="1"/>
  <c r="R47" i="18"/>
  <c r="AO48" i="17" s="1"/>
  <c r="P47" i="18"/>
  <c r="AJ48" i="17" s="1"/>
  <c r="N47" i="18"/>
  <c r="L47" i="18"/>
  <c r="Z48" i="17" s="1"/>
  <c r="J47" i="18"/>
  <c r="H47" i="18"/>
  <c r="P48" i="17" s="1"/>
  <c r="F47" i="18"/>
  <c r="D47" i="18"/>
  <c r="F48" i="17" s="1"/>
  <c r="T46" i="18"/>
  <c r="AT47" i="17" s="1"/>
  <c r="R46" i="18"/>
  <c r="AO47" i="17" s="1"/>
  <c r="P46" i="18"/>
  <c r="N46" i="18"/>
  <c r="AE47" i="17" s="1"/>
  <c r="L46" i="18"/>
  <c r="Z47" i="17" s="1"/>
  <c r="J46" i="18"/>
  <c r="U47" i="17" s="1"/>
  <c r="H46" i="18"/>
  <c r="F46" i="18"/>
  <c r="K47" i="17" s="1"/>
  <c r="L47" i="17" s="1"/>
  <c r="D46" i="18"/>
  <c r="F47" i="17" s="1"/>
  <c r="T45" i="18"/>
  <c r="AT46" i="17" s="1"/>
  <c r="R45" i="18"/>
  <c r="AO46" i="17" s="1"/>
  <c r="P45" i="18"/>
  <c r="AJ46" i="17" s="1"/>
  <c r="N45" i="18"/>
  <c r="L45" i="18"/>
  <c r="Z46" i="17" s="1"/>
  <c r="J45" i="18"/>
  <c r="H45" i="18"/>
  <c r="P46" i="17" s="1"/>
  <c r="F45" i="18"/>
  <c r="D45" i="18"/>
  <c r="F46" i="17" s="1"/>
  <c r="T44" i="18"/>
  <c r="AT45" i="17" s="1"/>
  <c r="R44" i="18"/>
  <c r="AO45" i="17" s="1"/>
  <c r="P44" i="18"/>
  <c r="N44" i="18"/>
  <c r="AE45" i="17" s="1"/>
  <c r="L44" i="18"/>
  <c r="Z45" i="17" s="1"/>
  <c r="J44" i="18"/>
  <c r="U45" i="17" s="1"/>
  <c r="H44" i="18"/>
  <c r="F44" i="18"/>
  <c r="K45" i="17" s="1"/>
  <c r="L45" i="17" s="1"/>
  <c r="D44" i="18"/>
  <c r="F45" i="17" s="1"/>
  <c r="T43" i="18"/>
  <c r="AT44" i="17" s="1"/>
  <c r="R43" i="18"/>
  <c r="AO44" i="17" s="1"/>
  <c r="P43" i="18"/>
  <c r="AJ44" i="17" s="1"/>
  <c r="N43" i="18"/>
  <c r="L43" i="18"/>
  <c r="Z44" i="17" s="1"/>
  <c r="J43" i="18"/>
  <c r="H43" i="18"/>
  <c r="P44" i="17" s="1"/>
  <c r="F43" i="18"/>
  <c r="D43" i="18"/>
  <c r="F44" i="17" s="1"/>
  <c r="T42" i="18"/>
  <c r="AT43" i="17" s="1"/>
  <c r="R42" i="18"/>
  <c r="AO43" i="17" s="1"/>
  <c r="P42" i="18"/>
  <c r="N42" i="18"/>
  <c r="AE43" i="17" s="1"/>
  <c r="L42" i="18"/>
  <c r="Z43" i="17" s="1"/>
  <c r="J42" i="18"/>
  <c r="U43" i="17" s="1"/>
  <c r="H42" i="18"/>
  <c r="F42" i="18"/>
  <c r="K43" i="17" s="1"/>
  <c r="L43" i="17" s="1"/>
  <c r="D42" i="18"/>
  <c r="T41" i="18"/>
  <c r="AT42" i="17" s="1"/>
  <c r="R41" i="18"/>
  <c r="P41" i="18"/>
  <c r="AJ42" i="17" s="1"/>
  <c r="N41" i="18"/>
  <c r="L41" i="18"/>
  <c r="Z42" i="17" s="1"/>
  <c r="J41" i="18"/>
  <c r="U42" i="17" s="1"/>
  <c r="H41" i="18"/>
  <c r="P42" i="17" s="1"/>
  <c r="F41" i="18"/>
  <c r="K42" i="17" s="1"/>
  <c r="L42" i="17" s="1"/>
  <c r="D41" i="18"/>
  <c r="F42" i="17" s="1"/>
  <c r="T40" i="18"/>
  <c r="R40" i="18"/>
  <c r="AO41" i="17" s="1"/>
  <c r="P40" i="18"/>
  <c r="N40" i="18"/>
  <c r="AE41" i="17" s="1"/>
  <c r="L40" i="18"/>
  <c r="J40" i="18"/>
  <c r="U41" i="17" s="1"/>
  <c r="H40" i="18"/>
  <c r="F40" i="18"/>
  <c r="K41" i="17" s="1"/>
  <c r="L41" i="17" s="1"/>
  <c r="D40" i="18"/>
  <c r="T39" i="18"/>
  <c r="AT40" i="17" s="1"/>
  <c r="R39" i="18"/>
  <c r="P39" i="18"/>
  <c r="AJ40" i="17" s="1"/>
  <c r="N39" i="18"/>
  <c r="AE40" i="17" s="1"/>
  <c r="L39" i="18"/>
  <c r="Z40" i="17" s="1"/>
  <c r="J39" i="18"/>
  <c r="U40" i="17" s="1"/>
  <c r="H39" i="18"/>
  <c r="P40" i="17" s="1"/>
  <c r="F39" i="18"/>
  <c r="D39" i="18"/>
  <c r="F40" i="17" s="1"/>
  <c r="T38" i="18"/>
  <c r="R38" i="18"/>
  <c r="AO39" i="17" s="1"/>
  <c r="P38" i="18"/>
  <c r="N38" i="18"/>
  <c r="AE39" i="17" s="1"/>
  <c r="L38" i="18"/>
  <c r="J38" i="18"/>
  <c r="U39" i="17" s="1"/>
  <c r="H38" i="18"/>
  <c r="F38" i="18"/>
  <c r="D38" i="18"/>
  <c r="F39" i="17" s="1"/>
  <c r="T36" i="18"/>
  <c r="R36" i="18"/>
  <c r="AO37" i="17" s="1"/>
  <c r="AP37" i="17" s="1"/>
  <c r="P36" i="18"/>
  <c r="N36" i="18"/>
  <c r="AE37" i="17" s="1"/>
  <c r="AF37" i="17" s="1"/>
  <c r="L36" i="18"/>
  <c r="J36" i="18"/>
  <c r="H36" i="18"/>
  <c r="F36" i="18"/>
  <c r="K37" i="17" s="1"/>
  <c r="L37" i="17" s="1"/>
  <c r="D36" i="18"/>
  <c r="T35" i="18"/>
  <c r="AT36" i="17" s="1"/>
  <c r="AU36" i="17" s="1"/>
  <c r="R35" i="18"/>
  <c r="P35" i="18"/>
  <c r="N35" i="18"/>
  <c r="L35" i="18"/>
  <c r="Z36" i="17" s="1"/>
  <c r="AA36" i="17" s="1"/>
  <c r="J35" i="18"/>
  <c r="U36" i="17" s="1"/>
  <c r="V36" i="17" s="1"/>
  <c r="H35" i="18"/>
  <c r="P36" i="17" s="1"/>
  <c r="Q36" i="17" s="1"/>
  <c r="F35" i="18"/>
  <c r="D35" i="18"/>
  <c r="F36" i="17" s="1"/>
  <c r="T34" i="18"/>
  <c r="R34" i="18"/>
  <c r="P34" i="18"/>
  <c r="N34" i="18"/>
  <c r="L34" i="18"/>
  <c r="J34" i="18"/>
  <c r="U35" i="17" s="1"/>
  <c r="V35" i="17" s="1"/>
  <c r="H34" i="18"/>
  <c r="F34" i="18"/>
  <c r="K35" i="17" s="1"/>
  <c r="L35" i="17" s="1"/>
  <c r="D34" i="18"/>
  <c r="T32" i="18"/>
  <c r="R32" i="18"/>
  <c r="AO33" i="17" s="1"/>
  <c r="AP33" i="17" s="1"/>
  <c r="P32" i="18"/>
  <c r="AJ33" i="17" s="1"/>
  <c r="AK33" i="17" s="1"/>
  <c r="N32" i="18"/>
  <c r="AE33" i="17" s="1"/>
  <c r="AF33" i="17" s="1"/>
  <c r="L32" i="18"/>
  <c r="Z33" i="17" s="1"/>
  <c r="AA33" i="17" s="1"/>
  <c r="J32" i="18"/>
  <c r="H32" i="18"/>
  <c r="P33" i="17" s="1"/>
  <c r="Q33" i="17" s="1"/>
  <c r="F32" i="18"/>
  <c r="D32" i="18"/>
  <c r="T31" i="18"/>
  <c r="AT32" i="17" s="1"/>
  <c r="AU32" i="17" s="1"/>
  <c r="R31" i="18"/>
  <c r="P31" i="18"/>
  <c r="N31" i="18"/>
  <c r="AE32" i="17" s="1"/>
  <c r="AF32" i="17" s="1"/>
  <c r="L31" i="18"/>
  <c r="J31" i="18"/>
  <c r="U32" i="17" s="1"/>
  <c r="V32" i="17" s="1"/>
  <c r="H31" i="18"/>
  <c r="F31" i="18"/>
  <c r="D31" i="18"/>
  <c r="F32" i="17" s="1"/>
  <c r="T29" i="18"/>
  <c r="AT30" i="17" s="1"/>
  <c r="R29" i="18"/>
  <c r="AO30" i="17" s="1"/>
  <c r="P29" i="18"/>
  <c r="AJ30" i="17" s="1"/>
  <c r="N29" i="18"/>
  <c r="L29" i="18"/>
  <c r="Z30" i="17" s="1"/>
  <c r="J29" i="18"/>
  <c r="H29" i="18"/>
  <c r="F29" i="18"/>
  <c r="D29" i="18"/>
  <c r="T28" i="18"/>
  <c r="R28" i="18"/>
  <c r="AO29" i="17" s="1"/>
  <c r="P28" i="18"/>
  <c r="N28" i="18"/>
  <c r="AE29" i="17" s="1"/>
  <c r="L28" i="18"/>
  <c r="J28" i="18"/>
  <c r="H28" i="18"/>
  <c r="F28" i="18"/>
  <c r="K29" i="17" s="1"/>
  <c r="L29" i="17" s="1"/>
  <c r="D28" i="18"/>
  <c r="F29" i="17" s="1"/>
  <c r="T27" i="18"/>
  <c r="AT28" i="17" s="1"/>
  <c r="R27" i="18"/>
  <c r="P27" i="18"/>
  <c r="AJ28" i="17" s="1"/>
  <c r="N27" i="18"/>
  <c r="L27" i="18"/>
  <c r="J27" i="18"/>
  <c r="H27" i="18"/>
  <c r="F27" i="18"/>
  <c r="D27" i="18"/>
  <c r="F28" i="17" s="1"/>
  <c r="T26" i="18"/>
  <c r="R26" i="18"/>
  <c r="AO27" i="17" s="1"/>
  <c r="P26" i="18"/>
  <c r="N26" i="18"/>
  <c r="L26" i="18"/>
  <c r="J26" i="18"/>
  <c r="U27" i="17" s="1"/>
  <c r="H26" i="18"/>
  <c r="P27" i="17" s="1"/>
  <c r="Q27" i="17" s="1"/>
  <c r="F26" i="18"/>
  <c r="K27" i="17" s="1"/>
  <c r="L27" i="17" s="1"/>
  <c r="D26" i="18"/>
  <c r="T25" i="18"/>
  <c r="AT26" i="17" s="1"/>
  <c r="R25" i="18"/>
  <c r="P25" i="18"/>
  <c r="N25" i="18"/>
  <c r="L25" i="18"/>
  <c r="J25" i="18"/>
  <c r="H25" i="18"/>
  <c r="P26" i="17" s="1"/>
  <c r="Q26" i="17" s="1"/>
  <c r="F25" i="18"/>
  <c r="D25" i="18"/>
  <c r="F26" i="17" s="1"/>
  <c r="T24" i="18"/>
  <c r="R24" i="18"/>
  <c r="P24" i="18"/>
  <c r="N24" i="18"/>
  <c r="AE25" i="17" s="1"/>
  <c r="L24" i="18"/>
  <c r="Z25" i="17" s="1"/>
  <c r="J24" i="18"/>
  <c r="U25" i="17" s="1"/>
  <c r="H24" i="18"/>
  <c r="F24" i="18"/>
  <c r="K25" i="17" s="1"/>
  <c r="L25" i="17" s="1"/>
  <c r="D24" i="18"/>
  <c r="T23" i="18"/>
  <c r="R23" i="18"/>
  <c r="P23" i="18"/>
  <c r="N23" i="18"/>
  <c r="L23" i="18"/>
  <c r="Z24" i="17" s="1"/>
  <c r="J23" i="18"/>
  <c r="H23" i="18"/>
  <c r="P24" i="17" s="1"/>
  <c r="F23" i="18"/>
  <c r="D23" i="18"/>
  <c r="T22" i="18"/>
  <c r="R22" i="18"/>
  <c r="AO23" i="17" s="1"/>
  <c r="P22" i="18"/>
  <c r="AJ23" i="17" s="1"/>
  <c r="N22" i="18"/>
  <c r="AE23" i="17" s="1"/>
  <c r="L22" i="18"/>
  <c r="J22" i="18"/>
  <c r="U23" i="17" s="1"/>
  <c r="H22" i="18"/>
  <c r="F22" i="18"/>
  <c r="D22" i="18"/>
  <c r="T21" i="18"/>
  <c r="R21" i="18"/>
  <c r="P21" i="18"/>
  <c r="AJ22" i="17" s="1"/>
  <c r="N21" i="18"/>
  <c r="L21" i="18"/>
  <c r="Z22" i="17" s="1"/>
  <c r="J21" i="18"/>
  <c r="H21" i="18"/>
  <c r="F21" i="18"/>
  <c r="D21" i="18"/>
  <c r="F22" i="17" s="1"/>
  <c r="T20" i="18"/>
  <c r="AT21" i="17" s="1"/>
  <c r="R20" i="18"/>
  <c r="AO21" i="17" s="1"/>
  <c r="P20" i="18"/>
  <c r="N20" i="18"/>
  <c r="AE21" i="17" s="1"/>
  <c r="L20" i="18"/>
  <c r="J20" i="18"/>
  <c r="H20" i="18"/>
  <c r="F20" i="18"/>
  <c r="K21" i="17" s="1"/>
  <c r="L21" i="17" s="1"/>
  <c r="D20" i="18"/>
  <c r="T19" i="18"/>
  <c r="AT20" i="17" s="1"/>
  <c r="R19" i="18"/>
  <c r="P19" i="18"/>
  <c r="AJ20" i="17" s="1"/>
  <c r="N19" i="18"/>
  <c r="L19" i="18"/>
  <c r="J19" i="18"/>
  <c r="H19" i="18"/>
  <c r="F19" i="18"/>
  <c r="K20" i="17" s="1"/>
  <c r="L20" i="17" s="1"/>
  <c r="D19" i="18"/>
  <c r="F20" i="17" s="1"/>
  <c r="T18" i="18"/>
  <c r="AT19" i="17" s="1"/>
  <c r="R18" i="18"/>
  <c r="P18" i="18"/>
  <c r="N18" i="18"/>
  <c r="L18" i="18"/>
  <c r="J18" i="18"/>
  <c r="H18" i="18"/>
  <c r="F18" i="18"/>
  <c r="D18" i="18"/>
  <c r="T17" i="18"/>
  <c r="R17" i="18"/>
  <c r="AO18" i="17" s="1"/>
  <c r="P17" i="18"/>
  <c r="N17" i="18"/>
  <c r="AE18" i="17" s="1"/>
  <c r="L17" i="18"/>
  <c r="J17" i="18"/>
  <c r="U18" i="17" s="1"/>
  <c r="H17" i="18"/>
  <c r="F17" i="18"/>
  <c r="K18" i="17" s="1"/>
  <c r="L18" i="17" s="1"/>
  <c r="D17" i="18"/>
  <c r="T16" i="18"/>
  <c r="R16" i="18"/>
  <c r="P16" i="18"/>
  <c r="N16" i="18"/>
  <c r="L16" i="18"/>
  <c r="J16" i="18"/>
  <c r="H16" i="18"/>
  <c r="F16" i="18"/>
  <c r="D16" i="18"/>
  <c r="F17" i="17" s="1"/>
  <c r="T15" i="18"/>
  <c r="R15" i="18"/>
  <c r="P15" i="18"/>
  <c r="N15" i="18"/>
  <c r="AE16" i="17" s="1"/>
  <c r="L15" i="18"/>
  <c r="J15" i="18"/>
  <c r="U16" i="17" s="1"/>
  <c r="H15" i="18"/>
  <c r="F15" i="18"/>
  <c r="D15" i="18"/>
  <c r="T14" i="18"/>
  <c r="R14" i="18"/>
  <c r="P14" i="18"/>
  <c r="N14" i="18"/>
  <c r="L14" i="18"/>
  <c r="J14" i="18"/>
  <c r="H14" i="18"/>
  <c r="F14" i="18"/>
  <c r="D14" i="18"/>
  <c r="F15" i="17" s="1"/>
  <c r="T13" i="18"/>
  <c r="R13" i="18"/>
  <c r="AO14" i="17" s="1"/>
  <c r="P13" i="18"/>
  <c r="N13" i="18"/>
  <c r="AE14" i="17" s="1"/>
  <c r="L13" i="18"/>
  <c r="J13" i="18"/>
  <c r="H13" i="18"/>
  <c r="F13" i="18"/>
  <c r="D13" i="18"/>
  <c r="T12" i="18"/>
  <c r="R12" i="18"/>
  <c r="P12" i="18"/>
  <c r="N12" i="18"/>
  <c r="L12" i="18"/>
  <c r="J12" i="18"/>
  <c r="H12" i="18"/>
  <c r="F12" i="18"/>
  <c r="D12" i="18"/>
  <c r="F13" i="17" s="1"/>
  <c r="T11" i="18"/>
  <c r="R11" i="18"/>
  <c r="AO12" i="17" s="1"/>
  <c r="P11" i="18"/>
  <c r="N11" i="18"/>
  <c r="L11" i="18"/>
  <c r="J11" i="18"/>
  <c r="H11" i="18"/>
  <c r="F11" i="18"/>
  <c r="D11" i="18"/>
  <c r="T9" i="18"/>
  <c r="R9" i="18"/>
  <c r="P9" i="18"/>
  <c r="N9" i="18"/>
  <c r="L9" i="18"/>
  <c r="J9" i="18"/>
  <c r="H9" i="18"/>
  <c r="P10" i="17" s="1"/>
  <c r="Q10" i="17" s="1"/>
  <c r="F9" i="18"/>
  <c r="D9" i="18"/>
  <c r="F10" i="17" s="1"/>
  <c r="T8" i="18"/>
  <c r="R8" i="18"/>
  <c r="AO9" i="17" s="1"/>
  <c r="P8" i="18"/>
  <c r="N8" i="18"/>
  <c r="AE9" i="17" s="1"/>
  <c r="L8" i="18"/>
  <c r="J8" i="18"/>
  <c r="U9" i="17" s="1"/>
  <c r="H8" i="18"/>
  <c r="F8" i="18"/>
  <c r="K9" i="17" s="1"/>
  <c r="L9" i="17" s="1"/>
  <c r="D8" i="18"/>
  <c r="T7" i="18"/>
  <c r="AT7" i="17" s="1"/>
  <c r="R7" i="18"/>
  <c r="P7" i="18"/>
  <c r="AJ7" i="17" s="1"/>
  <c r="N7" i="18"/>
  <c r="L7" i="18"/>
  <c r="Z7" i="17" s="1"/>
  <c r="J7" i="18"/>
  <c r="H7" i="18"/>
  <c r="P7" i="17" s="1"/>
  <c r="F7" i="18"/>
  <c r="D7" i="18"/>
  <c r="F7" i="17" s="1"/>
  <c r="T6" i="18"/>
  <c r="R6" i="18"/>
  <c r="AO6" i="17" s="1"/>
  <c r="P6" i="18"/>
  <c r="N6" i="18"/>
  <c r="AE6" i="17" s="1"/>
  <c r="L6" i="18"/>
  <c r="J6" i="18"/>
  <c r="U6" i="17" s="1"/>
  <c r="H6" i="18"/>
  <c r="F6" i="18"/>
  <c r="K6" i="17" s="1"/>
  <c r="L6" i="17" s="1"/>
  <c r="D6" i="18"/>
  <c r="T5" i="18"/>
  <c r="AT5" i="17" s="1"/>
  <c r="R5" i="18"/>
  <c r="P5" i="18"/>
  <c r="AJ5" i="17" s="1"/>
  <c r="N5" i="18"/>
  <c r="L5" i="18"/>
  <c r="Z5" i="17" s="1"/>
  <c r="J5" i="18"/>
  <c r="H5" i="18"/>
  <c r="P5" i="17" s="1"/>
  <c r="F5" i="18"/>
  <c r="D5" i="18"/>
  <c r="F5" i="17" s="1"/>
  <c r="T4" i="18"/>
  <c r="R4" i="18"/>
  <c r="AO4" i="17" s="1"/>
  <c r="P4" i="18"/>
  <c r="N4" i="18"/>
  <c r="AE4" i="17" s="1"/>
  <c r="L4" i="18"/>
  <c r="J4" i="18"/>
  <c r="U4" i="17" s="1"/>
  <c r="H4" i="18"/>
  <c r="F4" i="18"/>
  <c r="K4" i="17" s="1"/>
  <c r="L4" i="17" s="1"/>
  <c r="D4" i="18"/>
  <c r="T3" i="18"/>
  <c r="AT3" i="17" s="1"/>
  <c r="R3" i="18"/>
  <c r="AO3" i="17" s="1"/>
  <c r="P3" i="18"/>
  <c r="AJ3" i="17" s="1"/>
  <c r="N3" i="18"/>
  <c r="AE3" i="17" s="1"/>
  <c r="L3" i="18"/>
  <c r="Z3" i="17" s="1"/>
  <c r="J3" i="18"/>
  <c r="U3" i="17" s="1"/>
  <c r="H3" i="18"/>
  <c r="P3" i="17" s="1"/>
  <c r="F3" i="18"/>
  <c r="K3" i="17" s="1"/>
  <c r="L3" i="17" s="1"/>
  <c r="D3" i="18"/>
  <c r="F3" i="17" s="1"/>
  <c r="G3" i="17" s="1"/>
  <c r="B3" i="18"/>
  <c r="C38" i="17"/>
  <c r="L51" i="16"/>
  <c r="Z52" i="15" s="1"/>
  <c r="L55" i="16"/>
  <c r="Z56" i="15" s="1"/>
  <c r="L35" i="16"/>
  <c r="Z36" i="15" s="1"/>
  <c r="AA36" i="15" s="1"/>
  <c r="J35" i="16"/>
  <c r="F35" i="16"/>
  <c r="D35" i="16"/>
  <c r="T34" i="16"/>
  <c r="AT35" i="15" s="1"/>
  <c r="AU35" i="15" s="1"/>
  <c r="R34" i="16"/>
  <c r="P34" i="16"/>
  <c r="AJ35" i="15" s="1"/>
  <c r="AK35" i="15" s="1"/>
  <c r="N34" i="16"/>
  <c r="AE35" i="15" s="1"/>
  <c r="AF35" i="15" s="1"/>
  <c r="L34" i="16"/>
  <c r="J34" i="16"/>
  <c r="U35" i="15" s="1"/>
  <c r="H34" i="16"/>
  <c r="P35" i="15" s="1"/>
  <c r="F34" i="16"/>
  <c r="D34" i="16"/>
  <c r="F35" i="15" s="1"/>
  <c r="T32" i="16"/>
  <c r="R32" i="16"/>
  <c r="AO33" i="15" s="1"/>
  <c r="AP33" i="15" s="1"/>
  <c r="P32" i="16"/>
  <c r="AJ33" i="15" s="1"/>
  <c r="AK33" i="15" s="1"/>
  <c r="N32" i="16"/>
  <c r="L32" i="16"/>
  <c r="Z33" i="15" s="1"/>
  <c r="AA33" i="15" s="1"/>
  <c r="J32" i="16"/>
  <c r="U33" i="15" s="1"/>
  <c r="H32" i="16"/>
  <c r="F32" i="16"/>
  <c r="K33" i="15" s="1"/>
  <c r="L33" i="15" s="1"/>
  <c r="D32" i="16"/>
  <c r="T31" i="16"/>
  <c r="AT32" i="15" s="1"/>
  <c r="AU32" i="15" s="1"/>
  <c r="R31" i="16"/>
  <c r="AO32" i="15" s="1"/>
  <c r="AP32" i="15" s="1"/>
  <c r="P31" i="16"/>
  <c r="N31" i="16"/>
  <c r="AE32" i="15" s="1"/>
  <c r="AF32" i="15" s="1"/>
  <c r="L31" i="16"/>
  <c r="Z32" i="15" s="1"/>
  <c r="AA32" i="15" s="1"/>
  <c r="J31" i="16"/>
  <c r="H31" i="16"/>
  <c r="P32" i="15" s="1"/>
  <c r="F31" i="16"/>
  <c r="D31" i="16"/>
  <c r="F32" i="15" s="1"/>
  <c r="T29" i="16"/>
  <c r="AT30" i="15" s="1"/>
  <c r="R29" i="16"/>
  <c r="P29" i="16"/>
  <c r="AJ30" i="15" s="1"/>
  <c r="AK30" i="15" s="1"/>
  <c r="N29" i="16"/>
  <c r="AE30" i="15" s="1"/>
  <c r="L29" i="16"/>
  <c r="J29" i="16"/>
  <c r="U30" i="15" s="1"/>
  <c r="H29" i="16"/>
  <c r="F29" i="16"/>
  <c r="D29" i="16"/>
  <c r="F30" i="15" s="1"/>
  <c r="T28" i="16"/>
  <c r="R28" i="16"/>
  <c r="AO29" i="15" s="1"/>
  <c r="P28" i="16"/>
  <c r="AJ29" i="15" s="1"/>
  <c r="N28" i="16"/>
  <c r="L28" i="16"/>
  <c r="Z29" i="15" s="1"/>
  <c r="J28" i="16"/>
  <c r="H28" i="16"/>
  <c r="P29" i="15" s="1"/>
  <c r="F28" i="16"/>
  <c r="D28" i="16"/>
  <c r="T27" i="16"/>
  <c r="AT28" i="15" s="1"/>
  <c r="R27" i="16"/>
  <c r="AO28" i="15" s="1"/>
  <c r="P27" i="16"/>
  <c r="N27" i="16"/>
  <c r="AE28" i="15" s="1"/>
  <c r="L27" i="16"/>
  <c r="J27" i="16"/>
  <c r="U28" i="15" s="1"/>
  <c r="H27" i="16"/>
  <c r="P28" i="15" s="1"/>
  <c r="F27" i="16"/>
  <c r="D27" i="16"/>
  <c r="F28" i="15" s="1"/>
  <c r="T26" i="16"/>
  <c r="AT27" i="15" s="1"/>
  <c r="R26" i="16"/>
  <c r="P26" i="16"/>
  <c r="AJ27" i="15" s="1"/>
  <c r="N26" i="16"/>
  <c r="L26" i="16"/>
  <c r="Z27" i="15" s="1"/>
  <c r="J26" i="16"/>
  <c r="U27" i="15" s="1"/>
  <c r="H26" i="16"/>
  <c r="F26" i="16"/>
  <c r="D26" i="16"/>
  <c r="F27" i="15" s="1"/>
  <c r="T25" i="16"/>
  <c r="R25" i="16"/>
  <c r="AO26" i="15" s="1"/>
  <c r="P25" i="16"/>
  <c r="N25" i="16"/>
  <c r="AE26" i="15" s="1"/>
  <c r="L25" i="16"/>
  <c r="Z26" i="15" s="1"/>
  <c r="J25" i="16"/>
  <c r="H25" i="16"/>
  <c r="P26" i="15" s="1"/>
  <c r="F25" i="16"/>
  <c r="D25" i="16"/>
  <c r="T24" i="16"/>
  <c r="AT25" i="15" s="1"/>
  <c r="R24" i="16"/>
  <c r="P24" i="16"/>
  <c r="AJ25" i="15" s="1"/>
  <c r="AK25" i="15" s="1"/>
  <c r="N24" i="16"/>
  <c r="AE25" i="15" s="1"/>
  <c r="L24" i="16"/>
  <c r="J24" i="16"/>
  <c r="U25" i="15" s="1"/>
  <c r="H24" i="16"/>
  <c r="P25" i="15" s="1"/>
  <c r="F24" i="16"/>
  <c r="D24" i="16"/>
  <c r="F25" i="15" s="1"/>
  <c r="T23" i="16"/>
  <c r="R23" i="16"/>
  <c r="AO24" i="15" s="1"/>
  <c r="P23" i="16"/>
  <c r="AJ24" i="15" s="1"/>
  <c r="AK24" i="15" s="1"/>
  <c r="N23" i="16"/>
  <c r="L23" i="16"/>
  <c r="Z24" i="15" s="1"/>
  <c r="J23" i="16"/>
  <c r="U24" i="15" s="1"/>
  <c r="H23" i="16"/>
  <c r="F23" i="16"/>
  <c r="K24" i="15" s="1"/>
  <c r="L24" i="15" s="1"/>
  <c r="D23" i="16"/>
  <c r="T22" i="16"/>
  <c r="AT23" i="15" s="1"/>
  <c r="R22" i="16"/>
  <c r="AO23" i="15" s="1"/>
  <c r="P22" i="16"/>
  <c r="N22" i="16"/>
  <c r="AE23" i="15" s="1"/>
  <c r="L22" i="16"/>
  <c r="Z23" i="15" s="1"/>
  <c r="J22" i="16"/>
  <c r="H22" i="16"/>
  <c r="P23" i="15" s="1"/>
  <c r="F22" i="16"/>
  <c r="D22" i="16"/>
  <c r="F23" i="15" s="1"/>
  <c r="T21" i="16"/>
  <c r="R21" i="16"/>
  <c r="AO22" i="15" s="1"/>
  <c r="P21" i="16"/>
  <c r="N21" i="16"/>
  <c r="L21" i="16"/>
  <c r="J21" i="16"/>
  <c r="H21" i="16"/>
  <c r="F21" i="16"/>
  <c r="D21" i="16"/>
  <c r="T20" i="16"/>
  <c r="AT21" i="15" s="1"/>
  <c r="R20" i="16"/>
  <c r="AO21" i="15" s="1"/>
  <c r="P20" i="16"/>
  <c r="AJ21" i="15" s="1"/>
  <c r="AK21" i="15" s="1"/>
  <c r="N20" i="16"/>
  <c r="L20" i="16"/>
  <c r="Z21" i="15" s="1"/>
  <c r="J20" i="16"/>
  <c r="H20" i="16"/>
  <c r="P21" i="15" s="1"/>
  <c r="F20" i="16"/>
  <c r="D20" i="16"/>
  <c r="F21" i="15" s="1"/>
  <c r="T19" i="16"/>
  <c r="R19" i="16"/>
  <c r="P19" i="16"/>
  <c r="N19" i="16"/>
  <c r="L19" i="16"/>
  <c r="J19" i="16"/>
  <c r="H19" i="16"/>
  <c r="F19" i="16"/>
  <c r="D19" i="16"/>
  <c r="F20" i="15" s="1"/>
  <c r="T18" i="16"/>
  <c r="AT19" i="15" s="1"/>
  <c r="R18" i="16"/>
  <c r="P18" i="16"/>
  <c r="AJ19" i="15" s="1"/>
  <c r="N18" i="16"/>
  <c r="L18" i="16"/>
  <c r="Z19" i="15" s="1"/>
  <c r="J18" i="16"/>
  <c r="H18" i="16"/>
  <c r="P19" i="15" s="1"/>
  <c r="F18" i="16"/>
  <c r="D18" i="16"/>
  <c r="T17" i="16"/>
  <c r="R17" i="16"/>
  <c r="P17" i="16"/>
  <c r="N17" i="16"/>
  <c r="L17" i="16"/>
  <c r="J17" i="16"/>
  <c r="U18" i="15" s="1"/>
  <c r="H17" i="16"/>
  <c r="P18" i="15" s="1"/>
  <c r="F17" i="16"/>
  <c r="D17" i="16"/>
  <c r="T16" i="16"/>
  <c r="AT17" i="15" s="1"/>
  <c r="R16" i="16"/>
  <c r="P16" i="16"/>
  <c r="AJ17" i="15" s="1"/>
  <c r="N16" i="16"/>
  <c r="L16" i="16"/>
  <c r="Z17" i="15" s="1"/>
  <c r="J16" i="16"/>
  <c r="H16" i="16"/>
  <c r="F16" i="16"/>
  <c r="D16" i="16"/>
  <c r="T15" i="16"/>
  <c r="R15" i="16"/>
  <c r="P15" i="16"/>
  <c r="N15" i="16"/>
  <c r="AE16" i="15" s="1"/>
  <c r="L15" i="16"/>
  <c r="Z16" i="15" s="1"/>
  <c r="J15" i="16"/>
  <c r="U16" i="15" s="1"/>
  <c r="H15" i="16"/>
  <c r="F15" i="16"/>
  <c r="K16" i="15" s="1"/>
  <c r="L16" i="15" s="1"/>
  <c r="D15" i="16"/>
  <c r="T14" i="16"/>
  <c r="AT15" i="15" s="1"/>
  <c r="R14" i="16"/>
  <c r="AO15" i="15" s="1"/>
  <c r="P14" i="16"/>
  <c r="AJ15" i="15" s="1"/>
  <c r="N14" i="16"/>
  <c r="L14" i="16"/>
  <c r="Z15" i="15" s="1"/>
  <c r="J14" i="16"/>
  <c r="H14" i="16"/>
  <c r="F14" i="16"/>
  <c r="D14" i="16"/>
  <c r="T13" i="16"/>
  <c r="R13" i="16"/>
  <c r="P13" i="16"/>
  <c r="N13" i="16"/>
  <c r="L13" i="16"/>
  <c r="J13" i="16"/>
  <c r="H13" i="16"/>
  <c r="F13" i="16"/>
  <c r="D13" i="16"/>
  <c r="T12" i="16"/>
  <c r="R12" i="16"/>
  <c r="P12" i="16"/>
  <c r="N12" i="16"/>
  <c r="L12" i="16"/>
  <c r="J12" i="16"/>
  <c r="H12" i="16"/>
  <c r="P13" i="15" s="1"/>
  <c r="F12" i="16"/>
  <c r="D12" i="16"/>
  <c r="T11" i="16"/>
  <c r="R11" i="16"/>
  <c r="P11" i="16"/>
  <c r="N11" i="16"/>
  <c r="L11" i="16"/>
  <c r="J11" i="16"/>
  <c r="H11" i="16"/>
  <c r="F11" i="16"/>
  <c r="D11" i="16"/>
  <c r="T9" i="16"/>
  <c r="R9" i="16"/>
  <c r="P9" i="16"/>
  <c r="N9" i="16"/>
  <c r="L9" i="16"/>
  <c r="Z10" i="15" s="1"/>
  <c r="J9" i="16"/>
  <c r="H9" i="16"/>
  <c r="F9" i="16"/>
  <c r="D9" i="16"/>
  <c r="T8" i="16"/>
  <c r="R8" i="16"/>
  <c r="P8" i="16"/>
  <c r="N8" i="16"/>
  <c r="L8" i="16"/>
  <c r="Z9" i="15" s="1"/>
  <c r="J8" i="16"/>
  <c r="H8" i="16"/>
  <c r="P9" i="15" s="1"/>
  <c r="F8" i="16"/>
  <c r="D8" i="16"/>
  <c r="F9" i="15" s="1"/>
  <c r="T7" i="16"/>
  <c r="R7" i="16"/>
  <c r="AO7" i="15" s="1"/>
  <c r="P7" i="16"/>
  <c r="N7" i="16"/>
  <c r="AE7" i="15" s="1"/>
  <c r="L7" i="16"/>
  <c r="J7" i="16"/>
  <c r="U7" i="15" s="1"/>
  <c r="H7" i="16"/>
  <c r="F7" i="16"/>
  <c r="K7" i="15" s="1"/>
  <c r="L7" i="15" s="1"/>
  <c r="D7" i="16"/>
  <c r="T6" i="16"/>
  <c r="AT6" i="15" s="1"/>
  <c r="R6" i="16"/>
  <c r="P6" i="16"/>
  <c r="AJ6" i="15" s="1"/>
  <c r="N6" i="16"/>
  <c r="L6" i="16"/>
  <c r="Z6" i="15" s="1"/>
  <c r="J6" i="16"/>
  <c r="H6" i="16"/>
  <c r="P6" i="15" s="1"/>
  <c r="F6" i="16"/>
  <c r="D6" i="16"/>
  <c r="F6" i="15" s="1"/>
  <c r="T5" i="16"/>
  <c r="R5" i="16"/>
  <c r="AO5" i="15" s="1"/>
  <c r="P5" i="16"/>
  <c r="N5" i="16"/>
  <c r="AE5" i="15" s="1"/>
  <c r="L5" i="16"/>
  <c r="J5" i="16"/>
  <c r="U5" i="15" s="1"/>
  <c r="H5" i="16"/>
  <c r="F5" i="16"/>
  <c r="D5" i="16"/>
  <c r="T4" i="16"/>
  <c r="AT4" i="15" s="1"/>
  <c r="R4" i="16"/>
  <c r="P4" i="16"/>
  <c r="AJ4" i="15" s="1"/>
  <c r="N4" i="16"/>
  <c r="L4" i="16"/>
  <c r="Z4" i="15" s="1"/>
  <c r="J4" i="16"/>
  <c r="H4" i="16"/>
  <c r="P4" i="15" s="1"/>
  <c r="F4" i="16"/>
  <c r="D4" i="16"/>
  <c r="F4" i="15" s="1"/>
  <c r="T3" i="16"/>
  <c r="AT3" i="15" s="1"/>
  <c r="R3" i="16"/>
  <c r="AO3" i="15" s="1"/>
  <c r="P3" i="16"/>
  <c r="AJ3" i="15" s="1"/>
  <c r="N3" i="16"/>
  <c r="AE3" i="15" s="1"/>
  <c r="L3" i="16"/>
  <c r="J3" i="16"/>
  <c r="U3" i="15" s="1"/>
  <c r="H3" i="16"/>
  <c r="P3" i="15" s="1"/>
  <c r="F3" i="16"/>
  <c r="D3" i="16"/>
  <c r="F3" i="15" s="1"/>
  <c r="G3" i="15" s="1"/>
  <c r="B3" i="16"/>
  <c r="H53" i="14"/>
  <c r="P54" i="13" s="1"/>
  <c r="R52" i="14"/>
  <c r="AO53" i="13" s="1"/>
  <c r="R48" i="14"/>
  <c r="AO49" i="13" s="1"/>
  <c r="N46" i="14"/>
  <c r="AE47" i="13" s="1"/>
  <c r="T39" i="14"/>
  <c r="AT40" i="13" s="1"/>
  <c r="AU40" i="13" s="1"/>
  <c r="H22" i="14"/>
  <c r="P18" i="14"/>
  <c r="T16" i="14"/>
  <c r="T4" i="14"/>
  <c r="AT4" i="13" s="1"/>
  <c r="AU4" i="13" s="1"/>
  <c r="B3" i="14"/>
  <c r="AR5" i="1"/>
  <c r="AM6" i="1"/>
  <c r="AH7" i="1"/>
  <c r="S5" i="1"/>
  <c r="N5" i="1"/>
  <c r="R7" i="7"/>
  <c r="L3" i="7"/>
  <c r="F4" i="7"/>
  <c r="K4" i="13" s="1"/>
  <c r="K13" i="13"/>
  <c r="K14" i="13"/>
  <c r="K20" i="13"/>
  <c r="K21" i="13"/>
  <c r="K22" i="13"/>
  <c r="K38" i="13"/>
  <c r="L38" i="13" s="1"/>
  <c r="K39" i="13"/>
  <c r="K46" i="13"/>
  <c r="K47" i="13"/>
  <c r="K54" i="13"/>
  <c r="F3" i="7"/>
  <c r="R32" i="27" l="1"/>
  <c r="R8" i="27"/>
  <c r="AQ32" i="27"/>
  <c r="AQ8" i="27"/>
  <c r="AG32" i="27"/>
  <c r="AG8" i="27"/>
  <c r="AB32" i="27"/>
  <c r="AB8" i="27"/>
  <c r="C32" i="27"/>
  <c r="C8" i="27"/>
  <c r="H32" i="27"/>
  <c r="H8" i="27"/>
  <c r="M32" i="27"/>
  <c r="M8" i="27"/>
  <c r="W32" i="27"/>
  <c r="W8" i="27"/>
  <c r="AL32" i="27"/>
  <c r="AL8" i="27"/>
  <c r="AJ4" i="19"/>
  <c r="AK4" i="19" s="1"/>
  <c r="AJ20" i="19"/>
  <c r="AK20" i="19" s="1"/>
  <c r="AJ43" i="19"/>
  <c r="AK43" i="19" s="1"/>
  <c r="AJ17" i="19"/>
  <c r="AK17" i="19" s="1"/>
  <c r="AJ40" i="19"/>
  <c r="AK40" i="19" s="1"/>
  <c r="AJ54" i="19"/>
  <c r="AK54" i="19" s="1"/>
  <c r="AJ14" i="19"/>
  <c r="AK14" i="19" s="1"/>
  <c r="AJ28" i="19"/>
  <c r="AK28" i="19" s="1"/>
  <c r="AJ51" i="19"/>
  <c r="AK51" i="19" s="1"/>
  <c r="AJ10" i="19"/>
  <c r="AK10" i="19" s="1"/>
  <c r="AJ25" i="19"/>
  <c r="AK25" i="19" s="1"/>
  <c r="AJ48" i="19"/>
  <c r="AK48" i="19" s="1"/>
  <c r="AJ26" i="19"/>
  <c r="AK26" i="19" s="1"/>
  <c r="AJ6" i="19"/>
  <c r="AK6" i="19" s="1"/>
  <c r="AJ22" i="19"/>
  <c r="AK22" i="19" s="1"/>
  <c r="AJ45" i="19"/>
  <c r="AK45" i="19" s="1"/>
  <c r="AJ7" i="19"/>
  <c r="AK7" i="19" s="1"/>
  <c r="AJ19" i="19"/>
  <c r="AK19" i="19" s="1"/>
  <c r="AJ42" i="19"/>
  <c r="AK42" i="19" s="1"/>
  <c r="AJ56" i="19"/>
  <c r="AK56" i="19" s="1"/>
  <c r="AJ12" i="19"/>
  <c r="AK12" i="19" s="1"/>
  <c r="AJ16" i="19"/>
  <c r="AK16" i="19" s="1"/>
  <c r="AJ30" i="19"/>
  <c r="AK30" i="19" s="1"/>
  <c r="AJ39" i="19"/>
  <c r="AK39" i="19" s="1"/>
  <c r="AJ53" i="19"/>
  <c r="AK53" i="19" s="1"/>
  <c r="AJ49" i="19"/>
  <c r="AK49" i="19" s="1"/>
  <c r="AJ13" i="19"/>
  <c r="AK13" i="19" s="1"/>
  <c r="AJ27" i="19"/>
  <c r="AK27" i="19" s="1"/>
  <c r="AJ50" i="19"/>
  <c r="AK50" i="19" s="1"/>
  <c r="AJ9" i="19"/>
  <c r="AK9" i="19" s="1"/>
  <c r="AJ24" i="19"/>
  <c r="AK24" i="19" s="1"/>
  <c r="AJ47" i="19"/>
  <c r="AK47" i="19" s="1"/>
  <c r="AJ21" i="19"/>
  <c r="AK21" i="19" s="1"/>
  <c r="AJ44" i="19"/>
  <c r="AK44" i="19" s="1"/>
  <c r="AJ46" i="19"/>
  <c r="AK46" i="19" s="1"/>
  <c r="AJ18" i="19"/>
  <c r="AK18" i="19" s="1"/>
  <c r="AJ41" i="19"/>
  <c r="AK41" i="19" s="1"/>
  <c r="AJ55" i="19"/>
  <c r="AK55" i="19" s="1"/>
  <c r="AJ23" i="19"/>
  <c r="AK23" i="19" s="1"/>
  <c r="AJ15" i="19"/>
  <c r="AK15" i="19" s="1"/>
  <c r="AJ29" i="19"/>
  <c r="AK29" i="19" s="1"/>
  <c r="AJ52" i="19"/>
  <c r="AK52" i="19" s="1"/>
  <c r="AO20" i="19"/>
  <c r="AP20" i="19" s="1"/>
  <c r="AO43" i="19"/>
  <c r="AP43" i="19" s="1"/>
  <c r="AO40" i="19"/>
  <c r="AP40" i="19" s="1"/>
  <c r="AO54" i="19"/>
  <c r="AP54" i="19" s="1"/>
  <c r="AO49" i="19"/>
  <c r="AP49" i="19" s="1"/>
  <c r="AO46" i="19"/>
  <c r="AP46" i="19" s="1"/>
  <c r="AO28" i="19"/>
  <c r="AP28" i="19" s="1"/>
  <c r="AO51" i="19"/>
  <c r="AP51" i="19" s="1"/>
  <c r="AO15" i="19"/>
  <c r="AP15" i="19" s="1"/>
  <c r="AO12" i="19"/>
  <c r="AP12" i="19" s="1"/>
  <c r="AO14" i="19"/>
  <c r="AP14" i="19" s="1"/>
  <c r="AO25" i="19"/>
  <c r="AP25" i="19" s="1"/>
  <c r="AO48" i="19"/>
  <c r="AP48" i="19" s="1"/>
  <c r="AO26" i="19"/>
  <c r="AP26" i="19" s="1"/>
  <c r="AO22" i="19"/>
  <c r="AP22" i="19" s="1"/>
  <c r="AO45" i="19"/>
  <c r="AP45" i="19" s="1"/>
  <c r="AO29" i="19"/>
  <c r="AP29" i="19" s="1"/>
  <c r="AO52" i="19"/>
  <c r="AP52" i="19" s="1"/>
  <c r="AO17" i="19"/>
  <c r="AP17" i="19" s="1"/>
  <c r="AO3" i="19"/>
  <c r="AP3" i="19" s="1"/>
  <c r="AO19" i="19"/>
  <c r="AP19" i="19" s="1"/>
  <c r="AO42" i="19"/>
  <c r="AP42" i="19" s="1"/>
  <c r="AO56" i="19"/>
  <c r="AP56" i="19" s="1"/>
  <c r="AO16" i="19"/>
  <c r="AP16" i="19" s="1"/>
  <c r="AO30" i="19"/>
  <c r="AP30" i="19" s="1"/>
  <c r="AO39" i="19"/>
  <c r="AP39" i="19" s="1"/>
  <c r="AO53" i="19"/>
  <c r="AP53" i="19" s="1"/>
  <c r="AO13" i="19"/>
  <c r="AP13" i="19" s="1"/>
  <c r="AO27" i="19"/>
  <c r="AP27" i="19" s="1"/>
  <c r="AO50" i="19"/>
  <c r="AP50" i="19" s="1"/>
  <c r="AO9" i="19"/>
  <c r="AP9" i="19" s="1"/>
  <c r="AO24" i="19"/>
  <c r="AP24" i="19" s="1"/>
  <c r="AO47" i="19"/>
  <c r="AP47" i="19" s="1"/>
  <c r="AO23" i="19"/>
  <c r="AP23" i="19" s="1"/>
  <c r="AO21" i="19"/>
  <c r="AP21" i="19" s="1"/>
  <c r="AO44" i="19"/>
  <c r="AP44" i="19" s="1"/>
  <c r="AO18" i="19"/>
  <c r="AP18" i="19" s="1"/>
  <c r="AO41" i="19"/>
  <c r="AP41" i="19" s="1"/>
  <c r="AO55" i="19"/>
  <c r="AP55" i="19" s="1"/>
  <c r="AT7" i="19"/>
  <c r="AU7" i="19" s="1"/>
  <c r="AT23" i="19"/>
  <c r="AU23" i="19" s="1"/>
  <c r="AT46" i="19"/>
  <c r="AU46" i="19" s="1"/>
  <c r="AT4" i="19"/>
  <c r="AU4" i="19" s="1"/>
  <c r="AT20" i="19"/>
  <c r="AU20" i="19" s="1"/>
  <c r="AT43" i="19"/>
  <c r="AU43" i="19" s="1"/>
  <c r="AT52" i="19"/>
  <c r="AU52" i="19" s="1"/>
  <c r="AT17" i="19"/>
  <c r="AU17" i="19" s="1"/>
  <c r="AT40" i="19"/>
  <c r="AU40" i="19" s="1"/>
  <c r="AT54" i="19"/>
  <c r="AU54" i="19" s="1"/>
  <c r="AT41" i="19"/>
  <c r="AU41" i="19" s="1"/>
  <c r="AT55" i="19"/>
  <c r="AU55" i="19" s="1"/>
  <c r="AT28" i="19"/>
  <c r="AU28" i="19" s="1"/>
  <c r="AT51" i="19"/>
  <c r="AU51" i="19" s="1"/>
  <c r="AT14" i="19"/>
  <c r="AU14" i="19" s="1"/>
  <c r="AT10" i="19"/>
  <c r="AU10" i="19" s="1"/>
  <c r="AT25" i="19"/>
  <c r="AU25" i="19" s="1"/>
  <c r="AT48" i="19"/>
  <c r="AU48" i="19" s="1"/>
  <c r="AT22" i="19"/>
  <c r="AU22" i="19" s="1"/>
  <c r="AT45" i="19"/>
  <c r="AU45" i="19" s="1"/>
  <c r="AT29" i="19"/>
  <c r="AU29" i="19" s="1"/>
  <c r="AT19" i="19"/>
  <c r="AU19" i="19" s="1"/>
  <c r="AT42" i="19"/>
  <c r="AU42" i="19" s="1"/>
  <c r="AT56" i="19"/>
  <c r="AU56" i="19" s="1"/>
  <c r="AT26" i="19"/>
  <c r="AU26" i="19" s="1"/>
  <c r="AT49" i="19"/>
  <c r="AU49" i="19" s="1"/>
  <c r="AT16" i="19"/>
  <c r="AU16" i="19" s="1"/>
  <c r="AT30" i="19"/>
  <c r="AU30" i="19" s="1"/>
  <c r="AT39" i="19"/>
  <c r="AU39" i="19" s="1"/>
  <c r="AT53" i="19"/>
  <c r="AU53" i="19" s="1"/>
  <c r="AT12" i="19"/>
  <c r="AU12" i="19" s="1"/>
  <c r="AT13" i="19"/>
  <c r="AU13" i="19" s="1"/>
  <c r="AT27" i="19"/>
  <c r="AU27" i="19" s="1"/>
  <c r="AT50" i="19"/>
  <c r="AU50" i="19" s="1"/>
  <c r="AT18" i="19"/>
  <c r="AU18" i="19" s="1"/>
  <c r="AT15" i="19"/>
  <c r="AU15" i="19" s="1"/>
  <c r="AT24" i="19"/>
  <c r="AU24" i="19" s="1"/>
  <c r="AT47" i="19"/>
  <c r="AU47" i="19" s="1"/>
  <c r="AT21" i="19"/>
  <c r="AU21" i="19" s="1"/>
  <c r="AT44" i="19"/>
  <c r="AU44" i="19" s="1"/>
  <c r="U7" i="19"/>
  <c r="V7" i="19" s="1"/>
  <c r="P7" i="19"/>
  <c r="Q7" i="19" s="1"/>
  <c r="K5" i="19"/>
  <c r="L5" i="19" s="1"/>
  <c r="F6" i="19"/>
  <c r="G6" i="19" s="1"/>
  <c r="K4" i="19"/>
  <c r="L4" i="19" s="1"/>
  <c r="AE9" i="19"/>
  <c r="AF9" i="19" s="1"/>
  <c r="P4" i="19"/>
  <c r="Q4" i="19" s="1"/>
  <c r="U5" i="19"/>
  <c r="V5" i="19" s="1"/>
  <c r="AE7" i="19"/>
  <c r="AF7" i="19" s="1"/>
  <c r="U10" i="19"/>
  <c r="V10" i="19" s="1"/>
  <c r="Z10" i="19"/>
  <c r="AA10" i="19" s="1"/>
  <c r="P6" i="19"/>
  <c r="Q6" i="19" s="1"/>
  <c r="U9" i="19"/>
  <c r="V9" i="19" s="1"/>
  <c r="AE10" i="19"/>
  <c r="AF10" i="19" s="1"/>
  <c r="Z5" i="19"/>
  <c r="AA5" i="19" s="1"/>
  <c r="AE6" i="19"/>
  <c r="AF6" i="19" s="1"/>
  <c r="AO10" i="19"/>
  <c r="AP10" i="19" s="1"/>
  <c r="AO7" i="19"/>
  <c r="AP7" i="19" s="1"/>
  <c r="AT9" i="19"/>
  <c r="AU9" i="19" s="1"/>
  <c r="AJ5" i="19"/>
  <c r="AK5" i="19" s="1"/>
  <c r="AO6" i="19"/>
  <c r="AP6" i="19" s="1"/>
  <c r="AO5" i="19"/>
  <c r="AP5" i="19" s="1"/>
  <c r="K10" i="19"/>
  <c r="L10" i="19" s="1"/>
  <c r="AO4" i="19"/>
  <c r="AP4" i="19" s="1"/>
  <c r="AT6" i="19"/>
  <c r="AU6" i="19" s="1"/>
  <c r="F9" i="19"/>
  <c r="G9" i="19" s="1"/>
  <c r="P10" i="19"/>
  <c r="Q10" i="19" s="1"/>
  <c r="AT5" i="19"/>
  <c r="AU5" i="19" s="1"/>
  <c r="AQ30" i="34"/>
  <c r="AQ10" i="34"/>
  <c r="AL30" i="34"/>
  <c r="AL10" i="34"/>
  <c r="AB30" i="34"/>
  <c r="AB10" i="34"/>
  <c r="AG30" i="34"/>
  <c r="AG10" i="34"/>
  <c r="H30" i="34"/>
  <c r="H10" i="34"/>
  <c r="W30" i="34"/>
  <c r="W10" i="34"/>
  <c r="M30" i="34"/>
  <c r="M10" i="34"/>
  <c r="R30" i="34"/>
  <c r="R10" i="34"/>
  <c r="C37" i="34"/>
  <c r="C30" i="34"/>
  <c r="AQ3" i="34"/>
  <c r="AQ37" i="34"/>
  <c r="W11" i="34"/>
  <c r="W37" i="34"/>
  <c r="AG13" i="34"/>
  <c r="AG37" i="34"/>
  <c r="M21" i="34"/>
  <c r="M37" i="34"/>
  <c r="AB36" i="34"/>
  <c r="AB37" i="34"/>
  <c r="H14" i="34"/>
  <c r="H37" i="34"/>
  <c r="AL41" i="34"/>
  <c r="AL37" i="34"/>
  <c r="R6" i="34"/>
  <c r="R37" i="34"/>
  <c r="C3" i="34"/>
  <c r="F55" i="33"/>
  <c r="G55" i="33" s="1"/>
  <c r="AQ7" i="31"/>
  <c r="AQ50" i="31"/>
  <c r="AQ14" i="31"/>
  <c r="AQ28" i="31"/>
  <c r="AQ42" i="31"/>
  <c r="AQ56" i="31"/>
  <c r="AQ34" i="31"/>
  <c r="AQ48" i="31"/>
  <c r="AQ9" i="31"/>
  <c r="AQ23" i="31"/>
  <c r="AQ37" i="31"/>
  <c r="AQ51" i="31"/>
  <c r="AQ12" i="31"/>
  <c r="AQ26" i="31"/>
  <c r="AQ40" i="31"/>
  <c r="AQ54" i="31"/>
  <c r="AQ44" i="31"/>
  <c r="AQ30" i="31"/>
  <c r="AQ18" i="31"/>
  <c r="AQ32" i="31"/>
  <c r="AQ46" i="31"/>
  <c r="AQ16" i="31"/>
  <c r="AQ47" i="31"/>
  <c r="AQ20" i="31"/>
  <c r="AQ15" i="31"/>
  <c r="AQ21" i="31"/>
  <c r="AQ25" i="31"/>
  <c r="AQ24" i="31"/>
  <c r="AQ55" i="31"/>
  <c r="AQ35" i="31"/>
  <c r="AQ6" i="31"/>
  <c r="AQ53" i="31"/>
  <c r="AQ45" i="31"/>
  <c r="AQ5" i="31"/>
  <c r="AQ13" i="31"/>
  <c r="AQ11" i="31"/>
  <c r="AQ38" i="31"/>
  <c r="AQ31" i="31"/>
  <c r="AQ33" i="31"/>
  <c r="AQ10" i="31"/>
  <c r="AQ39" i="31"/>
  <c r="AQ27" i="31"/>
  <c r="AQ36" i="31"/>
  <c r="AQ49" i="31"/>
  <c r="AQ17" i="31"/>
  <c r="AQ29" i="31"/>
  <c r="AQ22" i="31"/>
  <c r="AQ19" i="31"/>
  <c r="AQ4" i="31"/>
  <c r="AQ43" i="31"/>
  <c r="AQ41" i="31"/>
  <c r="AQ52" i="31"/>
  <c r="AL7" i="31"/>
  <c r="AL22" i="31"/>
  <c r="AL36" i="31"/>
  <c r="AL50" i="31"/>
  <c r="AL11" i="31"/>
  <c r="AL25" i="31"/>
  <c r="AL39" i="31"/>
  <c r="AL14" i="31"/>
  <c r="AL31" i="31"/>
  <c r="AL45" i="31"/>
  <c r="AL44" i="31"/>
  <c r="AL9" i="31"/>
  <c r="AL23" i="31"/>
  <c r="AL37" i="31"/>
  <c r="AL51" i="31"/>
  <c r="AL15" i="31"/>
  <c r="AL29" i="31"/>
  <c r="AL43" i="31"/>
  <c r="AL30" i="31"/>
  <c r="AL16" i="31"/>
  <c r="AL54" i="31"/>
  <c r="AL35" i="31"/>
  <c r="AL52" i="31"/>
  <c r="AL38" i="31"/>
  <c r="AL49" i="31"/>
  <c r="AL33" i="31"/>
  <c r="AL48" i="31"/>
  <c r="AL18" i="31"/>
  <c r="AL21" i="31"/>
  <c r="AL17" i="31"/>
  <c r="AL6" i="31"/>
  <c r="AL10" i="31"/>
  <c r="AL56" i="31"/>
  <c r="AL32" i="31"/>
  <c r="AL5" i="31"/>
  <c r="AL19" i="31"/>
  <c r="AL27" i="31"/>
  <c r="AL24" i="31"/>
  <c r="AL42" i="31"/>
  <c r="AL34" i="31"/>
  <c r="AL28" i="31"/>
  <c r="AL53" i="31"/>
  <c r="AL46" i="31"/>
  <c r="AL26" i="31"/>
  <c r="AL12" i="31"/>
  <c r="AL41" i="31"/>
  <c r="AL40" i="31"/>
  <c r="AL20" i="31"/>
  <c r="AL47" i="31"/>
  <c r="AL4" i="31"/>
  <c r="AL13" i="31"/>
  <c r="AL55" i="31"/>
  <c r="AG7" i="31"/>
  <c r="AG50" i="31"/>
  <c r="AG11" i="31"/>
  <c r="AG25" i="31"/>
  <c r="AG14" i="31"/>
  <c r="AG28" i="31"/>
  <c r="AG42" i="31"/>
  <c r="AG12" i="31"/>
  <c r="AG26" i="31"/>
  <c r="AG40" i="31"/>
  <c r="AG54" i="31"/>
  <c r="AG30" i="31"/>
  <c r="AG44" i="31"/>
  <c r="AG16" i="31"/>
  <c r="AG22" i="31"/>
  <c r="AG36" i="31"/>
  <c r="AG6" i="31"/>
  <c r="AG38" i="31"/>
  <c r="AG56" i="31"/>
  <c r="AG20" i="31"/>
  <c r="AG19" i="31"/>
  <c r="AG41" i="31"/>
  <c r="AG49" i="31"/>
  <c r="AG31" i="31"/>
  <c r="AG46" i="31"/>
  <c r="AG39" i="31"/>
  <c r="AG29" i="31"/>
  <c r="AG33" i="31"/>
  <c r="AG51" i="31"/>
  <c r="AG10" i="31"/>
  <c r="AG24" i="31"/>
  <c r="AG45" i="31"/>
  <c r="AG9" i="31"/>
  <c r="AG48" i="31"/>
  <c r="AG17" i="31"/>
  <c r="AG52" i="31"/>
  <c r="AG15" i="31"/>
  <c r="AG34" i="31"/>
  <c r="AG27" i="31"/>
  <c r="AG37" i="31"/>
  <c r="AG53" i="31"/>
  <c r="AG35" i="31"/>
  <c r="AG32" i="31"/>
  <c r="AG43" i="31"/>
  <c r="AG18" i="31"/>
  <c r="AG47" i="31"/>
  <c r="AG23" i="31"/>
  <c r="AG4" i="31"/>
  <c r="AG21" i="31"/>
  <c r="AG5" i="31"/>
  <c r="AG55" i="31"/>
  <c r="AG13" i="31"/>
  <c r="AB7" i="31"/>
  <c r="AB50" i="31"/>
  <c r="AB11" i="31"/>
  <c r="AB14" i="31"/>
  <c r="AB28" i="31"/>
  <c r="AB42" i="31"/>
  <c r="AB56" i="31"/>
  <c r="AB30" i="31"/>
  <c r="AB12" i="31"/>
  <c r="AB26" i="31"/>
  <c r="AB16" i="31"/>
  <c r="AB44" i="31"/>
  <c r="AB47" i="31"/>
  <c r="AB46" i="31"/>
  <c r="AB5" i="31"/>
  <c r="AB41" i="31"/>
  <c r="AB29" i="31"/>
  <c r="AB6" i="31"/>
  <c r="AB45" i="31"/>
  <c r="AB21" i="31"/>
  <c r="AB27" i="31"/>
  <c r="AB9" i="31"/>
  <c r="AB36" i="31"/>
  <c r="AB40" i="31"/>
  <c r="AB32" i="31"/>
  <c r="AB22" i="31"/>
  <c r="AB18" i="31"/>
  <c r="AB34" i="31"/>
  <c r="AB13" i="31"/>
  <c r="AB15" i="31"/>
  <c r="AB25" i="31"/>
  <c r="AB23" i="31"/>
  <c r="AB38" i="31"/>
  <c r="AB4" i="31"/>
  <c r="AB19" i="31"/>
  <c r="AB17" i="31"/>
  <c r="AB24" i="31"/>
  <c r="AB10" i="31"/>
  <c r="AB52" i="31"/>
  <c r="AB48" i="31"/>
  <c r="AB53" i="31"/>
  <c r="AB37" i="31"/>
  <c r="AB51" i="31"/>
  <c r="AB49" i="31"/>
  <c r="AB54" i="31"/>
  <c r="AB43" i="31"/>
  <c r="AB39" i="31"/>
  <c r="AB31" i="31"/>
  <c r="AB35" i="31"/>
  <c r="AB20" i="31"/>
  <c r="AB33" i="31"/>
  <c r="AB55" i="31"/>
  <c r="W7" i="31"/>
  <c r="W11" i="31"/>
  <c r="W25" i="31"/>
  <c r="W39" i="31"/>
  <c r="W53" i="31"/>
  <c r="W14" i="31"/>
  <c r="W28" i="31"/>
  <c r="W42" i="31"/>
  <c r="W56" i="31"/>
  <c r="W16" i="31"/>
  <c r="W9" i="31"/>
  <c r="W23" i="31"/>
  <c r="W37" i="31"/>
  <c r="W51" i="31"/>
  <c r="W32" i="31"/>
  <c r="W46" i="31"/>
  <c r="W44" i="31"/>
  <c r="W30" i="31"/>
  <c r="W12" i="31"/>
  <c r="W41" i="31"/>
  <c r="W17" i="31"/>
  <c r="W54" i="31"/>
  <c r="W33" i="31"/>
  <c r="W31" i="31"/>
  <c r="W4" i="31"/>
  <c r="W43" i="31"/>
  <c r="W18" i="31"/>
  <c r="W29" i="31"/>
  <c r="W20" i="31"/>
  <c r="W52" i="31"/>
  <c r="W48" i="31"/>
  <c r="W5" i="31"/>
  <c r="W38" i="31"/>
  <c r="W35" i="31"/>
  <c r="W21" i="31"/>
  <c r="W40" i="31"/>
  <c r="W36" i="31"/>
  <c r="W24" i="31"/>
  <c r="W34" i="31"/>
  <c r="W10" i="31"/>
  <c r="W27" i="31"/>
  <c r="W45" i="31"/>
  <c r="W50" i="31"/>
  <c r="W26" i="31"/>
  <c r="W13" i="31"/>
  <c r="W15" i="31"/>
  <c r="W49" i="31"/>
  <c r="W22" i="31"/>
  <c r="W19" i="31"/>
  <c r="W47" i="31"/>
  <c r="W6" i="31"/>
  <c r="W55" i="31"/>
  <c r="R7" i="31"/>
  <c r="R22" i="31"/>
  <c r="R36" i="31"/>
  <c r="R50" i="31"/>
  <c r="R44" i="31"/>
  <c r="R14" i="31"/>
  <c r="R28" i="31"/>
  <c r="R42" i="31"/>
  <c r="R56" i="31"/>
  <c r="R17" i="31"/>
  <c r="R31" i="31"/>
  <c r="R45" i="31"/>
  <c r="R30" i="31"/>
  <c r="R12" i="31"/>
  <c r="R26" i="31"/>
  <c r="R40" i="31"/>
  <c r="R54" i="31"/>
  <c r="R16" i="31"/>
  <c r="R5" i="31"/>
  <c r="R4" i="31"/>
  <c r="R32" i="31"/>
  <c r="R11" i="31"/>
  <c r="R49" i="31"/>
  <c r="R41" i="31"/>
  <c r="R10" i="31"/>
  <c r="R15" i="31"/>
  <c r="R39" i="31"/>
  <c r="R25" i="31"/>
  <c r="R35" i="31"/>
  <c r="R38" i="31"/>
  <c r="R29" i="31"/>
  <c r="R19" i="31"/>
  <c r="R33" i="31"/>
  <c r="R21" i="31"/>
  <c r="R24" i="31"/>
  <c r="R47" i="31"/>
  <c r="R6" i="31"/>
  <c r="R43" i="31"/>
  <c r="R27" i="31"/>
  <c r="R55" i="31"/>
  <c r="R20" i="31"/>
  <c r="R18" i="31"/>
  <c r="R13" i="31"/>
  <c r="R9" i="31"/>
  <c r="R53" i="31"/>
  <c r="R46" i="31"/>
  <c r="R51" i="31"/>
  <c r="R52" i="31"/>
  <c r="R34" i="31"/>
  <c r="R48" i="31"/>
  <c r="R23" i="31"/>
  <c r="R37" i="31"/>
  <c r="M16" i="31"/>
  <c r="M30" i="31"/>
  <c r="M7" i="31"/>
  <c r="M11" i="31"/>
  <c r="M25" i="31"/>
  <c r="M44" i="31"/>
  <c r="M14" i="31"/>
  <c r="M28" i="31"/>
  <c r="M42" i="31"/>
  <c r="M56" i="31"/>
  <c r="M12" i="31"/>
  <c r="M26" i="31"/>
  <c r="M40" i="31"/>
  <c r="M54" i="31"/>
  <c r="M50" i="31"/>
  <c r="M32" i="31"/>
  <c r="M19" i="31"/>
  <c r="M53" i="31"/>
  <c r="M46" i="31"/>
  <c r="M22" i="31"/>
  <c r="M4" i="31"/>
  <c r="M9" i="31"/>
  <c r="M55" i="31"/>
  <c r="M15" i="31"/>
  <c r="M47" i="31"/>
  <c r="M35" i="31"/>
  <c r="M20" i="31"/>
  <c r="M27" i="31"/>
  <c r="M37" i="31"/>
  <c r="M23" i="31"/>
  <c r="M33" i="31"/>
  <c r="M52" i="31"/>
  <c r="M13" i="31"/>
  <c r="M36" i="31"/>
  <c r="M34" i="31"/>
  <c r="M48" i="31"/>
  <c r="M18" i="31"/>
  <c r="M38" i="31"/>
  <c r="M49" i="31"/>
  <c r="M24" i="31"/>
  <c r="M51" i="31"/>
  <c r="M45" i="31"/>
  <c r="M29" i="31"/>
  <c r="M10" i="31"/>
  <c r="M5" i="31"/>
  <c r="M31" i="31"/>
  <c r="M43" i="31"/>
  <c r="M39" i="31"/>
  <c r="M17" i="31"/>
  <c r="M41" i="31"/>
  <c r="M21" i="31"/>
  <c r="M6" i="31"/>
  <c r="H7" i="31"/>
  <c r="H11" i="31"/>
  <c r="H25" i="31"/>
  <c r="H39" i="31"/>
  <c r="H14" i="31"/>
  <c r="H28" i="31"/>
  <c r="H42" i="31"/>
  <c r="H56" i="31"/>
  <c r="H30" i="31"/>
  <c r="H16" i="31"/>
  <c r="H15" i="31"/>
  <c r="H29" i="31"/>
  <c r="H43" i="31"/>
  <c r="H44" i="31"/>
  <c r="H19" i="31"/>
  <c r="H12" i="31"/>
  <c r="H26" i="31"/>
  <c r="H13" i="31"/>
  <c r="H20" i="31"/>
  <c r="H36" i="31"/>
  <c r="H51" i="31"/>
  <c r="H41" i="31"/>
  <c r="H27" i="31"/>
  <c r="H48" i="31"/>
  <c r="H9" i="31"/>
  <c r="H6" i="31"/>
  <c r="H54" i="31"/>
  <c r="H24" i="31"/>
  <c r="H40" i="31"/>
  <c r="H23" i="31"/>
  <c r="H49" i="31"/>
  <c r="H34" i="31"/>
  <c r="H53" i="31"/>
  <c r="H17" i="31"/>
  <c r="H52" i="31"/>
  <c r="H45" i="31"/>
  <c r="H10" i="31"/>
  <c r="H37" i="31"/>
  <c r="H50" i="31"/>
  <c r="H47" i="31"/>
  <c r="H32" i="31"/>
  <c r="H38" i="31"/>
  <c r="H33" i="31"/>
  <c r="H31" i="31"/>
  <c r="H46" i="31"/>
  <c r="H5" i="31"/>
  <c r="H4" i="31"/>
  <c r="H35" i="31"/>
  <c r="H22" i="31"/>
  <c r="H55" i="31"/>
  <c r="H21" i="31"/>
  <c r="H18" i="31"/>
  <c r="C7" i="31"/>
  <c r="C50" i="31"/>
  <c r="C30" i="31"/>
  <c r="C11" i="31"/>
  <c r="C25" i="31"/>
  <c r="C39" i="31"/>
  <c r="C14" i="31"/>
  <c r="C26" i="31"/>
  <c r="C54" i="31"/>
  <c r="C16" i="31"/>
  <c r="C34" i="31"/>
  <c r="C48" i="31"/>
  <c r="C40" i="31"/>
  <c r="C12" i="31"/>
  <c r="C44" i="31"/>
  <c r="C29" i="31"/>
  <c r="C15" i="31"/>
  <c r="C31" i="31"/>
  <c r="C55" i="31"/>
  <c r="C9" i="31"/>
  <c r="C56" i="31"/>
  <c r="C52" i="31"/>
  <c r="C35" i="31"/>
  <c r="C13" i="31"/>
  <c r="C46" i="31"/>
  <c r="C32" i="31"/>
  <c r="C42" i="31"/>
  <c r="C10" i="31"/>
  <c r="C33" i="31"/>
  <c r="C28" i="31"/>
  <c r="C47" i="31"/>
  <c r="C36" i="31"/>
  <c r="C6" i="31"/>
  <c r="C5" i="31"/>
  <c r="C20" i="31"/>
  <c r="C17" i="31"/>
  <c r="C4" i="31"/>
  <c r="C41" i="31"/>
  <c r="C27" i="31"/>
  <c r="C18" i="31"/>
  <c r="C53" i="31"/>
  <c r="C38" i="31"/>
  <c r="C51" i="31"/>
  <c r="C45" i="31"/>
  <c r="C21" i="31"/>
  <c r="C43" i="31"/>
  <c r="C37" i="31"/>
  <c r="C49" i="31"/>
  <c r="C24" i="31"/>
  <c r="C22" i="31"/>
  <c r="C23" i="31"/>
  <c r="C19" i="31"/>
  <c r="X36" i="35"/>
  <c r="S36" i="35"/>
  <c r="V36" i="35" s="1"/>
  <c r="AQ7" i="29"/>
  <c r="AQ22" i="29"/>
  <c r="AQ36" i="29"/>
  <c r="AQ50" i="29"/>
  <c r="AQ14" i="29"/>
  <c r="AQ34" i="29"/>
  <c r="AQ48" i="29"/>
  <c r="AQ9" i="29"/>
  <c r="AQ23" i="29"/>
  <c r="AQ54" i="29"/>
  <c r="AQ44" i="29"/>
  <c r="AQ16" i="29"/>
  <c r="AQ30" i="29"/>
  <c r="AQ12" i="29"/>
  <c r="AQ39" i="29"/>
  <c r="AQ24" i="29"/>
  <c r="AQ26" i="29"/>
  <c r="AQ32" i="29"/>
  <c r="AQ10" i="29"/>
  <c r="AQ52" i="29"/>
  <c r="AQ46" i="29"/>
  <c r="AQ47" i="29"/>
  <c r="AQ42" i="29"/>
  <c r="AQ19" i="29"/>
  <c r="AQ43" i="29"/>
  <c r="AQ49" i="29"/>
  <c r="AQ21" i="29"/>
  <c r="AQ28" i="29"/>
  <c r="AQ40" i="29"/>
  <c r="AQ18" i="29"/>
  <c r="AQ37" i="29"/>
  <c r="AQ51" i="29"/>
  <c r="AQ25" i="29"/>
  <c r="AQ6" i="29"/>
  <c r="AQ27" i="29"/>
  <c r="AQ17" i="29"/>
  <c r="AQ41" i="29"/>
  <c r="AQ20" i="29"/>
  <c r="AQ56" i="29"/>
  <c r="AQ33" i="29"/>
  <c r="AQ13" i="29"/>
  <c r="AQ15" i="29"/>
  <c r="AQ38" i="29"/>
  <c r="AQ35" i="29"/>
  <c r="AQ4" i="29"/>
  <c r="AQ29" i="29"/>
  <c r="AQ53" i="29"/>
  <c r="AQ31" i="29"/>
  <c r="AQ5" i="29"/>
  <c r="AQ45" i="29"/>
  <c r="AQ11" i="29"/>
  <c r="AQ55" i="29"/>
  <c r="AL7" i="29"/>
  <c r="AL11" i="29"/>
  <c r="AL25" i="29"/>
  <c r="AL39" i="29"/>
  <c r="AL53" i="29"/>
  <c r="AL14" i="29"/>
  <c r="AL28" i="29"/>
  <c r="AL42" i="29"/>
  <c r="AL56" i="29"/>
  <c r="AL44" i="29"/>
  <c r="AL30" i="29"/>
  <c r="AL16" i="29"/>
  <c r="AL12" i="29"/>
  <c r="AL26" i="29"/>
  <c r="AL40" i="29"/>
  <c r="AL54" i="29"/>
  <c r="AL43" i="29"/>
  <c r="AL18" i="29"/>
  <c r="AL46" i="29"/>
  <c r="AL9" i="29"/>
  <c r="AL31" i="29"/>
  <c r="AL10" i="29"/>
  <c r="AL45" i="29"/>
  <c r="AL50" i="29"/>
  <c r="AL19" i="29"/>
  <c r="AL36" i="29"/>
  <c r="AL49" i="29"/>
  <c r="AL52" i="29"/>
  <c r="AL20" i="29"/>
  <c r="AL48" i="29"/>
  <c r="AL17" i="29"/>
  <c r="AL33" i="29"/>
  <c r="AL32" i="29"/>
  <c r="AL5" i="29"/>
  <c r="AL35" i="29"/>
  <c r="AL22" i="29"/>
  <c r="AL47" i="29"/>
  <c r="AL34" i="29"/>
  <c r="AL27" i="29"/>
  <c r="AL13" i="29"/>
  <c r="AL51" i="29"/>
  <c r="AL37" i="29"/>
  <c r="AL21" i="29"/>
  <c r="AL24" i="29"/>
  <c r="AL41" i="29"/>
  <c r="AL6" i="29"/>
  <c r="AL15" i="29"/>
  <c r="AL38" i="29"/>
  <c r="AL55" i="29"/>
  <c r="AL4" i="29"/>
  <c r="AL23" i="29"/>
  <c r="AL29" i="29"/>
  <c r="AG33" i="29"/>
  <c r="AG47" i="29"/>
  <c r="AG7" i="29"/>
  <c r="AG11" i="29"/>
  <c r="AG25" i="29"/>
  <c r="AG16" i="29"/>
  <c r="AG14" i="29"/>
  <c r="AG28" i="29"/>
  <c r="AG42" i="29"/>
  <c r="AG56" i="29"/>
  <c r="AG30" i="29"/>
  <c r="AG18" i="29"/>
  <c r="AG9" i="29"/>
  <c r="AG40" i="29"/>
  <c r="AG46" i="29"/>
  <c r="AG32" i="29"/>
  <c r="AG44" i="29"/>
  <c r="AG49" i="29"/>
  <c r="AG15" i="29"/>
  <c r="AG53" i="29"/>
  <c r="AG12" i="29"/>
  <c r="AG21" i="29"/>
  <c r="AG55" i="29"/>
  <c r="AG22" i="29"/>
  <c r="AG19" i="29"/>
  <c r="AG5" i="29"/>
  <c r="AG13" i="29"/>
  <c r="AG6" i="29"/>
  <c r="AG41" i="29"/>
  <c r="AG43" i="29"/>
  <c r="AG52" i="29"/>
  <c r="AG50" i="29"/>
  <c r="AG39" i="29"/>
  <c r="AG17" i="29"/>
  <c r="AG35" i="29"/>
  <c r="AG38" i="29"/>
  <c r="AG45" i="29"/>
  <c r="AG34" i="29"/>
  <c r="AG36" i="29"/>
  <c r="AG29" i="29"/>
  <c r="AG24" i="29"/>
  <c r="AG10" i="29"/>
  <c r="AG26" i="29"/>
  <c r="AG31" i="29"/>
  <c r="AG20" i="29"/>
  <c r="AG37" i="29"/>
  <c r="AG54" i="29"/>
  <c r="AG23" i="29"/>
  <c r="AG27" i="29"/>
  <c r="AG51" i="29"/>
  <c r="AG48" i="29"/>
  <c r="AG4" i="29"/>
  <c r="AB7" i="29"/>
  <c r="AB11" i="29"/>
  <c r="AB25" i="29"/>
  <c r="AB39" i="29"/>
  <c r="AB53" i="29"/>
  <c r="AB14" i="29"/>
  <c r="AB28" i="29"/>
  <c r="AB42" i="29"/>
  <c r="AB56" i="29"/>
  <c r="AB16" i="29"/>
  <c r="AB44" i="29"/>
  <c r="AB30" i="29"/>
  <c r="AB9" i="29"/>
  <c r="AB23" i="29"/>
  <c r="AB40" i="29"/>
  <c r="AB54" i="29"/>
  <c r="AB46" i="29"/>
  <c r="AB36" i="29"/>
  <c r="AB49" i="29"/>
  <c r="AB26" i="29"/>
  <c r="AB43" i="29"/>
  <c r="AB50" i="29"/>
  <c r="AB52" i="29"/>
  <c r="AB4" i="29"/>
  <c r="AB32" i="29"/>
  <c r="AB51" i="29"/>
  <c r="AB33" i="29"/>
  <c r="AB24" i="29"/>
  <c r="AB41" i="29"/>
  <c r="AB18" i="29"/>
  <c r="AB45" i="29"/>
  <c r="AB5" i="29"/>
  <c r="AB27" i="29"/>
  <c r="AB34" i="29"/>
  <c r="AB22" i="29"/>
  <c r="AB15" i="29"/>
  <c r="AB35" i="29"/>
  <c r="AB29" i="29"/>
  <c r="AB6" i="29"/>
  <c r="AB55" i="29"/>
  <c r="AB48" i="29"/>
  <c r="AB31" i="29"/>
  <c r="AB13" i="29"/>
  <c r="AB37" i="29"/>
  <c r="AB10" i="29"/>
  <c r="AB20" i="29"/>
  <c r="AB19" i="29"/>
  <c r="AB12" i="29"/>
  <c r="AB17" i="29"/>
  <c r="AB21" i="29"/>
  <c r="AB38" i="29"/>
  <c r="AB47" i="29"/>
  <c r="W7" i="29"/>
  <c r="W50" i="29"/>
  <c r="W11" i="29"/>
  <c r="W25" i="29"/>
  <c r="W39" i="29"/>
  <c r="W53" i="29"/>
  <c r="W14" i="29"/>
  <c r="W28" i="29"/>
  <c r="W42" i="29"/>
  <c r="W16" i="29"/>
  <c r="W44" i="29"/>
  <c r="W9" i="29"/>
  <c r="W23" i="29"/>
  <c r="W51" i="29"/>
  <c r="W30" i="29"/>
  <c r="W18" i="29"/>
  <c r="W22" i="29"/>
  <c r="W26" i="29"/>
  <c r="W19" i="29"/>
  <c r="W45" i="29"/>
  <c r="W47" i="29"/>
  <c r="W20" i="29"/>
  <c r="W13" i="29"/>
  <c r="W46" i="29"/>
  <c r="W27" i="29"/>
  <c r="W34" i="29"/>
  <c r="W55" i="29"/>
  <c r="W29" i="29"/>
  <c r="W49" i="29"/>
  <c r="W35" i="29"/>
  <c r="W10" i="29"/>
  <c r="W33" i="29"/>
  <c r="W17" i="29"/>
  <c r="W54" i="29"/>
  <c r="W36" i="29"/>
  <c r="W4" i="29"/>
  <c r="W24" i="29"/>
  <c r="W12" i="29"/>
  <c r="W21" i="29"/>
  <c r="W41" i="29"/>
  <c r="W40" i="29"/>
  <c r="W43" i="29"/>
  <c r="W5" i="29"/>
  <c r="W6" i="29"/>
  <c r="W52" i="29"/>
  <c r="W48" i="29"/>
  <c r="W31" i="29"/>
  <c r="W56" i="29"/>
  <c r="W32" i="29"/>
  <c r="W15" i="29"/>
  <c r="W37" i="29"/>
  <c r="W38" i="29"/>
  <c r="R7" i="29"/>
  <c r="R37" i="29"/>
  <c r="R11" i="29"/>
  <c r="R25" i="29"/>
  <c r="R39" i="29"/>
  <c r="R53" i="29"/>
  <c r="R14" i="29"/>
  <c r="R31" i="29"/>
  <c r="R45" i="29"/>
  <c r="R30" i="29"/>
  <c r="R16" i="29"/>
  <c r="R12" i="29"/>
  <c r="R26" i="29"/>
  <c r="R40" i="29"/>
  <c r="R54" i="29"/>
  <c r="R18" i="29"/>
  <c r="R32" i="29"/>
  <c r="R46" i="29"/>
  <c r="R44" i="29"/>
  <c r="R15" i="29"/>
  <c r="R42" i="29"/>
  <c r="R52" i="29"/>
  <c r="R38" i="29"/>
  <c r="R34" i="29"/>
  <c r="R55" i="29"/>
  <c r="R56" i="29"/>
  <c r="R36" i="29"/>
  <c r="R24" i="29"/>
  <c r="R10" i="29"/>
  <c r="R17" i="29"/>
  <c r="R50" i="29"/>
  <c r="R5" i="29"/>
  <c r="R19" i="29"/>
  <c r="R49" i="29"/>
  <c r="R20" i="29"/>
  <c r="R35" i="29"/>
  <c r="R22" i="29"/>
  <c r="R23" i="29"/>
  <c r="R29" i="29"/>
  <c r="R43" i="29"/>
  <c r="R21" i="29"/>
  <c r="R48" i="29"/>
  <c r="R28" i="29"/>
  <c r="R47" i="29"/>
  <c r="R27" i="29"/>
  <c r="R33" i="29"/>
  <c r="R51" i="29"/>
  <c r="R13" i="29"/>
  <c r="R41" i="29"/>
  <c r="R6" i="29"/>
  <c r="R9" i="29"/>
  <c r="R4" i="29"/>
  <c r="M7" i="29"/>
  <c r="M50" i="29"/>
  <c r="M11" i="29"/>
  <c r="M25" i="29"/>
  <c r="M39" i="29"/>
  <c r="M53" i="29"/>
  <c r="M14" i="29"/>
  <c r="M28" i="29"/>
  <c r="M42" i="29"/>
  <c r="M34" i="29"/>
  <c r="M48" i="29"/>
  <c r="M9" i="29"/>
  <c r="M23" i="29"/>
  <c r="M37" i="29"/>
  <c r="M51" i="29"/>
  <c r="M15" i="29"/>
  <c r="M29" i="29"/>
  <c r="M43" i="29"/>
  <c r="M16" i="29"/>
  <c r="M44" i="29"/>
  <c r="M30" i="29"/>
  <c r="M45" i="29"/>
  <c r="M21" i="29"/>
  <c r="M27" i="29"/>
  <c r="M54" i="29"/>
  <c r="M32" i="29"/>
  <c r="M6" i="29"/>
  <c r="M24" i="29"/>
  <c r="M26" i="29"/>
  <c r="M56" i="29"/>
  <c r="M31" i="29"/>
  <c r="M41" i="29"/>
  <c r="M13" i="29"/>
  <c r="M19" i="29"/>
  <c r="M36" i="29"/>
  <c r="M18" i="29"/>
  <c r="M33" i="29"/>
  <c r="M40" i="29"/>
  <c r="M17" i="29"/>
  <c r="M5" i="29"/>
  <c r="M22" i="29"/>
  <c r="M49" i="29"/>
  <c r="M20" i="29"/>
  <c r="M47" i="29"/>
  <c r="M4" i="29"/>
  <c r="M46" i="29"/>
  <c r="M35" i="29"/>
  <c r="M55" i="29"/>
  <c r="M52" i="29"/>
  <c r="M10" i="29"/>
  <c r="M12" i="29"/>
  <c r="M38" i="29"/>
  <c r="H33" i="29"/>
  <c r="H47" i="29"/>
  <c r="H44" i="29"/>
  <c r="H7" i="29"/>
  <c r="H11" i="29"/>
  <c r="H25" i="29"/>
  <c r="H39" i="29"/>
  <c r="H53" i="29"/>
  <c r="H30" i="29"/>
  <c r="H14" i="29"/>
  <c r="H28" i="29"/>
  <c r="H42" i="29"/>
  <c r="H56" i="29"/>
  <c r="H16" i="29"/>
  <c r="H23" i="29"/>
  <c r="H37" i="29"/>
  <c r="H51" i="29"/>
  <c r="H15" i="29"/>
  <c r="H29" i="29"/>
  <c r="H43" i="29"/>
  <c r="H45" i="29"/>
  <c r="H22" i="29"/>
  <c r="H5" i="29"/>
  <c r="H54" i="29"/>
  <c r="H12" i="29"/>
  <c r="H31" i="29"/>
  <c r="H50" i="29"/>
  <c r="H21" i="29"/>
  <c r="H40" i="29"/>
  <c r="H41" i="29"/>
  <c r="H24" i="29"/>
  <c r="H48" i="29"/>
  <c r="H19" i="29"/>
  <c r="H34" i="29"/>
  <c r="H27" i="29"/>
  <c r="H13" i="29"/>
  <c r="H9" i="29"/>
  <c r="H38" i="29"/>
  <c r="H18" i="29"/>
  <c r="H17" i="29"/>
  <c r="H52" i="29"/>
  <c r="H10" i="29"/>
  <c r="H49" i="29"/>
  <c r="H36" i="29"/>
  <c r="H55" i="29"/>
  <c r="H32" i="29"/>
  <c r="H46" i="29"/>
  <c r="H6" i="29"/>
  <c r="H26" i="29"/>
  <c r="H4" i="29"/>
  <c r="H20" i="29"/>
  <c r="H35" i="29"/>
  <c r="C7" i="29"/>
  <c r="C50" i="29"/>
  <c r="C25" i="29"/>
  <c r="C44" i="29"/>
  <c r="C14" i="29"/>
  <c r="C28" i="29"/>
  <c r="C42" i="29"/>
  <c r="C48" i="29"/>
  <c r="C40" i="29"/>
  <c r="C34" i="29"/>
  <c r="C12" i="29"/>
  <c r="C26" i="29"/>
  <c r="C54" i="29"/>
  <c r="C16" i="29"/>
  <c r="C30" i="29"/>
  <c r="C23" i="29"/>
  <c r="C13" i="29"/>
  <c r="C10" i="29"/>
  <c r="C39" i="29"/>
  <c r="C47" i="29"/>
  <c r="C24" i="29"/>
  <c r="C15" i="29"/>
  <c r="C43" i="29"/>
  <c r="C36" i="29"/>
  <c r="C29" i="29"/>
  <c r="C27" i="29"/>
  <c r="C56" i="29"/>
  <c r="C37" i="29"/>
  <c r="C18" i="29"/>
  <c r="C49" i="29"/>
  <c r="C38" i="29"/>
  <c r="C33" i="29"/>
  <c r="C31" i="29"/>
  <c r="C17" i="29"/>
  <c r="C9" i="29"/>
  <c r="C32" i="29"/>
  <c r="C19" i="29"/>
  <c r="C5" i="29"/>
  <c r="C4" i="29"/>
  <c r="C21" i="29"/>
  <c r="C20" i="29"/>
  <c r="C22" i="29"/>
  <c r="C46" i="29"/>
  <c r="C53" i="29"/>
  <c r="C41" i="29"/>
  <c r="C52" i="29"/>
  <c r="C11" i="29"/>
  <c r="C51" i="29"/>
  <c r="C35" i="29"/>
  <c r="C55" i="29"/>
  <c r="C45" i="29"/>
  <c r="C6" i="29"/>
  <c r="N36" i="35"/>
  <c r="Q36" i="35" s="1"/>
  <c r="D36" i="35"/>
  <c r="G36" i="35" s="1"/>
  <c r="F3" i="29"/>
  <c r="G3" i="29" s="1"/>
  <c r="V3" i="30"/>
  <c r="AG39" i="27"/>
  <c r="AG12" i="27"/>
  <c r="AL39" i="27"/>
  <c r="AL12" i="27"/>
  <c r="M39" i="27"/>
  <c r="M12" i="27"/>
  <c r="H39" i="27"/>
  <c r="H12" i="27"/>
  <c r="W39" i="27"/>
  <c r="W12" i="27"/>
  <c r="AB39" i="27"/>
  <c r="AB12" i="27"/>
  <c r="AQ39" i="27"/>
  <c r="AQ12" i="27"/>
  <c r="C39" i="27"/>
  <c r="C12" i="27"/>
  <c r="R39" i="27"/>
  <c r="R12" i="27"/>
  <c r="AQ30" i="28"/>
  <c r="AQ37" i="28"/>
  <c r="AL30" i="28"/>
  <c r="AL37" i="28"/>
  <c r="R30" i="28"/>
  <c r="R37" i="28"/>
  <c r="C30" i="28"/>
  <c r="C37" i="28"/>
  <c r="H30" i="28"/>
  <c r="H37" i="28"/>
  <c r="AB30" i="28"/>
  <c r="AB37" i="28"/>
  <c r="M30" i="28"/>
  <c r="M37" i="28"/>
  <c r="AG30" i="28"/>
  <c r="AG37" i="28"/>
  <c r="W30" i="28"/>
  <c r="W37" i="28"/>
  <c r="W14" i="28"/>
  <c r="W10" i="28"/>
  <c r="AG36" i="28"/>
  <c r="AG10" i="28"/>
  <c r="M36" i="28"/>
  <c r="M10" i="28"/>
  <c r="AQ35" i="28"/>
  <c r="AQ10" i="28"/>
  <c r="AL50" i="28"/>
  <c r="AL10" i="28"/>
  <c r="R6" i="28"/>
  <c r="R10" i="28"/>
  <c r="C9" i="28"/>
  <c r="C10" i="28"/>
  <c r="H5" i="28"/>
  <c r="H10" i="28"/>
  <c r="AB17" i="28"/>
  <c r="AB10" i="28"/>
  <c r="AG55" i="26"/>
  <c r="AG30" i="26"/>
  <c r="C37" i="26"/>
  <c r="C30" i="26"/>
  <c r="AB37" i="26"/>
  <c r="AB30" i="26"/>
  <c r="R37" i="26"/>
  <c r="R30" i="26"/>
  <c r="AL50" i="26"/>
  <c r="AL30" i="26"/>
  <c r="AQ52" i="26"/>
  <c r="AQ30" i="26"/>
  <c r="M37" i="26"/>
  <c r="M30" i="26"/>
  <c r="W37" i="26"/>
  <c r="W30" i="26"/>
  <c r="H37" i="26"/>
  <c r="H30" i="26"/>
  <c r="M35" i="26"/>
  <c r="AL10" i="26"/>
  <c r="AL37" i="26"/>
  <c r="AQ13" i="26"/>
  <c r="AQ37" i="26"/>
  <c r="AG53" i="26"/>
  <c r="AG37" i="26"/>
  <c r="AL36" i="26"/>
  <c r="R8" i="26"/>
  <c r="R10" i="26"/>
  <c r="W4" i="26"/>
  <c r="W10" i="26"/>
  <c r="AQ29" i="26"/>
  <c r="AQ10" i="26"/>
  <c r="M39" i="26"/>
  <c r="M10" i="26"/>
  <c r="AG11" i="26"/>
  <c r="AG10" i="26"/>
  <c r="H13" i="26"/>
  <c r="H10" i="26"/>
  <c r="C3" i="26"/>
  <c r="C10" i="26"/>
  <c r="AQ51" i="26"/>
  <c r="AB27" i="26"/>
  <c r="AB10" i="26"/>
  <c r="AG34" i="26"/>
  <c r="AB40" i="26"/>
  <c r="AB28" i="26"/>
  <c r="AG32" i="26"/>
  <c r="AB50" i="26"/>
  <c r="R40" i="25"/>
  <c r="R33" i="25"/>
  <c r="W40" i="25"/>
  <c r="W33" i="25"/>
  <c r="C40" i="25"/>
  <c r="C33" i="25"/>
  <c r="AL40" i="25"/>
  <c r="AL33" i="25"/>
  <c r="AB40" i="25"/>
  <c r="AB33" i="25"/>
  <c r="AG40" i="25"/>
  <c r="AG33" i="25"/>
  <c r="AQ40" i="25"/>
  <c r="AQ33" i="25"/>
  <c r="M40" i="25"/>
  <c r="M33" i="25"/>
  <c r="H40" i="25"/>
  <c r="H33" i="25"/>
  <c r="W24" i="25"/>
  <c r="W12" i="25"/>
  <c r="C24" i="25"/>
  <c r="C12" i="25"/>
  <c r="AL24" i="25"/>
  <c r="AL12" i="25"/>
  <c r="M24" i="25"/>
  <c r="M12" i="25"/>
  <c r="AB24" i="25"/>
  <c r="AB12" i="25"/>
  <c r="R24" i="25"/>
  <c r="R12" i="25"/>
  <c r="AG24" i="25"/>
  <c r="AG12" i="25"/>
  <c r="AQ24" i="25"/>
  <c r="AQ12" i="25"/>
  <c r="H24" i="25"/>
  <c r="H12" i="25"/>
  <c r="O5" i="24"/>
  <c r="O15" i="24"/>
  <c r="O25" i="24"/>
  <c r="O4" i="24"/>
  <c r="O14" i="24"/>
  <c r="O24" i="24"/>
  <c r="O33" i="24"/>
  <c r="O34" i="24"/>
  <c r="O3" i="24"/>
  <c r="O57" i="24" s="1"/>
  <c r="O13" i="24"/>
  <c r="O23" i="24"/>
  <c r="O32" i="24"/>
  <c r="O39" i="24"/>
  <c r="O40" i="24"/>
  <c r="O41" i="24"/>
  <c r="O12" i="24"/>
  <c r="O22" i="24"/>
  <c r="O31" i="24"/>
  <c r="O38" i="24"/>
  <c r="O11" i="24"/>
  <c r="O21" i="24"/>
  <c r="O29" i="24"/>
  <c r="O36" i="24"/>
  <c r="O9" i="24"/>
  <c r="O19" i="24"/>
  <c r="O20" i="24"/>
  <c r="O28" i="24"/>
  <c r="O7" i="24"/>
  <c r="O8" i="24"/>
  <c r="O18" i="24"/>
  <c r="O27" i="24"/>
  <c r="T42" i="24"/>
  <c r="T36" i="24"/>
  <c r="T44" i="24"/>
  <c r="T46" i="24"/>
  <c r="T48" i="24"/>
  <c r="T3" i="24"/>
  <c r="T57" i="24" s="1"/>
  <c r="T8" i="24"/>
  <c r="T9" i="24"/>
  <c r="T11" i="24"/>
  <c r="T12" i="24"/>
  <c r="T13" i="24"/>
  <c r="T14" i="24"/>
  <c r="T15" i="24"/>
  <c r="T16" i="24"/>
  <c r="T35" i="24"/>
  <c r="T50" i="24"/>
  <c r="T5" i="24"/>
  <c r="T6" i="24"/>
  <c r="T7" i="24"/>
  <c r="T17" i="24"/>
  <c r="T18" i="24"/>
  <c r="T19" i="24"/>
  <c r="T43" i="24"/>
  <c r="AP47" i="24"/>
  <c r="T52" i="24"/>
  <c r="T4" i="24"/>
  <c r="T20" i="24"/>
  <c r="T21" i="24"/>
  <c r="T22" i="24"/>
  <c r="T23" i="24"/>
  <c r="T24" i="24"/>
  <c r="T25" i="24"/>
  <c r="T26" i="24"/>
  <c r="T27" i="24"/>
  <c r="T28" i="24"/>
  <c r="T29" i="24"/>
  <c r="T31" i="24"/>
  <c r="T32" i="24"/>
  <c r="T33" i="24"/>
  <c r="T47" i="24"/>
  <c r="T45" i="24"/>
  <c r="T49" i="24"/>
  <c r="T51" i="24"/>
  <c r="AK18" i="23"/>
  <c r="AK53" i="23"/>
  <c r="AK7" i="24"/>
  <c r="G20" i="24"/>
  <c r="AS10" i="22"/>
  <c r="AS14" i="22"/>
  <c r="AS18" i="22"/>
  <c r="AS22" i="22"/>
  <c r="AS26" i="22"/>
  <c r="AS30" i="22"/>
  <c r="AS34" i="22"/>
  <c r="AS38" i="22"/>
  <c r="AS42" i="22"/>
  <c r="AS46" i="22"/>
  <c r="AS50" i="22"/>
  <c r="AS54" i="22"/>
  <c r="AS11" i="22"/>
  <c r="AS15" i="22"/>
  <c r="AS19" i="22"/>
  <c r="AS23" i="22"/>
  <c r="AS27" i="22"/>
  <c r="AS31" i="22"/>
  <c r="AS35" i="22"/>
  <c r="AS39" i="22"/>
  <c r="AS43" i="22"/>
  <c r="AS47" i="22"/>
  <c r="AS51" i="22"/>
  <c r="AS55" i="22"/>
  <c r="AS12" i="22"/>
  <c r="AS16" i="22"/>
  <c r="AS20" i="22"/>
  <c r="AS24" i="22"/>
  <c r="AS28" i="22"/>
  <c r="AS32" i="22"/>
  <c r="AS36" i="22"/>
  <c r="AS40" i="22"/>
  <c r="AS44" i="22"/>
  <c r="AS48" i="22"/>
  <c r="AS52" i="22"/>
  <c r="AS13" i="22"/>
  <c r="AS17" i="22"/>
  <c r="AS21" i="22"/>
  <c r="AS25" i="22"/>
  <c r="AS29" i="22"/>
  <c r="AS33" i="22"/>
  <c r="AS37" i="22"/>
  <c r="AS41" i="22"/>
  <c r="AS45" i="22"/>
  <c r="AS49" i="22"/>
  <c r="AS53" i="22"/>
  <c r="AN4" i="22"/>
  <c r="AN10" i="22"/>
  <c r="AN14" i="22"/>
  <c r="AN18" i="22"/>
  <c r="AN22" i="22"/>
  <c r="AN26" i="22"/>
  <c r="AN30" i="22"/>
  <c r="AN34" i="22"/>
  <c r="AN38" i="22"/>
  <c r="AN42" i="22"/>
  <c r="AN46" i="22"/>
  <c r="AN50" i="22"/>
  <c r="AN54" i="22"/>
  <c r="AN11" i="22"/>
  <c r="AN15" i="22"/>
  <c r="AN19" i="22"/>
  <c r="AN23" i="22"/>
  <c r="AN27" i="22"/>
  <c r="AN31" i="22"/>
  <c r="AN35" i="22"/>
  <c r="AN39" i="22"/>
  <c r="AN43" i="22"/>
  <c r="AN47" i="22"/>
  <c r="AN51" i="22"/>
  <c r="AN55" i="22"/>
  <c r="AN12" i="22"/>
  <c r="AN16" i="22"/>
  <c r="AN20" i="22"/>
  <c r="AN24" i="22"/>
  <c r="AN28" i="22"/>
  <c r="AN32" i="22"/>
  <c r="AN36" i="22"/>
  <c r="AN40" i="22"/>
  <c r="AN44" i="22"/>
  <c r="AN48" i="22"/>
  <c r="AN52" i="22"/>
  <c r="AN13" i="22"/>
  <c r="AN17" i="22"/>
  <c r="AN21" i="22"/>
  <c r="AN25" i="22"/>
  <c r="AN29" i="22"/>
  <c r="AN33" i="22"/>
  <c r="AN37" i="22"/>
  <c r="AN41" i="22"/>
  <c r="AN45" i="22"/>
  <c r="AN49" i="22"/>
  <c r="AN53" i="22"/>
  <c r="AN5" i="22"/>
  <c r="AN9" i="22"/>
  <c r="AN6" i="22"/>
  <c r="AN8" i="22"/>
  <c r="AN3" i="22"/>
  <c r="AN57" i="22" s="1"/>
  <c r="AI10" i="22"/>
  <c r="AI14" i="22"/>
  <c r="AI18" i="22"/>
  <c r="AI22" i="22"/>
  <c r="AI26" i="22"/>
  <c r="AI30" i="22"/>
  <c r="AI34" i="22"/>
  <c r="AI38" i="22"/>
  <c r="AI42" i="22"/>
  <c r="AI46" i="22"/>
  <c r="AI50" i="22"/>
  <c r="AI54" i="22"/>
  <c r="AI11" i="22"/>
  <c r="AI15" i="22"/>
  <c r="AI19" i="22"/>
  <c r="AI23" i="22"/>
  <c r="AI27" i="22"/>
  <c r="AI31" i="22"/>
  <c r="AI35" i="22"/>
  <c r="AI39" i="22"/>
  <c r="AI43" i="22"/>
  <c r="AI47" i="22"/>
  <c r="AI51" i="22"/>
  <c r="AI55" i="22"/>
  <c r="AI12" i="22"/>
  <c r="AI16" i="22"/>
  <c r="AI20" i="22"/>
  <c r="AI24" i="22"/>
  <c r="AI28" i="22"/>
  <c r="AI32" i="22"/>
  <c r="AI36" i="22"/>
  <c r="AI40" i="22"/>
  <c r="AI44" i="22"/>
  <c r="AI48" i="22"/>
  <c r="AI52" i="22"/>
  <c r="AI13" i="22"/>
  <c r="AI17" i="22"/>
  <c r="AI21" i="22"/>
  <c r="AI25" i="22"/>
  <c r="AI29" i="22"/>
  <c r="AI33" i="22"/>
  <c r="AI37" i="22"/>
  <c r="AI41" i="22"/>
  <c r="AI45" i="22"/>
  <c r="AI49" i="22"/>
  <c r="AI53" i="22"/>
  <c r="AD10" i="22"/>
  <c r="AD14" i="22"/>
  <c r="AD18" i="22"/>
  <c r="AD22" i="22"/>
  <c r="AD26" i="22"/>
  <c r="AD30" i="22"/>
  <c r="AD34" i="22"/>
  <c r="AD38" i="22"/>
  <c r="AD42" i="22"/>
  <c r="AD46" i="22"/>
  <c r="AD50" i="22"/>
  <c r="AD54" i="22"/>
  <c r="AD11" i="22"/>
  <c r="AD15" i="22"/>
  <c r="AD19" i="22"/>
  <c r="AD23" i="22"/>
  <c r="AD27" i="22"/>
  <c r="AD31" i="22"/>
  <c r="AD35" i="22"/>
  <c r="AD39" i="22"/>
  <c r="AD43" i="22"/>
  <c r="AD47" i="22"/>
  <c r="AD51" i="22"/>
  <c r="AD55" i="22"/>
  <c r="AD12" i="22"/>
  <c r="AD16" i="22"/>
  <c r="AD20" i="22"/>
  <c r="AD24" i="22"/>
  <c r="AD28" i="22"/>
  <c r="AD32" i="22"/>
  <c r="AD36" i="22"/>
  <c r="AD40" i="22"/>
  <c r="AD44" i="22"/>
  <c r="AD48" i="22"/>
  <c r="AD52" i="22"/>
  <c r="AD13" i="22"/>
  <c r="AD17" i="22"/>
  <c r="AD21" i="22"/>
  <c r="AD25" i="22"/>
  <c r="AD29" i="22"/>
  <c r="AD33" i="22"/>
  <c r="AD37" i="22"/>
  <c r="AD41" i="22"/>
  <c r="AD45" i="22"/>
  <c r="AD49" i="22"/>
  <c r="AD53" i="22"/>
  <c r="Y10" i="22"/>
  <c r="Y18" i="22"/>
  <c r="Y22" i="22"/>
  <c r="Y26" i="22"/>
  <c r="Y30" i="22"/>
  <c r="Y34" i="22"/>
  <c r="Y38" i="22"/>
  <c r="Y42" i="22"/>
  <c r="Y46" i="22"/>
  <c r="Y50" i="22"/>
  <c r="Y54" i="22"/>
  <c r="Y24" i="22"/>
  <c r="Y11" i="22"/>
  <c r="Y15" i="22"/>
  <c r="Y19" i="22"/>
  <c r="Y23" i="22"/>
  <c r="Y27" i="22"/>
  <c r="Y31" i="22"/>
  <c r="Y35" i="22"/>
  <c r="Y39" i="22"/>
  <c r="Y43" i="22"/>
  <c r="Y47" i="22"/>
  <c r="Y51" i="22"/>
  <c r="Y55" i="22"/>
  <c r="Y20" i="22"/>
  <c r="Y16" i="22"/>
  <c r="Y12" i="22"/>
  <c r="Y28" i="22"/>
  <c r="Y32" i="22"/>
  <c r="Y36" i="22"/>
  <c r="Y40" i="22"/>
  <c r="Y44" i="22"/>
  <c r="Y48" i="22"/>
  <c r="Y52" i="22"/>
  <c r="Y13" i="22"/>
  <c r="Y17" i="22"/>
  <c r="Y21" i="22"/>
  <c r="Y25" i="22"/>
  <c r="Y29" i="22"/>
  <c r="Y33" i="22"/>
  <c r="Y37" i="22"/>
  <c r="Y41" i="22"/>
  <c r="Y45" i="22"/>
  <c r="Y49" i="22"/>
  <c r="Y53" i="22"/>
  <c r="Y14" i="22"/>
  <c r="T10" i="22"/>
  <c r="T14" i="22"/>
  <c r="T18" i="22"/>
  <c r="T22" i="22"/>
  <c r="T26" i="22"/>
  <c r="T30" i="22"/>
  <c r="T34" i="22"/>
  <c r="T38" i="22"/>
  <c r="T42" i="22"/>
  <c r="T46" i="22"/>
  <c r="T50" i="22"/>
  <c r="T54" i="22"/>
  <c r="T11" i="22"/>
  <c r="T15" i="22"/>
  <c r="T19" i="22"/>
  <c r="T23" i="22"/>
  <c r="T27" i="22"/>
  <c r="T31" i="22"/>
  <c r="T35" i="22"/>
  <c r="T39" i="22"/>
  <c r="T43" i="22"/>
  <c r="T47" i="22"/>
  <c r="T51" i="22"/>
  <c r="T55" i="22"/>
  <c r="T12" i="22"/>
  <c r="T16" i="22"/>
  <c r="T20" i="22"/>
  <c r="T24" i="22"/>
  <c r="T28" i="22"/>
  <c r="T32" i="22"/>
  <c r="T36" i="22"/>
  <c r="T40" i="22"/>
  <c r="T44" i="22"/>
  <c r="T48" i="22"/>
  <c r="T52" i="22"/>
  <c r="T13" i="22"/>
  <c r="T17" i="22"/>
  <c r="T21" i="22"/>
  <c r="T25" i="22"/>
  <c r="T29" i="22"/>
  <c r="T33" i="22"/>
  <c r="T37" i="22"/>
  <c r="T41" i="22"/>
  <c r="T45" i="22"/>
  <c r="T49" i="22"/>
  <c r="T53" i="22"/>
  <c r="O6" i="22"/>
  <c r="O5" i="22"/>
  <c r="O9" i="22"/>
  <c r="O4" i="22"/>
  <c r="O8" i="22"/>
  <c r="O10" i="22"/>
  <c r="O14" i="22"/>
  <c r="O18" i="22"/>
  <c r="O22" i="22"/>
  <c r="O26" i="22"/>
  <c r="O30" i="22"/>
  <c r="O34" i="22"/>
  <c r="O38" i="22"/>
  <c r="O42" i="22"/>
  <c r="O46" i="22"/>
  <c r="O50" i="22"/>
  <c r="O54" i="22"/>
  <c r="O11" i="22"/>
  <c r="O15" i="22"/>
  <c r="O19" i="22"/>
  <c r="O23" i="22"/>
  <c r="O27" i="22"/>
  <c r="O31" i="22"/>
  <c r="O35" i="22"/>
  <c r="O39" i="22"/>
  <c r="O43" i="22"/>
  <c r="O47" i="22"/>
  <c r="O51" i="22"/>
  <c r="O55" i="22"/>
  <c r="O12" i="22"/>
  <c r="O16" i="22"/>
  <c r="O20" i="22"/>
  <c r="O24" i="22"/>
  <c r="O28" i="22"/>
  <c r="O32" i="22"/>
  <c r="O36" i="22"/>
  <c r="O40" i="22"/>
  <c r="O44" i="22"/>
  <c r="O48" i="22"/>
  <c r="O52" i="22"/>
  <c r="O13" i="22"/>
  <c r="O17" i="22"/>
  <c r="O21" i="22"/>
  <c r="O25" i="22"/>
  <c r="O29" i="22"/>
  <c r="O33" i="22"/>
  <c r="O37" i="22"/>
  <c r="O41" i="22"/>
  <c r="O45" i="22"/>
  <c r="O49" i="22"/>
  <c r="O53" i="22"/>
  <c r="J10" i="22"/>
  <c r="J14" i="22"/>
  <c r="J18" i="22"/>
  <c r="J22" i="22"/>
  <c r="J26" i="22"/>
  <c r="J30" i="22"/>
  <c r="J34" i="22"/>
  <c r="J38" i="22"/>
  <c r="J42" i="22"/>
  <c r="J46" i="22"/>
  <c r="J11" i="22"/>
  <c r="J15" i="22"/>
  <c r="J19" i="22"/>
  <c r="J23" i="22"/>
  <c r="J27" i="22"/>
  <c r="J31" i="22"/>
  <c r="J35" i="22"/>
  <c r="J39" i="22"/>
  <c r="J43" i="22"/>
  <c r="J47" i="22"/>
  <c r="J12" i="22"/>
  <c r="J16" i="22"/>
  <c r="J20" i="22"/>
  <c r="J24" i="22"/>
  <c r="J28" i="22"/>
  <c r="J32" i="22"/>
  <c r="J36" i="22"/>
  <c r="J40" i="22"/>
  <c r="J44" i="22"/>
  <c r="J48" i="22"/>
  <c r="J13" i="22"/>
  <c r="J17" i="22"/>
  <c r="J21" i="22"/>
  <c r="J25" i="22"/>
  <c r="J29" i="22"/>
  <c r="J33" i="22"/>
  <c r="J37" i="22"/>
  <c r="J41" i="22"/>
  <c r="J45" i="22"/>
  <c r="J49" i="22"/>
  <c r="E56" i="22"/>
  <c r="E15" i="22"/>
  <c r="E23" i="22"/>
  <c r="E10" i="22"/>
  <c r="E18" i="22"/>
  <c r="E26" i="22"/>
  <c r="E34" i="22"/>
  <c r="E42" i="22"/>
  <c r="E25" i="22"/>
  <c r="E20" i="22"/>
  <c r="E13" i="22"/>
  <c r="E21" i="22"/>
  <c r="E29" i="22"/>
  <c r="E37" i="22"/>
  <c r="E44" i="22"/>
  <c r="E31" i="22"/>
  <c r="E16" i="22"/>
  <c r="E24" i="22"/>
  <c r="E32" i="22"/>
  <c r="E40" i="22"/>
  <c r="E33" i="22"/>
  <c r="E11" i="22"/>
  <c r="E19" i="22"/>
  <c r="E27" i="22"/>
  <c r="E35" i="22"/>
  <c r="E43" i="22"/>
  <c r="E41" i="22"/>
  <c r="E28" i="22"/>
  <c r="E36" i="22"/>
  <c r="E14" i="22"/>
  <c r="E22" i="22"/>
  <c r="E30" i="22"/>
  <c r="E38" i="22"/>
  <c r="E17" i="22"/>
  <c r="E12" i="22"/>
  <c r="E39" i="22"/>
  <c r="E8" i="22"/>
  <c r="E7" i="22"/>
  <c r="E45" i="22"/>
  <c r="E4" i="22"/>
  <c r="E55" i="22"/>
  <c r="AS4" i="22"/>
  <c r="AR36" i="35"/>
  <c r="AC36" i="35"/>
  <c r="D32" i="35"/>
  <c r="AK36" i="35"/>
  <c r="AP36" i="35"/>
  <c r="D27" i="35"/>
  <c r="N27" i="35"/>
  <c r="AM27" i="35"/>
  <c r="S27" i="35"/>
  <c r="AR27" i="35"/>
  <c r="AH27" i="35"/>
  <c r="X27" i="35"/>
  <c r="AC27" i="35"/>
  <c r="Z35" i="15"/>
  <c r="AA35" i="15" s="1"/>
  <c r="AE35" i="17"/>
  <c r="AF35" i="17" s="1"/>
  <c r="AJ19" i="13"/>
  <c r="AK19" i="13" s="1"/>
  <c r="Z32" i="17"/>
  <c r="AA32" i="17" s="1"/>
  <c r="AJ35" i="17"/>
  <c r="AK35" i="17" s="1"/>
  <c r="K36" i="17"/>
  <c r="L36" i="17" s="1"/>
  <c r="AB48" i="26"/>
  <c r="AT17" i="13"/>
  <c r="AU17" i="13" s="1"/>
  <c r="AE36" i="17"/>
  <c r="AF36" i="17" s="1"/>
  <c r="K33" i="17"/>
  <c r="L33" i="17" s="1"/>
  <c r="AJ36" i="17"/>
  <c r="AK36" i="17" s="1"/>
  <c r="AT37" i="17"/>
  <c r="AU37" i="17" s="1"/>
  <c r="U34" i="17"/>
  <c r="V34" i="17" s="1"/>
  <c r="T54" i="24"/>
  <c r="AE33" i="15"/>
  <c r="AF33" i="15" s="1"/>
  <c r="AJ32" i="17"/>
  <c r="AK32" i="17" s="1"/>
  <c r="P35" i="17"/>
  <c r="Q35" i="17" s="1"/>
  <c r="AO35" i="17"/>
  <c r="AP35" i="17" s="1"/>
  <c r="AO36" i="17"/>
  <c r="AP36" i="17" s="1"/>
  <c r="P37" i="17"/>
  <c r="Q37" i="17" s="1"/>
  <c r="K32" i="17"/>
  <c r="L32" i="17" s="1"/>
  <c r="U37" i="17"/>
  <c r="V37" i="17" s="1"/>
  <c r="K30" i="13"/>
  <c r="L30" i="13" s="1"/>
  <c r="AO35" i="15"/>
  <c r="AP35" i="15" s="1"/>
  <c r="AO32" i="17"/>
  <c r="AP32" i="17" s="1"/>
  <c r="U33" i="17"/>
  <c r="V33" i="17" s="1"/>
  <c r="AT33" i="17"/>
  <c r="AU33" i="17" s="1"/>
  <c r="AT35" i="17"/>
  <c r="AU35" i="17" s="1"/>
  <c r="AT34" i="15"/>
  <c r="AU34" i="15" s="1"/>
  <c r="E56" i="24"/>
  <c r="AB39" i="26"/>
  <c r="H9" i="26"/>
  <c r="K29" i="13"/>
  <c r="L29" i="13" s="1"/>
  <c r="P32" i="17"/>
  <c r="Q32" i="17" s="1"/>
  <c r="Z35" i="17"/>
  <c r="AA35" i="17" s="1"/>
  <c r="Z37" i="17"/>
  <c r="AA37" i="17" s="1"/>
  <c r="P34" i="17"/>
  <c r="Q34" i="17" s="1"/>
  <c r="Q35" i="24"/>
  <c r="T53" i="24"/>
  <c r="T55" i="24"/>
  <c r="AB54" i="26"/>
  <c r="AT33" i="15"/>
  <c r="AU33" i="15" s="1"/>
  <c r="P23" i="13"/>
  <c r="Q23" i="13" s="1"/>
  <c r="AJ32" i="15"/>
  <c r="AK32" i="15" s="1"/>
  <c r="K34" i="17"/>
  <c r="L34" i="17" s="1"/>
  <c r="AF45" i="24"/>
  <c r="AB36" i="26"/>
  <c r="AQ47" i="26"/>
  <c r="AB40" i="28"/>
  <c r="AJ37" i="17"/>
  <c r="AK37" i="17" s="1"/>
  <c r="C4" i="17"/>
  <c r="C31" i="17"/>
  <c r="AF3" i="17"/>
  <c r="AK15" i="15"/>
  <c r="AK17" i="15"/>
  <c r="AK29" i="15"/>
  <c r="AK6" i="15"/>
  <c r="AG50" i="26"/>
  <c r="R40" i="26"/>
  <c r="R39" i="26"/>
  <c r="AG45" i="26"/>
  <c r="AG17" i="26"/>
  <c r="C39" i="25"/>
  <c r="Z60" i="25"/>
  <c r="W53" i="26"/>
  <c r="W46" i="26"/>
  <c r="AG39" i="26"/>
  <c r="W47" i="26"/>
  <c r="AG27" i="26"/>
  <c r="R44" i="26"/>
  <c r="R7" i="26"/>
  <c r="H12" i="26"/>
  <c r="H20" i="26"/>
  <c r="F60" i="25"/>
  <c r="R52" i="26"/>
  <c r="H52" i="26"/>
  <c r="AG19" i="26"/>
  <c r="AG3" i="26"/>
  <c r="R20" i="26"/>
  <c r="H3" i="26"/>
  <c r="R16" i="26"/>
  <c r="W18" i="26"/>
  <c r="W35" i="26"/>
  <c r="R34" i="26"/>
  <c r="R46" i="26"/>
  <c r="R29" i="26"/>
  <c r="H54" i="26"/>
  <c r="H28" i="26"/>
  <c r="W33" i="26"/>
  <c r="W50" i="26"/>
  <c r="H24" i="26"/>
  <c r="R36" i="26"/>
  <c r="R19" i="26"/>
  <c r="R25" i="26"/>
  <c r="H11" i="26"/>
  <c r="H31" i="26"/>
  <c r="R41" i="26"/>
  <c r="H23" i="26"/>
  <c r="W9" i="26"/>
  <c r="W16" i="26"/>
  <c r="W51" i="26"/>
  <c r="W42" i="26"/>
  <c r="W31" i="26"/>
  <c r="W12" i="26"/>
  <c r="AG15" i="26"/>
  <c r="H14" i="26"/>
  <c r="H4" i="26"/>
  <c r="W55" i="26"/>
  <c r="R53" i="26"/>
  <c r="W41" i="26"/>
  <c r="W52" i="26"/>
  <c r="H22" i="26"/>
  <c r="R4" i="26"/>
  <c r="R21" i="26"/>
  <c r="H5" i="26"/>
  <c r="L3" i="23"/>
  <c r="AP27" i="24"/>
  <c r="G42" i="24"/>
  <c r="AJ52" i="23"/>
  <c r="AK52" i="23" s="1"/>
  <c r="G15" i="24"/>
  <c r="AP17" i="24"/>
  <c r="AJ15" i="23"/>
  <c r="AK15" i="23" s="1"/>
  <c r="AJ37" i="23"/>
  <c r="AK37" i="23" s="1"/>
  <c r="AU6" i="24"/>
  <c r="V7" i="24"/>
  <c r="AF29" i="24"/>
  <c r="AJ23" i="23"/>
  <c r="AK23" i="23" s="1"/>
  <c r="AK55" i="23"/>
  <c r="AP25" i="24"/>
  <c r="AJ34" i="23"/>
  <c r="AK34" i="23" s="1"/>
  <c r="AJ41" i="23"/>
  <c r="AK41" i="23" s="1"/>
  <c r="AU12" i="24"/>
  <c r="AP15" i="24"/>
  <c r="V47" i="17"/>
  <c r="K26" i="17"/>
  <c r="L26" i="17" s="1"/>
  <c r="AE30" i="17"/>
  <c r="AF30" i="17" s="1"/>
  <c r="AO52" i="17"/>
  <c r="AP52" i="17" s="1"/>
  <c r="F19" i="17"/>
  <c r="G19" i="17" s="1"/>
  <c r="P47" i="17"/>
  <c r="Q47" i="17" s="1"/>
  <c r="Q46" i="17"/>
  <c r="U24" i="17"/>
  <c r="V24" i="17" s="1"/>
  <c r="F27" i="17"/>
  <c r="G27" i="17" s="1"/>
  <c r="AP3" i="17"/>
  <c r="AP43" i="17"/>
  <c r="AO20" i="17"/>
  <c r="AP20" i="17" s="1"/>
  <c r="Z27" i="17"/>
  <c r="AA27" i="17" s="1"/>
  <c r="K50" i="17"/>
  <c r="L50" i="17" s="1"/>
  <c r="AU42" i="17"/>
  <c r="AU50" i="17"/>
  <c r="AJ13" i="17"/>
  <c r="AK13" i="17" s="1"/>
  <c r="AJ21" i="17"/>
  <c r="AK21" i="17" s="1"/>
  <c r="AT27" i="17"/>
  <c r="AU27" i="17" s="1"/>
  <c r="G32" i="17"/>
  <c r="G49" i="17"/>
  <c r="G50" i="17"/>
  <c r="G56" i="17"/>
  <c r="AE22" i="17"/>
  <c r="AF22" i="17" s="1"/>
  <c r="AO28" i="17"/>
  <c r="AP28" i="17" s="1"/>
  <c r="AJ45" i="17"/>
  <c r="AK45" i="17" s="1"/>
  <c r="U48" i="17"/>
  <c r="V48" i="17" s="1"/>
  <c r="AE54" i="17"/>
  <c r="AF54" i="17" s="1"/>
  <c r="Z55" i="17"/>
  <c r="AA55" i="17" s="1"/>
  <c r="Q5" i="17"/>
  <c r="Q7" i="17"/>
  <c r="Q24" i="17"/>
  <c r="Q40" i="17"/>
  <c r="Q42" i="17"/>
  <c r="Q44" i="17"/>
  <c r="Q48" i="17"/>
  <c r="Z15" i="17"/>
  <c r="AA15" i="17" s="1"/>
  <c r="Z23" i="17"/>
  <c r="AA23" i="17" s="1"/>
  <c r="AJ29" i="17"/>
  <c r="AK29" i="17" s="1"/>
  <c r="AK44" i="17"/>
  <c r="V53" i="17"/>
  <c r="V55" i="17"/>
  <c r="AE46" i="17"/>
  <c r="AF46" i="17" s="1"/>
  <c r="AA54" i="17"/>
  <c r="P25" i="17"/>
  <c r="Q25" i="17" s="1"/>
  <c r="F37" i="17"/>
  <c r="G37" i="17" s="1"/>
  <c r="AE52" i="17"/>
  <c r="AF52" i="17" s="1"/>
  <c r="Q3" i="15"/>
  <c r="AQ3" i="31"/>
  <c r="AP3" i="30"/>
  <c r="AF3" i="30"/>
  <c r="AL3" i="31"/>
  <c r="K35" i="15"/>
  <c r="L35" i="15" s="1"/>
  <c r="AK3" i="15"/>
  <c r="Q6" i="15"/>
  <c r="F17" i="15"/>
  <c r="G17" i="15" s="1"/>
  <c r="AE20" i="15"/>
  <c r="AF20" i="15" s="1"/>
  <c r="AK27" i="15"/>
  <c r="AP49" i="13"/>
  <c r="AQ17" i="27"/>
  <c r="AQ25" i="27"/>
  <c r="AQ14" i="27"/>
  <c r="AQ22" i="27"/>
  <c r="AQ30" i="27"/>
  <c r="AQ40" i="27"/>
  <c r="AQ48" i="27"/>
  <c r="AQ26" i="27"/>
  <c r="AQ35" i="27"/>
  <c r="AQ43" i="27"/>
  <c r="AQ51" i="27"/>
  <c r="AQ33" i="27"/>
  <c r="AQ42" i="27"/>
  <c r="AQ50" i="27"/>
  <c r="AQ52" i="27"/>
  <c r="AQ7" i="27"/>
  <c r="AQ18" i="27"/>
  <c r="AQ44" i="27"/>
  <c r="AQ34" i="27"/>
  <c r="AQ6" i="27"/>
  <c r="AQ10" i="27"/>
  <c r="AQ16" i="27"/>
  <c r="AQ28" i="27"/>
  <c r="AQ20" i="27"/>
  <c r="AQ24" i="27"/>
  <c r="AQ53" i="27"/>
  <c r="AQ55" i="27"/>
  <c r="AQ27" i="27"/>
  <c r="AQ13" i="27"/>
  <c r="AQ21" i="27"/>
  <c r="AQ56" i="27"/>
  <c r="AQ9" i="27"/>
  <c r="AQ45" i="27"/>
  <c r="AQ41" i="27"/>
  <c r="AQ49" i="27"/>
  <c r="AQ19" i="27"/>
  <c r="AQ5" i="27"/>
  <c r="AQ37" i="27"/>
  <c r="AQ57" i="27"/>
  <c r="AQ4" i="27"/>
  <c r="AQ15" i="27"/>
  <c r="AQ29" i="27"/>
  <c r="AQ23" i="27"/>
  <c r="AQ54" i="27"/>
  <c r="AQ47" i="27"/>
  <c r="AQ38" i="27"/>
  <c r="AQ36" i="27"/>
  <c r="AQ31" i="27"/>
  <c r="AQ46" i="27"/>
  <c r="AL52" i="27"/>
  <c r="AL44" i="27"/>
  <c r="AL26" i="27"/>
  <c r="AL35" i="27"/>
  <c r="AL7" i="27"/>
  <c r="AL18" i="27"/>
  <c r="AL36" i="27"/>
  <c r="AL54" i="27"/>
  <c r="AL6" i="27"/>
  <c r="AL28" i="27"/>
  <c r="AL43" i="27"/>
  <c r="AL57" i="27"/>
  <c r="AL9" i="27"/>
  <c r="AL56" i="27"/>
  <c r="AL33" i="27"/>
  <c r="AL4" i="27"/>
  <c r="AL46" i="27"/>
  <c r="AL51" i="27"/>
  <c r="AL17" i="27"/>
  <c r="AL23" i="27"/>
  <c r="AL30" i="27"/>
  <c r="AL5" i="27"/>
  <c r="AL45" i="27"/>
  <c r="AL38" i="27"/>
  <c r="AL13" i="27"/>
  <c r="AL10" i="27"/>
  <c r="AL41" i="27"/>
  <c r="AL29" i="27"/>
  <c r="AL16" i="27"/>
  <c r="AL22" i="27"/>
  <c r="AL47" i="27"/>
  <c r="AL48" i="27"/>
  <c r="AL19" i="27"/>
  <c r="AL27" i="27"/>
  <c r="AL14" i="27"/>
  <c r="AL42" i="27"/>
  <c r="AL31" i="27"/>
  <c r="AL15" i="27"/>
  <c r="AL49" i="27"/>
  <c r="AL25" i="27"/>
  <c r="AL34" i="27"/>
  <c r="AL21" i="27"/>
  <c r="AL24" i="27"/>
  <c r="AL40" i="27"/>
  <c r="AL53" i="27"/>
  <c r="AL37" i="27"/>
  <c r="AL55" i="27"/>
  <c r="AL50" i="27"/>
  <c r="AL20" i="27"/>
  <c r="AG7" i="27"/>
  <c r="AG52" i="27"/>
  <c r="AG18" i="27"/>
  <c r="AG44" i="27"/>
  <c r="AG26" i="27"/>
  <c r="AG35" i="27"/>
  <c r="AG31" i="27"/>
  <c r="AG14" i="27"/>
  <c r="AG51" i="27"/>
  <c r="AG48" i="27"/>
  <c r="AG33" i="27"/>
  <c r="AG23" i="27"/>
  <c r="AG37" i="27"/>
  <c r="AG16" i="27"/>
  <c r="AG20" i="27"/>
  <c r="AG5" i="27"/>
  <c r="AG27" i="27"/>
  <c r="AG45" i="27"/>
  <c r="AG28" i="27"/>
  <c r="AG4" i="27"/>
  <c r="AG30" i="27"/>
  <c r="AG41" i="27"/>
  <c r="AG25" i="27"/>
  <c r="AG24" i="27"/>
  <c r="AG36" i="27"/>
  <c r="AG56" i="27"/>
  <c r="AG47" i="27"/>
  <c r="AG49" i="27"/>
  <c r="AG22" i="27"/>
  <c r="AG38" i="27"/>
  <c r="AG50" i="27"/>
  <c r="AG13" i="27"/>
  <c r="AG40" i="27"/>
  <c r="AG42" i="27"/>
  <c r="AG46" i="27"/>
  <c r="AG15" i="27"/>
  <c r="AG6" i="27"/>
  <c r="AG29" i="27"/>
  <c r="AG55" i="27"/>
  <c r="AG43" i="27"/>
  <c r="AG10" i="27"/>
  <c r="AG57" i="27"/>
  <c r="AG21" i="27"/>
  <c r="AG53" i="27"/>
  <c r="AG19" i="27"/>
  <c r="AG17" i="27"/>
  <c r="AG34" i="27"/>
  <c r="AG54" i="27"/>
  <c r="AG9" i="27"/>
  <c r="AB43" i="27"/>
  <c r="AB51" i="27"/>
  <c r="AB18" i="27"/>
  <c r="AB52" i="27"/>
  <c r="AB44" i="27"/>
  <c r="AB26" i="27"/>
  <c r="AB7" i="27"/>
  <c r="AB35" i="27"/>
  <c r="AB33" i="27"/>
  <c r="AB46" i="27"/>
  <c r="AB17" i="27"/>
  <c r="AB47" i="27"/>
  <c r="AB13" i="27"/>
  <c r="AB22" i="27"/>
  <c r="AB41" i="27"/>
  <c r="AB36" i="27"/>
  <c r="AB15" i="27"/>
  <c r="AB19" i="27"/>
  <c r="AB31" i="27"/>
  <c r="AB16" i="27"/>
  <c r="AB24" i="27"/>
  <c r="AB53" i="27"/>
  <c r="AB9" i="27"/>
  <c r="AB45" i="27"/>
  <c r="AB48" i="27"/>
  <c r="AB4" i="27"/>
  <c r="AB56" i="27"/>
  <c r="AB49" i="27"/>
  <c r="AB10" i="27"/>
  <c r="AB23" i="27"/>
  <c r="AB55" i="27"/>
  <c r="AB57" i="27"/>
  <c r="AB27" i="27"/>
  <c r="AB42" i="27"/>
  <c r="AB25" i="27"/>
  <c r="AB38" i="27"/>
  <c r="AB28" i="27"/>
  <c r="AB20" i="27"/>
  <c r="AB34" i="27"/>
  <c r="AB37" i="27"/>
  <c r="AB50" i="27"/>
  <c r="AB30" i="27"/>
  <c r="AB29" i="27"/>
  <c r="AB40" i="27"/>
  <c r="AB54" i="27"/>
  <c r="AB5" i="27"/>
  <c r="AB14" i="27"/>
  <c r="AB6" i="27"/>
  <c r="AB21" i="27"/>
  <c r="W46" i="27"/>
  <c r="W5" i="27"/>
  <c r="W28" i="27"/>
  <c r="W37" i="27"/>
  <c r="W54" i="27"/>
  <c r="W50" i="27"/>
  <c r="W16" i="27"/>
  <c r="W24" i="27"/>
  <c r="W33" i="27"/>
  <c r="W42" i="27"/>
  <c r="W35" i="27"/>
  <c r="W44" i="27"/>
  <c r="W52" i="27"/>
  <c r="W51" i="27"/>
  <c r="W25" i="27"/>
  <c r="W31" i="27"/>
  <c r="W4" i="27"/>
  <c r="W22" i="27"/>
  <c r="W17" i="27"/>
  <c r="W55" i="27"/>
  <c r="W21" i="27"/>
  <c r="W30" i="27"/>
  <c r="W6" i="27"/>
  <c r="W14" i="27"/>
  <c r="W36" i="27"/>
  <c r="W57" i="27"/>
  <c r="W45" i="27"/>
  <c r="W34" i="27"/>
  <c r="W23" i="27"/>
  <c r="W26" i="27"/>
  <c r="W19" i="27"/>
  <c r="W7" i="27"/>
  <c r="W20" i="27"/>
  <c r="W10" i="27"/>
  <c r="W18" i="27"/>
  <c r="W47" i="27"/>
  <c r="W13" i="27"/>
  <c r="W27" i="27"/>
  <c r="W49" i="27"/>
  <c r="W40" i="27"/>
  <c r="W38" i="27"/>
  <c r="W48" i="27"/>
  <c r="W41" i="27"/>
  <c r="W15" i="27"/>
  <c r="W56" i="27"/>
  <c r="W9" i="27"/>
  <c r="W43" i="27"/>
  <c r="W29" i="27"/>
  <c r="W53" i="27"/>
  <c r="R41" i="27"/>
  <c r="R10" i="27"/>
  <c r="R20" i="27"/>
  <c r="R28" i="27"/>
  <c r="R37" i="27"/>
  <c r="R46" i="27"/>
  <c r="R48" i="27"/>
  <c r="R14" i="27"/>
  <c r="R22" i="27"/>
  <c r="R30" i="27"/>
  <c r="R40" i="27"/>
  <c r="R54" i="27"/>
  <c r="R27" i="27"/>
  <c r="R33" i="27"/>
  <c r="R31" i="27"/>
  <c r="R45" i="27"/>
  <c r="R44" i="27"/>
  <c r="R16" i="27"/>
  <c r="R35" i="27"/>
  <c r="R6" i="27"/>
  <c r="R34" i="27"/>
  <c r="R57" i="27"/>
  <c r="R50" i="27"/>
  <c r="R49" i="27"/>
  <c r="R9" i="27"/>
  <c r="R55" i="27"/>
  <c r="R17" i="27"/>
  <c r="R15" i="27"/>
  <c r="R23" i="27"/>
  <c r="R56" i="27"/>
  <c r="R47" i="27"/>
  <c r="R13" i="27"/>
  <c r="R53" i="27"/>
  <c r="R7" i="27"/>
  <c r="R4" i="27"/>
  <c r="R24" i="27"/>
  <c r="R26" i="27"/>
  <c r="R38" i="27"/>
  <c r="R51" i="27"/>
  <c r="R42" i="27"/>
  <c r="R5" i="27"/>
  <c r="R36" i="27"/>
  <c r="R18" i="27"/>
  <c r="R29" i="27"/>
  <c r="R25" i="27"/>
  <c r="R43" i="27"/>
  <c r="R19" i="27"/>
  <c r="R52" i="27"/>
  <c r="R21" i="27"/>
  <c r="M54" i="27"/>
  <c r="M10" i="27"/>
  <c r="M20" i="27"/>
  <c r="M28" i="27"/>
  <c r="M37" i="27"/>
  <c r="M46" i="27"/>
  <c r="M44" i="27"/>
  <c r="M18" i="27"/>
  <c r="M52" i="27"/>
  <c r="M26" i="27"/>
  <c r="M7" i="27"/>
  <c r="M35" i="27"/>
  <c r="M4" i="27"/>
  <c r="M48" i="27"/>
  <c r="M15" i="27"/>
  <c r="M40" i="27"/>
  <c r="M5" i="27"/>
  <c r="M36" i="27"/>
  <c r="M41" i="27"/>
  <c r="M47" i="27"/>
  <c r="M57" i="27"/>
  <c r="M31" i="27"/>
  <c r="M38" i="27"/>
  <c r="M27" i="27"/>
  <c r="M22" i="27"/>
  <c r="M50" i="27"/>
  <c r="M19" i="27"/>
  <c r="M17" i="27"/>
  <c r="M51" i="27"/>
  <c r="M14" i="27"/>
  <c r="M55" i="27"/>
  <c r="M29" i="27"/>
  <c r="M23" i="27"/>
  <c r="M43" i="27"/>
  <c r="M24" i="27"/>
  <c r="M16" i="27"/>
  <c r="M9" i="27"/>
  <c r="M34" i="27"/>
  <c r="M6" i="27"/>
  <c r="M53" i="27"/>
  <c r="M30" i="27"/>
  <c r="M49" i="27"/>
  <c r="M33" i="27"/>
  <c r="M21" i="27"/>
  <c r="M42" i="27"/>
  <c r="M25" i="27"/>
  <c r="M45" i="27"/>
  <c r="M13" i="27"/>
  <c r="M56" i="27"/>
  <c r="H56" i="27"/>
  <c r="H14" i="27"/>
  <c r="H22" i="27"/>
  <c r="H30" i="27"/>
  <c r="H40" i="27"/>
  <c r="H48" i="27"/>
  <c r="H26" i="27"/>
  <c r="H52" i="27"/>
  <c r="H18" i="27"/>
  <c r="H44" i="27"/>
  <c r="H7" i="27"/>
  <c r="H35" i="27"/>
  <c r="H34" i="27"/>
  <c r="H6" i="27"/>
  <c r="H36" i="27"/>
  <c r="H27" i="27"/>
  <c r="H5" i="27"/>
  <c r="H51" i="27"/>
  <c r="H20" i="27"/>
  <c r="H42" i="27"/>
  <c r="H38" i="27"/>
  <c r="H21" i="27"/>
  <c r="H46" i="27"/>
  <c r="H25" i="27"/>
  <c r="H54" i="27"/>
  <c r="H10" i="27"/>
  <c r="H29" i="27"/>
  <c r="H19" i="27"/>
  <c r="H28" i="27"/>
  <c r="H9" i="27"/>
  <c r="H45" i="27"/>
  <c r="H47" i="27"/>
  <c r="H31" i="27"/>
  <c r="H23" i="27"/>
  <c r="H33" i="27"/>
  <c r="H17" i="27"/>
  <c r="H37" i="27"/>
  <c r="H24" i="27"/>
  <c r="H4" i="27"/>
  <c r="H15" i="27"/>
  <c r="H13" i="27"/>
  <c r="H53" i="27"/>
  <c r="H41" i="27"/>
  <c r="H55" i="27"/>
  <c r="H57" i="27"/>
  <c r="H49" i="27"/>
  <c r="H16" i="27"/>
  <c r="H43" i="27"/>
  <c r="H50" i="27"/>
  <c r="C46" i="27"/>
  <c r="C33" i="27"/>
  <c r="C10" i="27"/>
  <c r="C20" i="27"/>
  <c r="C28" i="27"/>
  <c r="C37" i="27"/>
  <c r="C50" i="27"/>
  <c r="C24" i="27"/>
  <c r="C42" i="27"/>
  <c r="C26" i="27"/>
  <c r="C35" i="27"/>
  <c r="C52" i="27"/>
  <c r="C5" i="27"/>
  <c r="C16" i="27"/>
  <c r="C7" i="27"/>
  <c r="C18" i="27"/>
  <c r="C44" i="27"/>
  <c r="C41" i="27"/>
  <c r="C43" i="27"/>
  <c r="C15" i="27"/>
  <c r="C30" i="27"/>
  <c r="C9" i="27"/>
  <c r="C40" i="27"/>
  <c r="C14" i="27"/>
  <c r="C55" i="27"/>
  <c r="C21" i="27"/>
  <c r="C23" i="27"/>
  <c r="C36" i="27"/>
  <c r="C56" i="27"/>
  <c r="C6" i="27"/>
  <c r="C17" i="27"/>
  <c r="C53" i="27"/>
  <c r="C4" i="27"/>
  <c r="C25" i="27"/>
  <c r="C49" i="27"/>
  <c r="C47" i="27"/>
  <c r="C13" i="27"/>
  <c r="C45" i="27"/>
  <c r="C57" i="27"/>
  <c r="C34" i="27"/>
  <c r="C29" i="27"/>
  <c r="C22" i="27"/>
  <c r="C51" i="27"/>
  <c r="C54" i="27"/>
  <c r="C48" i="27"/>
  <c r="C38" i="27"/>
  <c r="C27" i="27"/>
  <c r="C19" i="27"/>
  <c r="C31" i="27"/>
  <c r="C18" i="25"/>
  <c r="C56" i="25"/>
  <c r="H49" i="25"/>
  <c r="M25" i="25"/>
  <c r="R27" i="25"/>
  <c r="C14" i="25"/>
  <c r="C49" i="25"/>
  <c r="AG26" i="25"/>
  <c r="C50" i="25"/>
  <c r="W7" i="25"/>
  <c r="H5" i="25"/>
  <c r="P60" i="25"/>
  <c r="U60" i="25"/>
  <c r="AE60" i="25"/>
  <c r="H34" i="25"/>
  <c r="AO60" i="25"/>
  <c r="K60" i="25"/>
  <c r="AT60" i="25"/>
  <c r="AJ60" i="25"/>
  <c r="AG44" i="25"/>
  <c r="R23" i="25"/>
  <c r="H41" i="25"/>
  <c r="H47" i="25"/>
  <c r="C48" i="25"/>
  <c r="H20" i="25"/>
  <c r="R14" i="25"/>
  <c r="R36" i="25"/>
  <c r="R46" i="25"/>
  <c r="R38" i="25"/>
  <c r="R47" i="25"/>
  <c r="M3" i="27"/>
  <c r="H36" i="25"/>
  <c r="H48" i="25"/>
  <c r="H56" i="25"/>
  <c r="C42" i="25"/>
  <c r="M38" i="25"/>
  <c r="H39" i="25"/>
  <c r="H38" i="25"/>
  <c r="R45" i="25"/>
  <c r="R18" i="25"/>
  <c r="R55" i="25"/>
  <c r="R54" i="25"/>
  <c r="H55" i="25"/>
  <c r="W53" i="25"/>
  <c r="R53" i="25"/>
  <c r="H57" i="25"/>
  <c r="R37" i="25"/>
  <c r="W52" i="25"/>
  <c r="M47" i="25"/>
  <c r="W37" i="25"/>
  <c r="R22" i="25"/>
  <c r="W54" i="25"/>
  <c r="W46" i="25"/>
  <c r="W23" i="25"/>
  <c r="W36" i="25"/>
  <c r="H26" i="25"/>
  <c r="W35" i="25"/>
  <c r="H22" i="25"/>
  <c r="C32" i="25"/>
  <c r="W13" i="25"/>
  <c r="W9" i="25"/>
  <c r="H6" i="25"/>
  <c r="H35" i="25"/>
  <c r="W30" i="25"/>
  <c r="C21" i="25"/>
  <c r="R3" i="25"/>
  <c r="C15" i="25"/>
  <c r="M34" i="25"/>
  <c r="W14" i="25"/>
  <c r="W28" i="25"/>
  <c r="C28" i="25"/>
  <c r="W21" i="25"/>
  <c r="W44" i="25"/>
  <c r="R34" i="25"/>
  <c r="C7" i="25"/>
  <c r="H14" i="25"/>
  <c r="H25" i="25"/>
  <c r="W32" i="25"/>
  <c r="H29" i="25"/>
  <c r="H3" i="25"/>
  <c r="C6" i="25"/>
  <c r="K44" i="13"/>
  <c r="F9" i="7"/>
  <c r="K10" i="13" s="1"/>
  <c r="Q4" i="15"/>
  <c r="Q19" i="15"/>
  <c r="Q21" i="15"/>
  <c r="Q23" i="15"/>
  <c r="Q26" i="15"/>
  <c r="Q28" i="15"/>
  <c r="U15" i="17"/>
  <c r="V15" i="17" s="1"/>
  <c r="K26" i="13"/>
  <c r="W29" i="13"/>
  <c r="K50" i="13"/>
  <c r="L50" i="13" s="1"/>
  <c r="K17" i="13"/>
  <c r="F7" i="7"/>
  <c r="H9" i="7"/>
  <c r="N5" i="7"/>
  <c r="K41" i="13"/>
  <c r="L41" i="13" s="1"/>
  <c r="K24" i="13"/>
  <c r="K16" i="13"/>
  <c r="F6" i="7"/>
  <c r="K6" i="13" s="1"/>
  <c r="H7" i="7"/>
  <c r="F3" i="14"/>
  <c r="H7" i="14"/>
  <c r="J13" i="14"/>
  <c r="U14" i="13" s="1"/>
  <c r="F19" i="14"/>
  <c r="J21" i="14"/>
  <c r="U22" i="13" s="1"/>
  <c r="H41" i="14"/>
  <c r="P42" i="13" s="1"/>
  <c r="F42" i="14"/>
  <c r="D47" i="14"/>
  <c r="U12" i="17"/>
  <c r="V12" i="17" s="1"/>
  <c r="AT12" i="17"/>
  <c r="AU12" i="17" s="1"/>
  <c r="AE20" i="17"/>
  <c r="AF20" i="17" s="1"/>
  <c r="K52" i="17"/>
  <c r="L52" i="17" s="1"/>
  <c r="H33" i="14"/>
  <c r="N32" i="35" s="1"/>
  <c r="Q32" i="35" s="1"/>
  <c r="K4" i="1"/>
  <c r="L4" i="1" s="1"/>
  <c r="L21" i="13"/>
  <c r="AO7" i="1"/>
  <c r="Q9" i="15"/>
  <c r="D3" i="7"/>
  <c r="F3" i="1" s="1"/>
  <c r="G3" i="1" s="1"/>
  <c r="K48" i="13"/>
  <c r="L48" i="13" s="1"/>
  <c r="F5" i="7"/>
  <c r="H5" i="7"/>
  <c r="L4" i="7"/>
  <c r="T8" i="7"/>
  <c r="AF47" i="13"/>
  <c r="J6" i="14"/>
  <c r="L12" i="14"/>
  <c r="X11" i="35" s="1"/>
  <c r="H18" i="14"/>
  <c r="F46" i="14"/>
  <c r="L51" i="14"/>
  <c r="AK4" i="15"/>
  <c r="AK19" i="15"/>
  <c r="U10" i="17"/>
  <c r="V10" i="17" s="1"/>
  <c r="Z26" i="17"/>
  <c r="AA26" i="17" s="1"/>
  <c r="K40" i="17"/>
  <c r="L40" i="17" s="1"/>
  <c r="M3" i="31"/>
  <c r="AH7" i="10"/>
  <c r="L5" i="14"/>
  <c r="J17" i="14"/>
  <c r="L43" i="14"/>
  <c r="J44" i="14"/>
  <c r="H45" i="14"/>
  <c r="P33" i="14"/>
  <c r="R33" i="14"/>
  <c r="AO34" i="13" s="1"/>
  <c r="L33" i="14"/>
  <c r="J33" i="14"/>
  <c r="U34" i="13" s="1"/>
  <c r="N33" i="14"/>
  <c r="T33" i="14"/>
  <c r="H49" i="14"/>
  <c r="J48" i="14"/>
  <c r="P45" i="14"/>
  <c r="R44" i="14"/>
  <c r="J40" i="14"/>
  <c r="U41" i="13" s="1"/>
  <c r="L39" i="14"/>
  <c r="J38" i="14"/>
  <c r="L16" i="14"/>
  <c r="N15" i="14"/>
  <c r="F11" i="14"/>
  <c r="AP3" i="15"/>
  <c r="AP5" i="15"/>
  <c r="AP7" i="15"/>
  <c r="AP15" i="15"/>
  <c r="AP21" i="15"/>
  <c r="AP22" i="15"/>
  <c r="AP23" i="15"/>
  <c r="AP24" i="15"/>
  <c r="AP26" i="15"/>
  <c r="AP28" i="15"/>
  <c r="AP29" i="15"/>
  <c r="AO7" i="17"/>
  <c r="AP7" i="17" s="1"/>
  <c r="AT9" i="17"/>
  <c r="AU9" i="17" s="1"/>
  <c r="AJ19" i="17"/>
  <c r="AK19" i="17" s="1"/>
  <c r="P17" i="17"/>
  <c r="Q17" i="17" s="1"/>
  <c r="K3" i="1"/>
  <c r="L3" i="1" s="1"/>
  <c r="L4" i="14"/>
  <c r="P7" i="14"/>
  <c r="AJ7" i="13" s="1"/>
  <c r="N8" i="14"/>
  <c r="AE9" i="13" s="1"/>
  <c r="L9" i="14"/>
  <c r="N11" i="14"/>
  <c r="AC10" i="35" s="1"/>
  <c r="P14" i="14"/>
  <c r="AH13" i="35" s="1"/>
  <c r="N42" i="14"/>
  <c r="L47" i="14"/>
  <c r="N50" i="14"/>
  <c r="AU3" i="15"/>
  <c r="AU4" i="15"/>
  <c r="AU6" i="15"/>
  <c r="AU15" i="15"/>
  <c r="AU17" i="15"/>
  <c r="AU19" i="15"/>
  <c r="AU21" i="15"/>
  <c r="AU23" i="15"/>
  <c r="AU25" i="15"/>
  <c r="AU27" i="15"/>
  <c r="AU28" i="15"/>
  <c r="AU30" i="15"/>
  <c r="AE24" i="17"/>
  <c r="AF24" i="17" s="1"/>
  <c r="K39" i="17"/>
  <c r="L39" i="17" s="1"/>
  <c r="F33" i="14"/>
  <c r="M3" i="29"/>
  <c r="AH57" i="30"/>
  <c r="L20" i="13"/>
  <c r="K12" i="13"/>
  <c r="AP53" i="13"/>
  <c r="N3" i="14"/>
  <c r="AE3" i="13" s="1"/>
  <c r="AF3" i="13" s="1"/>
  <c r="T5" i="14"/>
  <c r="R6" i="14"/>
  <c r="AO6" i="13" s="1"/>
  <c r="T12" i="14"/>
  <c r="AR11" i="35" s="1"/>
  <c r="R13" i="14"/>
  <c r="AO14" i="13" s="1"/>
  <c r="N19" i="14"/>
  <c r="AC18" i="35" s="1"/>
  <c r="R40" i="14"/>
  <c r="P41" i="14"/>
  <c r="P49" i="14"/>
  <c r="T51" i="14"/>
  <c r="AT52" i="13" s="1"/>
  <c r="AU52" i="13" s="1"/>
  <c r="G4" i="15"/>
  <c r="G6" i="15"/>
  <c r="G9" i="15"/>
  <c r="G20" i="15"/>
  <c r="G21" i="15"/>
  <c r="G23" i="15"/>
  <c r="G25" i="15"/>
  <c r="G27" i="15"/>
  <c r="G28" i="15"/>
  <c r="G30" i="15"/>
  <c r="G32" i="15"/>
  <c r="G35" i="15"/>
  <c r="Z4" i="17"/>
  <c r="AA4" i="17" s="1"/>
  <c r="AT10" i="17"/>
  <c r="AU10" i="17" s="1"/>
  <c r="Z3" i="1"/>
  <c r="AA3" i="1" s="1"/>
  <c r="K53" i="13"/>
  <c r="K19" i="13"/>
  <c r="P6" i="7"/>
  <c r="Y8" i="22"/>
  <c r="Y7" i="22"/>
  <c r="Y5" i="22"/>
  <c r="Y3" i="22"/>
  <c r="Y57" i="22" s="1"/>
  <c r="Y9" i="22"/>
  <c r="Y6" i="22"/>
  <c r="Y4" i="22"/>
  <c r="AL4" i="25"/>
  <c r="AL35" i="25"/>
  <c r="AL57" i="25"/>
  <c r="AL50" i="25"/>
  <c r="AL42" i="25"/>
  <c r="AQ21" i="25"/>
  <c r="AQ15" i="25"/>
  <c r="AQ34" i="25"/>
  <c r="AQ56" i="25"/>
  <c r="AQ23" i="25"/>
  <c r="AQ26" i="25"/>
  <c r="AQ57" i="25"/>
  <c r="AQ41" i="25"/>
  <c r="AQ27" i="25"/>
  <c r="AQ19" i="25"/>
  <c r="AQ42" i="25"/>
  <c r="AQ48" i="25"/>
  <c r="AQ3" i="25"/>
  <c r="AQ28" i="25"/>
  <c r="AQ58" i="25"/>
  <c r="AQ49" i="25"/>
  <c r="AQ32" i="25"/>
  <c r="AQ4" i="25"/>
  <c r="AQ35" i="25"/>
  <c r="AQ6" i="25"/>
  <c r="AQ7" i="25"/>
  <c r="AQ39" i="25"/>
  <c r="AQ18" i="25"/>
  <c r="AQ50" i="25"/>
  <c r="Q13" i="15"/>
  <c r="Q32" i="15"/>
  <c r="K51" i="13"/>
  <c r="D4" i="14"/>
  <c r="D12" i="14"/>
  <c r="D11" i="35" s="1"/>
  <c r="F15" i="14"/>
  <c r="D16" i="14"/>
  <c r="D15" i="35" s="1"/>
  <c r="R17" i="14"/>
  <c r="AO18" i="13" s="1"/>
  <c r="D43" i="14"/>
  <c r="T43" i="14"/>
  <c r="AT44" i="13" s="1"/>
  <c r="AU44" i="13" s="1"/>
  <c r="T47" i="14"/>
  <c r="AT48" i="13" s="1"/>
  <c r="AU48" i="13" s="1"/>
  <c r="D51" i="14"/>
  <c r="J52" i="14"/>
  <c r="V3" i="15"/>
  <c r="V5" i="15"/>
  <c r="V7" i="15"/>
  <c r="V16" i="15"/>
  <c r="V18" i="15"/>
  <c r="V24" i="15"/>
  <c r="V25" i="15"/>
  <c r="V27" i="15"/>
  <c r="V28" i="15"/>
  <c r="V30" i="15"/>
  <c r="V33" i="15"/>
  <c r="V35" i="15"/>
  <c r="Q3" i="17"/>
  <c r="Q50" i="17"/>
  <c r="Q52" i="17"/>
  <c r="Q54" i="17"/>
  <c r="Q56" i="17"/>
  <c r="U14" i="17"/>
  <c r="V14" i="17" s="1"/>
  <c r="AT14" i="17"/>
  <c r="AU14" i="17" s="1"/>
  <c r="AT55" i="17"/>
  <c r="AU55" i="17" s="1"/>
  <c r="L13" i="13"/>
  <c r="K27" i="13"/>
  <c r="Q18" i="15"/>
  <c r="Q25" i="15"/>
  <c r="Q29" i="15"/>
  <c r="Q35" i="15"/>
  <c r="F4" i="17"/>
  <c r="G4" i="17" s="1"/>
  <c r="AO16" i="17"/>
  <c r="AP16" i="17" s="1"/>
  <c r="P43" i="17"/>
  <c r="Q43" i="17" s="1"/>
  <c r="K43" i="13"/>
  <c r="F8" i="7"/>
  <c r="K42" i="13"/>
  <c r="L42" i="13" s="1"/>
  <c r="Q54" i="13"/>
  <c r="F8" i="14"/>
  <c r="D9" i="14"/>
  <c r="H14" i="14"/>
  <c r="P15" i="13" s="1"/>
  <c r="D39" i="14"/>
  <c r="F50" i="14"/>
  <c r="AA4" i="15"/>
  <c r="AA6" i="15"/>
  <c r="AA9" i="15"/>
  <c r="AA10" i="15"/>
  <c r="AA15" i="15"/>
  <c r="AA16" i="15"/>
  <c r="AA17" i="15"/>
  <c r="AA19" i="15"/>
  <c r="AA21" i="15"/>
  <c r="AA23" i="15"/>
  <c r="AA24" i="15"/>
  <c r="AA26" i="15"/>
  <c r="AA27" i="15"/>
  <c r="AA29" i="15"/>
  <c r="AA52" i="15"/>
  <c r="AA56" i="15"/>
  <c r="U13" i="17"/>
  <c r="V13" i="17" s="1"/>
  <c r="AT13" i="17"/>
  <c r="AU13" i="17" s="1"/>
  <c r="Z21" i="17"/>
  <c r="AA21" i="17" s="1"/>
  <c r="U28" i="17"/>
  <c r="V28" i="17" s="1"/>
  <c r="AA13" i="24"/>
  <c r="P55" i="14"/>
  <c r="AF3" i="15"/>
  <c r="AF5" i="15"/>
  <c r="AF7" i="15"/>
  <c r="AF16" i="15"/>
  <c r="AF23" i="15"/>
  <c r="AF25" i="15"/>
  <c r="AF26" i="15"/>
  <c r="AF28" i="15"/>
  <c r="AF30" i="15"/>
  <c r="U4" i="15"/>
  <c r="V4" i="15" s="1"/>
  <c r="V3" i="17"/>
  <c r="V4" i="17"/>
  <c r="V6" i="17"/>
  <c r="V9" i="17"/>
  <c r="V16" i="17"/>
  <c r="V18" i="17"/>
  <c r="V23" i="17"/>
  <c r="V25" i="17"/>
  <c r="V27" i="17"/>
  <c r="V39" i="17"/>
  <c r="V40" i="17"/>
  <c r="V41" i="17"/>
  <c r="V42" i="17"/>
  <c r="V43" i="17"/>
  <c r="V45" i="17"/>
  <c r="V49" i="17"/>
  <c r="V51" i="17"/>
  <c r="AJ4" i="17"/>
  <c r="AK4" i="17" s="1"/>
  <c r="AE5" i="17"/>
  <c r="AF5" i="17" s="1"/>
  <c r="Z6" i="17"/>
  <c r="AA6" i="17" s="1"/>
  <c r="U7" i="17"/>
  <c r="V7" i="17" s="1"/>
  <c r="P9" i="17"/>
  <c r="Q9" i="17" s="1"/>
  <c r="K10" i="17"/>
  <c r="L10" i="17" s="1"/>
  <c r="F12" i="17"/>
  <c r="G12" i="17" s="1"/>
  <c r="AO13" i="17"/>
  <c r="AP13" i="17" s="1"/>
  <c r="AJ14" i="17"/>
  <c r="AK14" i="17" s="1"/>
  <c r="AE15" i="17"/>
  <c r="AF15" i="17" s="1"/>
  <c r="Z16" i="17"/>
  <c r="AA16" i="17" s="1"/>
  <c r="U17" i="17"/>
  <c r="V17" i="17" s="1"/>
  <c r="P18" i="17"/>
  <c r="Q18" i="17" s="1"/>
  <c r="K19" i="17"/>
  <c r="L19" i="17" s="1"/>
  <c r="AT39" i="17"/>
  <c r="AU39" i="17" s="1"/>
  <c r="AO40" i="17"/>
  <c r="AP40" i="17" s="1"/>
  <c r="AJ41" i="17"/>
  <c r="AK41" i="17" s="1"/>
  <c r="AE42" i="17"/>
  <c r="AF42" i="17" s="1"/>
  <c r="U44" i="17"/>
  <c r="V44" i="17" s="1"/>
  <c r="P45" i="17"/>
  <c r="Q45" i="17" s="1"/>
  <c r="K46" i="17"/>
  <c r="L46" i="17" s="1"/>
  <c r="AJ49" i="17"/>
  <c r="AK49" i="17" s="1"/>
  <c r="AE50" i="17"/>
  <c r="AF50" i="17" s="1"/>
  <c r="U52" i="17"/>
  <c r="V52" i="17" s="1"/>
  <c r="F55" i="17"/>
  <c r="G55" i="17" s="1"/>
  <c r="AO56" i="17"/>
  <c r="AP56" i="17" s="1"/>
  <c r="V4" i="24"/>
  <c r="AP4" i="24"/>
  <c r="V5" i="24"/>
  <c r="AP5" i="24"/>
  <c r="AF9" i="24"/>
  <c r="AP33" i="24"/>
  <c r="AA39" i="24"/>
  <c r="AU39" i="24"/>
  <c r="P5" i="15"/>
  <c r="Q5" i="15" s="1"/>
  <c r="AO18" i="15"/>
  <c r="AP18" i="15" s="1"/>
  <c r="W21" i="17"/>
  <c r="AA3" i="17"/>
  <c r="AA5" i="17"/>
  <c r="AA7" i="17"/>
  <c r="AA22" i="17"/>
  <c r="AA24" i="17"/>
  <c r="AA25" i="17"/>
  <c r="AA30" i="17"/>
  <c r="AA40" i="17"/>
  <c r="AA42" i="17"/>
  <c r="AA43" i="17"/>
  <c r="AA44" i="17"/>
  <c r="AA45" i="17"/>
  <c r="AA46" i="17"/>
  <c r="AA47" i="17"/>
  <c r="AA48" i="17"/>
  <c r="AA49" i="17"/>
  <c r="AA50" i="17"/>
  <c r="AA51" i="17"/>
  <c r="AA52" i="17"/>
  <c r="AA53" i="17"/>
  <c r="AA56" i="17"/>
  <c r="K12" i="17"/>
  <c r="L12" i="17" s="1"/>
  <c r="AJ15" i="17"/>
  <c r="AK15" i="17" s="1"/>
  <c r="Z17" i="17"/>
  <c r="AA17" i="17" s="1"/>
  <c r="P19" i="17"/>
  <c r="Q19" i="17" s="1"/>
  <c r="F21" i="17"/>
  <c r="G21" i="17" s="1"/>
  <c r="AO22" i="17"/>
  <c r="AP22" i="17" s="1"/>
  <c r="U26" i="17"/>
  <c r="V26" i="17" s="1"/>
  <c r="K28" i="17"/>
  <c r="L28" i="17" s="1"/>
  <c r="AT29" i="17"/>
  <c r="AU29" i="17" s="1"/>
  <c r="AK51" i="23"/>
  <c r="V19" i="24"/>
  <c r="AP19" i="24"/>
  <c r="L24" i="24"/>
  <c r="G39" i="24"/>
  <c r="G54" i="24"/>
  <c r="AJ31" i="23"/>
  <c r="AK31" i="23" s="1"/>
  <c r="F7" i="15"/>
  <c r="G7" i="15" s="1"/>
  <c r="AF4" i="17"/>
  <c r="AF6" i="17"/>
  <c r="AF9" i="17"/>
  <c r="AF14" i="17"/>
  <c r="AF16" i="17"/>
  <c r="AF18" i="17"/>
  <c r="AF21" i="17"/>
  <c r="AF23" i="17"/>
  <c r="AF25" i="17"/>
  <c r="AF29" i="17"/>
  <c r="AF39" i="17"/>
  <c r="AF40" i="17"/>
  <c r="AF41" i="17"/>
  <c r="AF43" i="17"/>
  <c r="AF45" i="17"/>
  <c r="AF47" i="17"/>
  <c r="AF49" i="17"/>
  <c r="AF51" i="17"/>
  <c r="AF53" i="17"/>
  <c r="AF55" i="17"/>
  <c r="AT4" i="17"/>
  <c r="AU4" i="17" s="1"/>
  <c r="AO5" i="17"/>
  <c r="AP5" i="17" s="1"/>
  <c r="AJ6" i="17"/>
  <c r="AK6" i="17" s="1"/>
  <c r="AE7" i="17"/>
  <c r="AF7" i="17" s="1"/>
  <c r="Z9" i="17"/>
  <c r="AA9" i="17" s="1"/>
  <c r="P12" i="17"/>
  <c r="Q12" i="17" s="1"/>
  <c r="K13" i="17"/>
  <c r="L13" i="17" s="1"/>
  <c r="F14" i="17"/>
  <c r="G14" i="17" s="1"/>
  <c r="AO15" i="17"/>
  <c r="AP15" i="17" s="1"/>
  <c r="AJ16" i="17"/>
  <c r="AK16" i="17" s="1"/>
  <c r="AE17" i="17"/>
  <c r="AF17" i="17" s="1"/>
  <c r="Z18" i="17"/>
  <c r="AA18" i="17" s="1"/>
  <c r="U19" i="17"/>
  <c r="V19" i="17" s="1"/>
  <c r="P20" i="17"/>
  <c r="Q20" i="17" s="1"/>
  <c r="AT22" i="17"/>
  <c r="AU22" i="17" s="1"/>
  <c r="AJ24" i="17"/>
  <c r="AK24" i="17" s="1"/>
  <c r="P28" i="17"/>
  <c r="Q28" i="17" s="1"/>
  <c r="F30" i="17"/>
  <c r="G30" i="17" s="1"/>
  <c r="P39" i="17"/>
  <c r="Q39" i="17" s="1"/>
  <c r="F41" i="17"/>
  <c r="G41" i="17" s="1"/>
  <c r="AT41" i="17"/>
  <c r="AU41" i="17" s="1"/>
  <c r="AO42" i="17"/>
  <c r="AP42" i="17" s="1"/>
  <c r="AJ43" i="17"/>
  <c r="AK43" i="17" s="1"/>
  <c r="AE44" i="17"/>
  <c r="AF44" i="17" s="1"/>
  <c r="U46" i="17"/>
  <c r="V46" i="17" s="1"/>
  <c r="K48" i="17"/>
  <c r="L48" i="17" s="1"/>
  <c r="AJ51" i="17"/>
  <c r="AK51" i="17" s="1"/>
  <c r="U54" i="17"/>
  <c r="V54" i="17" s="1"/>
  <c r="N59" i="23"/>
  <c r="AU3" i="24"/>
  <c r="AT3" i="23"/>
  <c r="AU3" i="23" s="1"/>
  <c r="AA4" i="24"/>
  <c r="AU4" i="24"/>
  <c r="AK8" i="24"/>
  <c r="AJ9" i="23"/>
  <c r="AK9" i="23" s="1"/>
  <c r="Q12" i="24"/>
  <c r="AK12" i="24"/>
  <c r="AJ14" i="23"/>
  <c r="AK14" i="23" s="1"/>
  <c r="AK23" i="24"/>
  <c r="AJ25" i="23"/>
  <c r="AK25" i="23" s="1"/>
  <c r="L27" i="24"/>
  <c r="AU32" i="24"/>
  <c r="AT7" i="15"/>
  <c r="AU7" i="15" s="1"/>
  <c r="K17" i="15"/>
  <c r="L17" i="15" s="1"/>
  <c r="AK3" i="17"/>
  <c r="AK5" i="17"/>
  <c r="AK7" i="17"/>
  <c r="AK20" i="17"/>
  <c r="AK22" i="17"/>
  <c r="AK23" i="17"/>
  <c r="AK28" i="17"/>
  <c r="AK30" i="17"/>
  <c r="AK40" i="17"/>
  <c r="AK42" i="17"/>
  <c r="AK46" i="17"/>
  <c r="AK48" i="17"/>
  <c r="AK50" i="17"/>
  <c r="AK52" i="17"/>
  <c r="AK53" i="17"/>
  <c r="AK54" i="17"/>
  <c r="AK55" i="17"/>
  <c r="AK56" i="17"/>
  <c r="Z10" i="17"/>
  <c r="AA10" i="17" s="1"/>
  <c r="P13" i="17"/>
  <c r="Q13" i="17" s="1"/>
  <c r="K14" i="17"/>
  <c r="L14" i="17" s="1"/>
  <c r="AT15" i="17"/>
  <c r="AU15" i="17" s="1"/>
  <c r="AJ17" i="17"/>
  <c r="AK17" i="17" s="1"/>
  <c r="Z19" i="17"/>
  <c r="AA19" i="17" s="1"/>
  <c r="U20" i="17"/>
  <c r="V20" i="17" s="1"/>
  <c r="P21" i="17"/>
  <c r="Q21" i="17" s="1"/>
  <c r="K22" i="17"/>
  <c r="L22" i="17" s="1"/>
  <c r="F23" i="17"/>
  <c r="G23" i="17" s="1"/>
  <c r="AT23" i="17"/>
  <c r="AU23" i="17" s="1"/>
  <c r="AO24" i="17"/>
  <c r="AP24" i="17" s="1"/>
  <c r="AJ25" i="17"/>
  <c r="AK25" i="17" s="1"/>
  <c r="AE26" i="17"/>
  <c r="AF26" i="17" s="1"/>
  <c r="P29" i="17"/>
  <c r="Q29" i="17" s="1"/>
  <c r="K30" i="17"/>
  <c r="L30" i="17" s="1"/>
  <c r="AK7" i="23"/>
  <c r="AK45" i="23"/>
  <c r="G4" i="24"/>
  <c r="G6" i="24"/>
  <c r="Q14" i="24"/>
  <c r="AK14" i="24"/>
  <c r="AJ16" i="23"/>
  <c r="AK16" i="23" s="1"/>
  <c r="AA18" i="24"/>
  <c r="AU18" i="24"/>
  <c r="AO9" i="15"/>
  <c r="AP9" i="15" s="1"/>
  <c r="K25" i="15"/>
  <c r="L25" i="15" s="1"/>
  <c r="AP4" i="17"/>
  <c r="AP6" i="17"/>
  <c r="AP9" i="17"/>
  <c r="AP12" i="17"/>
  <c r="AP14" i="17"/>
  <c r="AP18" i="17"/>
  <c r="AP21" i="17"/>
  <c r="AP23" i="17"/>
  <c r="AP27" i="17"/>
  <c r="AP29" i="17"/>
  <c r="AP30" i="17"/>
  <c r="AP39" i="17"/>
  <c r="AP41" i="17"/>
  <c r="AP44" i="17"/>
  <c r="AP45" i="17"/>
  <c r="AP46" i="17"/>
  <c r="AP47" i="17"/>
  <c r="AP48" i="17"/>
  <c r="AP49" i="17"/>
  <c r="AP50" i="17"/>
  <c r="AP51" i="17"/>
  <c r="AP53" i="17"/>
  <c r="AP55" i="17"/>
  <c r="P4" i="17"/>
  <c r="Q4" i="17" s="1"/>
  <c r="K5" i="17"/>
  <c r="L5" i="17" s="1"/>
  <c r="F6" i="17"/>
  <c r="G6" i="17" s="1"/>
  <c r="AT6" i="17"/>
  <c r="AU6" i="17" s="1"/>
  <c r="AJ9" i="17"/>
  <c r="AK9" i="17" s="1"/>
  <c r="AE10" i="17"/>
  <c r="AF10" i="17" s="1"/>
  <c r="Z12" i="17"/>
  <c r="AA12" i="17" s="1"/>
  <c r="P14" i="17"/>
  <c r="Q14" i="17" s="1"/>
  <c r="K15" i="17"/>
  <c r="L15" i="17" s="1"/>
  <c r="F16" i="17"/>
  <c r="G16" i="17" s="1"/>
  <c r="AT16" i="17"/>
  <c r="AU16" i="17" s="1"/>
  <c r="AO17" i="17"/>
  <c r="AP17" i="17" s="1"/>
  <c r="AJ18" i="17"/>
  <c r="AK18" i="17" s="1"/>
  <c r="AE19" i="17"/>
  <c r="AF19" i="17" s="1"/>
  <c r="Z20" i="17"/>
  <c r="AA20" i="17" s="1"/>
  <c r="U21" i="17"/>
  <c r="V21" i="17" s="1"/>
  <c r="P22" i="17"/>
  <c r="Q22" i="17" s="1"/>
  <c r="K23" i="17"/>
  <c r="L23" i="17" s="1"/>
  <c r="F24" i="17"/>
  <c r="G24" i="17" s="1"/>
  <c r="AT24" i="17"/>
  <c r="AU24" i="17" s="1"/>
  <c r="AO25" i="17"/>
  <c r="AP25" i="17" s="1"/>
  <c r="AJ26" i="17"/>
  <c r="AK26" i="17" s="1"/>
  <c r="AE27" i="17"/>
  <c r="AF27" i="17" s="1"/>
  <c r="Z28" i="17"/>
  <c r="AA28" i="17" s="1"/>
  <c r="U29" i="17"/>
  <c r="V29" i="17" s="1"/>
  <c r="P30" i="17"/>
  <c r="Q30" i="17" s="1"/>
  <c r="F33" i="17"/>
  <c r="G33" i="17" s="1"/>
  <c r="Z39" i="17"/>
  <c r="AA39" i="17" s="1"/>
  <c r="P41" i="17"/>
  <c r="Q41" i="17" s="1"/>
  <c r="F43" i="17"/>
  <c r="G43" i="17" s="1"/>
  <c r="P49" i="17"/>
  <c r="Q49" i="17" s="1"/>
  <c r="U56" i="17"/>
  <c r="V56" i="17" s="1"/>
  <c r="X59" i="19"/>
  <c r="W8" i="19" s="1"/>
  <c r="AA3" i="19"/>
  <c r="J54" i="22"/>
  <c r="S59" i="23"/>
  <c r="R8" i="23" s="1"/>
  <c r="V3" i="23"/>
  <c r="AF6" i="24"/>
  <c r="AA7" i="24"/>
  <c r="AP11" i="24"/>
  <c r="G18" i="24"/>
  <c r="AP22" i="24"/>
  <c r="Q41" i="24"/>
  <c r="AK41" i="24"/>
  <c r="AJ43" i="23"/>
  <c r="AK43" i="23" s="1"/>
  <c r="AS38" i="24"/>
  <c r="AS31" i="24"/>
  <c r="AS24" i="24"/>
  <c r="AS17" i="24"/>
  <c r="AS8" i="24"/>
  <c r="AS6" i="24"/>
  <c r="AS34" i="24"/>
  <c r="AS20" i="24"/>
  <c r="AS41" i="24"/>
  <c r="AS29" i="24"/>
  <c r="AS26" i="24"/>
  <c r="AS23" i="24"/>
  <c r="AS14" i="24"/>
  <c r="AS12" i="24"/>
  <c r="AS5" i="24"/>
  <c r="AS36" i="24"/>
  <c r="AS16" i="24"/>
  <c r="AS7" i="24"/>
  <c r="AS40" i="24"/>
  <c r="AS33" i="24"/>
  <c r="AS22" i="24"/>
  <c r="AS19" i="24"/>
  <c r="AS11" i="24"/>
  <c r="AS4" i="24"/>
  <c r="AS35" i="24"/>
  <c r="AS28" i="24"/>
  <c r="AS25" i="24"/>
  <c r="AS15" i="24"/>
  <c r="AS13" i="24"/>
  <c r="AS39" i="24"/>
  <c r="AS32" i="24"/>
  <c r="AS18" i="24"/>
  <c r="AS9" i="24"/>
  <c r="AS3" i="24"/>
  <c r="AS57" i="24" s="1"/>
  <c r="AB6" i="25"/>
  <c r="AB44" i="25"/>
  <c r="AB21" i="25"/>
  <c r="C3" i="31"/>
  <c r="AJ10" i="15"/>
  <c r="AK10" i="15" s="1"/>
  <c r="U22" i="15"/>
  <c r="V22" i="15" s="1"/>
  <c r="AQ9" i="17"/>
  <c r="AU3" i="17"/>
  <c r="AU5" i="17"/>
  <c r="AU7" i="17"/>
  <c r="AU19" i="17"/>
  <c r="AU20" i="17"/>
  <c r="AU21" i="17"/>
  <c r="AU26" i="17"/>
  <c r="AU28" i="17"/>
  <c r="AU30" i="17"/>
  <c r="AU40" i="17"/>
  <c r="AU43" i="17"/>
  <c r="AU44" i="17"/>
  <c r="AU45" i="17"/>
  <c r="AU46" i="17"/>
  <c r="AU47" i="17"/>
  <c r="AU48" i="17"/>
  <c r="AU49" i="17"/>
  <c r="AU51" i="17"/>
  <c r="AU52" i="17"/>
  <c r="AU54" i="17"/>
  <c r="AU56" i="17"/>
  <c r="AJ10" i="17"/>
  <c r="AK10" i="17" s="1"/>
  <c r="AE12" i="17"/>
  <c r="AF12" i="17" s="1"/>
  <c r="Z13" i="17"/>
  <c r="AA13" i="17" s="1"/>
  <c r="P15" i="17"/>
  <c r="Q15" i="17" s="1"/>
  <c r="K16" i="17"/>
  <c r="L16" i="17" s="1"/>
  <c r="AT17" i="17"/>
  <c r="AU17" i="17" s="1"/>
  <c r="U22" i="17"/>
  <c r="V22" i="17" s="1"/>
  <c r="P23" i="17"/>
  <c r="Q23" i="17" s="1"/>
  <c r="K24" i="17"/>
  <c r="L24" i="17" s="1"/>
  <c r="F25" i="17"/>
  <c r="G25" i="17" s="1"/>
  <c r="AT25" i="17"/>
  <c r="AU25" i="17" s="1"/>
  <c r="AO26" i="17"/>
  <c r="AP26" i="17" s="1"/>
  <c r="AJ27" i="17"/>
  <c r="AK27" i="17" s="1"/>
  <c r="AE28" i="17"/>
  <c r="AF28" i="17" s="1"/>
  <c r="Z29" i="17"/>
  <c r="AA29" i="17" s="1"/>
  <c r="U30" i="17"/>
  <c r="V30" i="17" s="1"/>
  <c r="F35" i="17"/>
  <c r="G35" i="17" s="1"/>
  <c r="AF3" i="19"/>
  <c r="AA3" i="23"/>
  <c r="AK20" i="23"/>
  <c r="AK28" i="23"/>
  <c r="L5" i="24"/>
  <c r="L6" i="24"/>
  <c r="L31" i="24"/>
  <c r="AP49" i="24"/>
  <c r="J55" i="24"/>
  <c r="J41" i="24"/>
  <c r="J23" i="24"/>
  <c r="J14" i="24"/>
  <c r="J12" i="24"/>
  <c r="J5" i="24"/>
  <c r="J46" i="24"/>
  <c r="J36" i="24"/>
  <c r="J29" i="24"/>
  <c r="J26" i="24"/>
  <c r="J16" i="24"/>
  <c r="J53" i="24"/>
  <c r="J50" i="24"/>
  <c r="J40" i="24"/>
  <c r="J33" i="24"/>
  <c r="J19" i="24"/>
  <c r="J11" i="24"/>
  <c r="J4" i="24"/>
  <c r="J47" i="24"/>
  <c r="J28" i="24"/>
  <c r="J22" i="24"/>
  <c r="J7" i="24"/>
  <c r="J44" i="24"/>
  <c r="J39" i="24"/>
  <c r="J32" i="24"/>
  <c r="J25" i="24"/>
  <c r="J18" i="24"/>
  <c r="J9" i="24"/>
  <c r="J3" i="24"/>
  <c r="J57" i="24" s="1"/>
  <c r="J54" i="24"/>
  <c r="J51" i="24"/>
  <c r="J48" i="24"/>
  <c r="J43" i="24"/>
  <c r="J42" i="24"/>
  <c r="J35" i="24"/>
  <c r="J21" i="24"/>
  <c r="J15" i="24"/>
  <c r="J13" i="24"/>
  <c r="J31" i="24"/>
  <c r="J27" i="24"/>
  <c r="J24" i="24"/>
  <c r="J6" i="24"/>
  <c r="AB35" i="25"/>
  <c r="AL19" i="26"/>
  <c r="AL22" i="26"/>
  <c r="AL15" i="26"/>
  <c r="AL52" i="26"/>
  <c r="AL6" i="26"/>
  <c r="AL23" i="26"/>
  <c r="AL24" i="26"/>
  <c r="AL40" i="26"/>
  <c r="AL25" i="26"/>
  <c r="AL9" i="26"/>
  <c r="AL54" i="26"/>
  <c r="AL20" i="26"/>
  <c r="AL11" i="26"/>
  <c r="AL33" i="26"/>
  <c r="AL26" i="26"/>
  <c r="AL7" i="26"/>
  <c r="AL21" i="26"/>
  <c r="AL34" i="26"/>
  <c r="AL44" i="26"/>
  <c r="AL5" i="26"/>
  <c r="AL16" i="26"/>
  <c r="AL41" i="26"/>
  <c r="AL53" i="26"/>
  <c r="AL38" i="26"/>
  <c r="AL48" i="26"/>
  <c r="AL47" i="26"/>
  <c r="AE12" i="15"/>
  <c r="AF12" i="15" s="1"/>
  <c r="G5" i="17"/>
  <c r="G7" i="17"/>
  <c r="G10" i="17"/>
  <c r="G13" i="17"/>
  <c r="G15" i="17"/>
  <c r="G17" i="17"/>
  <c r="G20" i="17"/>
  <c r="G22" i="17"/>
  <c r="G26" i="17"/>
  <c r="G28" i="17"/>
  <c r="G29" i="17"/>
  <c r="G36" i="17"/>
  <c r="G39" i="17"/>
  <c r="G40" i="17"/>
  <c r="G42" i="17"/>
  <c r="G44" i="17"/>
  <c r="G45" i="17"/>
  <c r="G46" i="17"/>
  <c r="G47" i="17"/>
  <c r="G48" i="17"/>
  <c r="G51" i="17"/>
  <c r="G52" i="17"/>
  <c r="G53" i="17"/>
  <c r="G54" i="17"/>
  <c r="U5" i="17"/>
  <c r="V5" i="17" s="1"/>
  <c r="P6" i="17"/>
  <c r="Q6" i="17" s="1"/>
  <c r="K7" i="17"/>
  <c r="L7" i="17" s="1"/>
  <c r="F9" i="17"/>
  <c r="G9" i="17" s="1"/>
  <c r="AO10" i="17"/>
  <c r="AP10" i="17" s="1"/>
  <c r="AJ12" i="17"/>
  <c r="AK12" i="17" s="1"/>
  <c r="AE13" i="17"/>
  <c r="AF13" i="17" s="1"/>
  <c r="Z14" i="17"/>
  <c r="AA14" i="17" s="1"/>
  <c r="P16" i="17"/>
  <c r="Q16" i="17" s="1"/>
  <c r="K17" i="17"/>
  <c r="L17" i="17" s="1"/>
  <c r="F18" i="17"/>
  <c r="G18" i="17" s="1"/>
  <c r="AT18" i="17"/>
  <c r="AU18" i="17" s="1"/>
  <c r="AO19" i="17"/>
  <c r="AP19" i="17" s="1"/>
  <c r="AJ39" i="17"/>
  <c r="AK39" i="17" s="1"/>
  <c r="Z41" i="17"/>
  <c r="AA41" i="17" s="1"/>
  <c r="K44" i="17"/>
  <c r="L44" i="17" s="1"/>
  <c r="AJ47" i="17"/>
  <c r="AK47" i="17" s="1"/>
  <c r="AE48" i="17"/>
  <c r="AF48" i="17" s="1"/>
  <c r="U50" i="17"/>
  <c r="V50" i="17" s="1"/>
  <c r="P51" i="17"/>
  <c r="Q51" i="17" s="1"/>
  <c r="AT53" i="17"/>
  <c r="AU53" i="17" s="1"/>
  <c r="AO54" i="17"/>
  <c r="AP54" i="17" s="1"/>
  <c r="AE56" i="17"/>
  <c r="AF56" i="17" s="1"/>
  <c r="T3" i="22"/>
  <c r="T57" i="22" s="1"/>
  <c r="Q4" i="24"/>
  <c r="Q5" i="24"/>
  <c r="AK5" i="24"/>
  <c r="AJ5" i="23"/>
  <c r="AK5" i="23" s="1"/>
  <c r="Q6" i="24"/>
  <c r="AK6" i="24"/>
  <c r="AJ6" i="23"/>
  <c r="AK6" i="23" s="1"/>
  <c r="AA9" i="24"/>
  <c r="AU9" i="24"/>
  <c r="AS21" i="24"/>
  <c r="AA25" i="24"/>
  <c r="V40" i="24"/>
  <c r="G48" i="24"/>
  <c r="AP55" i="24"/>
  <c r="AJ4" i="23"/>
  <c r="AK4" i="23" s="1"/>
  <c r="M6" i="26"/>
  <c r="M42" i="26"/>
  <c r="M47" i="26"/>
  <c r="M50" i="26"/>
  <c r="M19" i="26"/>
  <c r="M54" i="26"/>
  <c r="AK26" i="24"/>
  <c r="AJ24" i="23"/>
  <c r="AK24" i="23" s="1"/>
  <c r="AJ33" i="23"/>
  <c r="AK33" i="23" s="1"/>
  <c r="AJ42" i="23"/>
  <c r="AK42" i="23" s="1"/>
  <c r="AJ50" i="23"/>
  <c r="AK50" i="23" s="1"/>
  <c r="AJ17" i="23"/>
  <c r="AK17" i="23" s="1"/>
  <c r="M37" i="25"/>
  <c r="M32" i="25"/>
  <c r="AG34" i="25"/>
  <c r="M26" i="25"/>
  <c r="AF3" i="23"/>
  <c r="AK29" i="23"/>
  <c r="AK40" i="23"/>
  <c r="AK48" i="23"/>
  <c r="AA22" i="24"/>
  <c r="AK38" i="24"/>
  <c r="P3" i="23"/>
  <c r="Q3" i="23" s="1"/>
  <c r="AJ26" i="23"/>
  <c r="AK26" i="23" s="1"/>
  <c r="AG30" i="25"/>
  <c r="Q34" i="15"/>
  <c r="AH59" i="23"/>
  <c r="AK3" i="23"/>
  <c r="AK49" i="23"/>
  <c r="AK57" i="23"/>
  <c r="AU33" i="24"/>
  <c r="T34" i="24"/>
  <c r="AN34" i="24"/>
  <c r="O35" i="24"/>
  <c r="O42" i="24"/>
  <c r="AN42" i="24"/>
  <c r="AD46" i="24"/>
  <c r="AP51" i="24"/>
  <c r="AJ19" i="23"/>
  <c r="AK19" i="23" s="1"/>
  <c r="AJ27" i="23"/>
  <c r="AK27" i="23" s="1"/>
  <c r="AJ36" i="23"/>
  <c r="AK36" i="23" s="1"/>
  <c r="AG43" i="25"/>
  <c r="AG52" i="25"/>
  <c r="M55" i="25"/>
  <c r="C41" i="25"/>
  <c r="AG29" i="25"/>
  <c r="M28" i="25"/>
  <c r="W45" i="25"/>
  <c r="C4" i="25"/>
  <c r="W26" i="25"/>
  <c r="AB55" i="26"/>
  <c r="AB52" i="26"/>
  <c r="H44" i="26"/>
  <c r="AB49" i="26"/>
  <c r="H36" i="26"/>
  <c r="H8" i="26"/>
  <c r="H19" i="26"/>
  <c r="D57" i="30"/>
  <c r="G3" i="23"/>
  <c r="AP3" i="23"/>
  <c r="AJ10" i="23"/>
  <c r="AK10" i="23" s="1"/>
  <c r="AJ46" i="23"/>
  <c r="AK46" i="23" s="1"/>
  <c r="AJ54" i="23"/>
  <c r="AK54" i="23" s="1"/>
  <c r="AG42" i="25"/>
  <c r="M54" i="25"/>
  <c r="AG28" i="25"/>
  <c r="M17" i="25"/>
  <c r="AG23" i="25"/>
  <c r="C17" i="25"/>
  <c r="H40" i="26"/>
  <c r="H34" i="26"/>
  <c r="H49" i="26"/>
  <c r="H26" i="26"/>
  <c r="H16" i="26"/>
  <c r="H27" i="26"/>
  <c r="AQ28" i="26"/>
  <c r="AK46" i="24"/>
  <c r="AJ13" i="23"/>
  <c r="AK13" i="23" s="1"/>
  <c r="AJ21" i="23"/>
  <c r="AK21" i="23" s="1"/>
  <c r="AJ38" i="23"/>
  <c r="AK38" i="23" s="1"/>
  <c r="C58" i="25"/>
  <c r="C57" i="25"/>
  <c r="M48" i="25"/>
  <c r="AG51" i="25"/>
  <c r="W17" i="25"/>
  <c r="W22" i="25"/>
  <c r="H42" i="26"/>
  <c r="H51" i="26"/>
  <c r="H41" i="26"/>
  <c r="H50" i="26"/>
  <c r="H45" i="26"/>
  <c r="H15" i="26"/>
  <c r="AQ40" i="28"/>
  <c r="R3" i="31"/>
  <c r="AK35" i="23"/>
  <c r="AK44" i="23"/>
  <c r="AJ22" i="23"/>
  <c r="AK22" i="23" s="1"/>
  <c r="AJ30" i="23"/>
  <c r="AK30" i="23" s="1"/>
  <c r="AJ56" i="23"/>
  <c r="AK56" i="23" s="1"/>
  <c r="AG50" i="25"/>
  <c r="M23" i="25"/>
  <c r="U58" i="31"/>
  <c r="M54" i="15"/>
  <c r="AQ44" i="34"/>
  <c r="AG44" i="34"/>
  <c r="AQ40" i="34"/>
  <c r="K58" i="33"/>
  <c r="AL43" i="34"/>
  <c r="H32" i="34"/>
  <c r="AJ58" i="33"/>
  <c r="AL55" i="34"/>
  <c r="AL38" i="34"/>
  <c r="AL49" i="34"/>
  <c r="AG42" i="34"/>
  <c r="AT58" i="33"/>
  <c r="C53" i="34"/>
  <c r="C20" i="34"/>
  <c r="C49" i="34"/>
  <c r="AB51" i="34"/>
  <c r="AB40" i="34"/>
  <c r="C35" i="34"/>
  <c r="U58" i="33"/>
  <c r="AB11" i="34"/>
  <c r="AB13" i="34"/>
  <c r="AE58" i="33"/>
  <c r="W53" i="34"/>
  <c r="AQ39" i="34"/>
  <c r="AO58" i="33"/>
  <c r="F58" i="33"/>
  <c r="Z58" i="33"/>
  <c r="P58" i="33"/>
  <c r="C38" i="34"/>
  <c r="C39" i="34"/>
  <c r="AB28" i="34"/>
  <c r="AS57" i="35"/>
  <c r="AN57" i="35"/>
  <c r="AI57" i="35"/>
  <c r="AD57" i="35"/>
  <c r="Y57" i="35"/>
  <c r="T57" i="35"/>
  <c r="O57" i="35"/>
  <c r="J57" i="35"/>
  <c r="E57" i="35"/>
  <c r="W33" i="34"/>
  <c r="AQ49" i="34"/>
  <c r="W22" i="34"/>
  <c r="AQ20" i="34"/>
  <c r="W51" i="34"/>
  <c r="W29" i="34"/>
  <c r="W46" i="34"/>
  <c r="H34" i="34"/>
  <c r="H55" i="34"/>
  <c r="H48" i="34"/>
  <c r="H36" i="34"/>
  <c r="AQ45" i="34"/>
  <c r="W25" i="34"/>
  <c r="C24" i="34"/>
  <c r="H53" i="34"/>
  <c r="AQ41" i="34"/>
  <c r="AQ51" i="34"/>
  <c r="W55" i="34"/>
  <c r="AB44" i="34"/>
  <c r="AQ35" i="34"/>
  <c r="AB46" i="34"/>
  <c r="C36" i="34"/>
  <c r="W7" i="34"/>
  <c r="AB27" i="34"/>
  <c r="W19" i="34"/>
  <c r="C41" i="34"/>
  <c r="W52" i="34"/>
  <c r="W41" i="34"/>
  <c r="W35" i="34"/>
  <c r="AQ24" i="34"/>
  <c r="W20" i="34"/>
  <c r="W9" i="34"/>
  <c r="AQ15" i="34"/>
  <c r="W18" i="34"/>
  <c r="C9" i="34"/>
  <c r="AB17" i="34"/>
  <c r="C25" i="34"/>
  <c r="C19" i="34"/>
  <c r="AQ47" i="34"/>
  <c r="AQ53" i="34"/>
  <c r="H51" i="34"/>
  <c r="C44" i="34"/>
  <c r="C50" i="34"/>
  <c r="W16" i="34"/>
  <c r="AB8" i="34"/>
  <c r="C18" i="34"/>
  <c r="AB15" i="34"/>
  <c r="AB23" i="34"/>
  <c r="W15" i="34"/>
  <c r="H54" i="34"/>
  <c r="AB47" i="34"/>
  <c r="C51" i="34"/>
  <c r="W48" i="34"/>
  <c r="C48" i="34"/>
  <c r="C29" i="34"/>
  <c r="W49" i="34"/>
  <c r="M32" i="34"/>
  <c r="W36" i="34"/>
  <c r="H11" i="34"/>
  <c r="M16" i="34"/>
  <c r="AB6" i="34"/>
  <c r="W24" i="34"/>
  <c r="C16" i="34"/>
  <c r="AQ11" i="34"/>
  <c r="W32" i="34"/>
  <c r="W5" i="34"/>
  <c r="C15" i="34"/>
  <c r="W3" i="34"/>
  <c r="AG51" i="34"/>
  <c r="C45" i="34"/>
  <c r="C55" i="34"/>
  <c r="C40" i="34"/>
  <c r="C47" i="34"/>
  <c r="AQ46" i="34"/>
  <c r="W45" i="34"/>
  <c r="AQ25" i="34"/>
  <c r="W31" i="34"/>
  <c r="AB4" i="34"/>
  <c r="C28" i="34"/>
  <c r="W12" i="34"/>
  <c r="M55" i="34"/>
  <c r="M47" i="34"/>
  <c r="AL42" i="34"/>
  <c r="AG49" i="34"/>
  <c r="AB50" i="34"/>
  <c r="M49" i="34"/>
  <c r="R52" i="34"/>
  <c r="AB45" i="34"/>
  <c r="AB34" i="34"/>
  <c r="H45" i="34"/>
  <c r="M35" i="34"/>
  <c r="AB35" i="34"/>
  <c r="M53" i="34"/>
  <c r="R55" i="34"/>
  <c r="AQ36" i="34"/>
  <c r="M34" i="34"/>
  <c r="M20" i="34"/>
  <c r="C54" i="34"/>
  <c r="C52" i="34"/>
  <c r="C46" i="34"/>
  <c r="C43" i="34"/>
  <c r="C56" i="34"/>
  <c r="C42" i="34"/>
  <c r="C27" i="34"/>
  <c r="C26" i="34"/>
  <c r="C32" i="34"/>
  <c r="C31" i="34"/>
  <c r="C33" i="34"/>
  <c r="C34" i="34"/>
  <c r="C17" i="34"/>
  <c r="C21" i="34"/>
  <c r="C6" i="34"/>
  <c r="C8" i="34"/>
  <c r="C7" i="34"/>
  <c r="C4" i="34"/>
  <c r="C11" i="34"/>
  <c r="C23" i="34"/>
  <c r="C22" i="34"/>
  <c r="C13" i="34"/>
  <c r="R13" i="34"/>
  <c r="AQ21" i="34"/>
  <c r="R15" i="34"/>
  <c r="M7" i="34"/>
  <c r="C5" i="34"/>
  <c r="AQ33" i="34"/>
  <c r="R21" i="34"/>
  <c r="M14" i="34"/>
  <c r="W14" i="34"/>
  <c r="R48" i="34"/>
  <c r="R53" i="34"/>
  <c r="AG50" i="34"/>
  <c r="AG40" i="34"/>
  <c r="AG43" i="34"/>
  <c r="AG36" i="34"/>
  <c r="AG38" i="34"/>
  <c r="AG25" i="34"/>
  <c r="AG24" i="34"/>
  <c r="AG47" i="34"/>
  <c r="AG29" i="34"/>
  <c r="AG28" i="34"/>
  <c r="AG32" i="34"/>
  <c r="AG31" i="34"/>
  <c r="AG15" i="34"/>
  <c r="AG6" i="34"/>
  <c r="AG4" i="34"/>
  <c r="AG19" i="34"/>
  <c r="AG21" i="34"/>
  <c r="AG11" i="34"/>
  <c r="AL45" i="34"/>
  <c r="AL39" i="34"/>
  <c r="AL53" i="34"/>
  <c r="AL28" i="34"/>
  <c r="AL27" i="34"/>
  <c r="AL32" i="34"/>
  <c r="AL51" i="34"/>
  <c r="AL35" i="34"/>
  <c r="AL48" i="34"/>
  <c r="AL5" i="34"/>
  <c r="AL3" i="34"/>
  <c r="AL23" i="34"/>
  <c r="AL9" i="34"/>
  <c r="AL6" i="34"/>
  <c r="AL18" i="34"/>
  <c r="AL24" i="34"/>
  <c r="AL12" i="34"/>
  <c r="AL14" i="34"/>
  <c r="AL25" i="34"/>
  <c r="M51" i="34"/>
  <c r="AG55" i="34"/>
  <c r="AL47" i="34"/>
  <c r="AG27" i="34"/>
  <c r="AL44" i="34"/>
  <c r="M18" i="34"/>
  <c r="AL19" i="34"/>
  <c r="AL4" i="34"/>
  <c r="AL13" i="34"/>
  <c r="H56" i="34"/>
  <c r="H43" i="34"/>
  <c r="H47" i="34"/>
  <c r="H42" i="34"/>
  <c r="H33" i="34"/>
  <c r="H41" i="34"/>
  <c r="H26" i="34"/>
  <c r="H25" i="34"/>
  <c r="H28" i="34"/>
  <c r="H27" i="34"/>
  <c r="H31" i="34"/>
  <c r="H12" i="34"/>
  <c r="H7" i="34"/>
  <c r="H5" i="34"/>
  <c r="H3" i="34"/>
  <c r="H22" i="34"/>
  <c r="H16" i="34"/>
  <c r="H38" i="34"/>
  <c r="H18" i="34"/>
  <c r="H20" i="34"/>
  <c r="H29" i="34"/>
  <c r="AL15" i="34"/>
  <c r="R20" i="34"/>
  <c r="M13" i="34"/>
  <c r="H8" i="34"/>
  <c r="R12" i="34"/>
  <c r="AG54" i="34"/>
  <c r="R49" i="34"/>
  <c r="H50" i="34"/>
  <c r="AG46" i="34"/>
  <c r="M43" i="34"/>
  <c r="AL54" i="34"/>
  <c r="AG34" i="34"/>
  <c r="AL29" i="34"/>
  <c r="AG16" i="34"/>
  <c r="AG26" i="34"/>
  <c r="AG18" i="34"/>
  <c r="AG41" i="34"/>
  <c r="AG20" i="34"/>
  <c r="AG22" i="34"/>
  <c r="AQ9" i="34"/>
  <c r="AB19" i="34"/>
  <c r="AG3" i="34"/>
  <c r="AB9" i="34"/>
  <c r="H9" i="34"/>
  <c r="R41" i="34"/>
  <c r="R44" i="34"/>
  <c r="R43" i="34"/>
  <c r="R40" i="34"/>
  <c r="R32" i="34"/>
  <c r="R47" i="34"/>
  <c r="R51" i="34"/>
  <c r="R39" i="34"/>
  <c r="R24" i="34"/>
  <c r="R23" i="34"/>
  <c r="R26" i="34"/>
  <c r="R25" i="34"/>
  <c r="R9" i="34"/>
  <c r="R5" i="34"/>
  <c r="R3" i="34"/>
  <c r="R14" i="34"/>
  <c r="R27" i="34"/>
  <c r="R16" i="34"/>
  <c r="R35" i="34"/>
  <c r="R18" i="34"/>
  <c r="R28" i="34"/>
  <c r="AL50" i="34"/>
  <c r="AG52" i="34"/>
  <c r="AB54" i="34"/>
  <c r="H40" i="34"/>
  <c r="M48" i="34"/>
  <c r="R46" i="34"/>
  <c r="AQ55" i="34"/>
  <c r="AB49" i="34"/>
  <c r="R42" i="34"/>
  <c r="AL33" i="34"/>
  <c r="H35" i="34"/>
  <c r="H24" i="34"/>
  <c r="R34" i="34"/>
  <c r="AB42" i="34"/>
  <c r="M33" i="34"/>
  <c r="AG14" i="34"/>
  <c r="AQ14" i="34"/>
  <c r="H6" i="34"/>
  <c r="R4" i="34"/>
  <c r="AG12" i="34"/>
  <c r="H19" i="34"/>
  <c r="C12" i="34"/>
  <c r="M52" i="34"/>
  <c r="H21" i="34"/>
  <c r="AG35" i="34"/>
  <c r="AB18" i="34"/>
  <c r="M3" i="34"/>
  <c r="AL7" i="34"/>
  <c r="R7" i="34"/>
  <c r="H52" i="34"/>
  <c r="H46" i="34"/>
  <c r="M39" i="34"/>
  <c r="AB52" i="34"/>
  <c r="AL46" i="34"/>
  <c r="AB55" i="34"/>
  <c r="M45" i="34"/>
  <c r="AL40" i="34"/>
  <c r="AL52" i="34"/>
  <c r="H39" i="34"/>
  <c r="R38" i="34"/>
  <c r="AL31" i="34"/>
  <c r="AG33" i="34"/>
  <c r="R22" i="34"/>
  <c r="AQ12" i="34"/>
  <c r="W44" i="34"/>
  <c r="W43" i="34"/>
  <c r="W40" i="34"/>
  <c r="W42" i="34"/>
  <c r="W54" i="34"/>
  <c r="W47" i="34"/>
  <c r="W50" i="34"/>
  <c r="W38" i="34"/>
  <c r="W39" i="34"/>
  <c r="W34" i="34"/>
  <c r="W27" i="34"/>
  <c r="W26" i="34"/>
  <c r="W17" i="34"/>
  <c r="W6" i="34"/>
  <c r="W4" i="34"/>
  <c r="W23" i="34"/>
  <c r="W21" i="34"/>
  <c r="W13" i="34"/>
  <c r="W8" i="34"/>
  <c r="R29" i="34"/>
  <c r="H13" i="34"/>
  <c r="H23" i="34"/>
  <c r="AQ16" i="34"/>
  <c r="AL8" i="34"/>
  <c r="AQ18" i="34"/>
  <c r="AL11" i="34"/>
  <c r="AQ5" i="34"/>
  <c r="H4" i="34"/>
  <c r="W28" i="34"/>
  <c r="C14" i="34"/>
  <c r="AG7" i="34"/>
  <c r="AL17" i="34"/>
  <c r="AG9" i="34"/>
  <c r="AL20" i="34"/>
  <c r="M42" i="34"/>
  <c r="M41" i="34"/>
  <c r="M44" i="34"/>
  <c r="M46" i="34"/>
  <c r="M40" i="34"/>
  <c r="M36" i="34"/>
  <c r="M29" i="34"/>
  <c r="M28" i="34"/>
  <c r="M24" i="34"/>
  <c r="M19" i="34"/>
  <c r="M6" i="34"/>
  <c r="M4" i="34"/>
  <c r="M25" i="34"/>
  <c r="M22" i="34"/>
  <c r="M8" i="34"/>
  <c r="M23" i="34"/>
  <c r="M54" i="34"/>
  <c r="M11" i="34"/>
  <c r="M15" i="34"/>
  <c r="M5" i="34"/>
  <c r="R50" i="34"/>
  <c r="AG45" i="34"/>
  <c r="R54" i="34"/>
  <c r="AG53" i="34"/>
  <c r="AL36" i="34"/>
  <c r="AL22" i="34"/>
  <c r="AL26" i="34"/>
  <c r="R11" i="34"/>
  <c r="AG5" i="34"/>
  <c r="R17" i="34"/>
  <c r="M9" i="34"/>
  <c r="M26" i="34"/>
  <c r="R19" i="34"/>
  <c r="M31" i="34"/>
  <c r="AL16" i="34"/>
  <c r="AG8" i="34"/>
  <c r="AG48" i="34"/>
  <c r="M50" i="34"/>
  <c r="H44" i="34"/>
  <c r="R45" i="34"/>
  <c r="AG39" i="34"/>
  <c r="R36" i="34"/>
  <c r="H49" i="34"/>
  <c r="M27" i="34"/>
  <c r="AL34" i="34"/>
  <c r="M38" i="34"/>
  <c r="R33" i="34"/>
  <c r="R8" i="34"/>
  <c r="AL21" i="34"/>
  <c r="H15" i="34"/>
  <c r="AQ38" i="34"/>
  <c r="AQ48" i="34"/>
  <c r="AQ52" i="34"/>
  <c r="AQ54" i="34"/>
  <c r="AQ50" i="34"/>
  <c r="AQ42" i="34"/>
  <c r="AQ34" i="34"/>
  <c r="AQ23" i="34"/>
  <c r="AQ22" i="34"/>
  <c r="AQ27" i="34"/>
  <c r="AQ26" i="34"/>
  <c r="AQ29" i="34"/>
  <c r="AQ28" i="34"/>
  <c r="AQ31" i="34"/>
  <c r="AQ13" i="34"/>
  <c r="AQ6" i="34"/>
  <c r="AQ4" i="34"/>
  <c r="AQ8" i="34"/>
  <c r="AQ32" i="34"/>
  <c r="AQ17" i="34"/>
  <c r="AQ19" i="34"/>
  <c r="AQ43" i="34"/>
  <c r="R31" i="34"/>
  <c r="H17" i="34"/>
  <c r="AG23" i="34"/>
  <c r="M12" i="34"/>
  <c r="AB39" i="34"/>
  <c r="AB53" i="34"/>
  <c r="AB41" i="34"/>
  <c r="AB48" i="34"/>
  <c r="AB31" i="34"/>
  <c r="AB29" i="34"/>
  <c r="AB32" i="34"/>
  <c r="AB43" i="34"/>
  <c r="AB38" i="34"/>
  <c r="AB22" i="34"/>
  <c r="AB24" i="34"/>
  <c r="AB21" i="34"/>
  <c r="AB7" i="34"/>
  <c r="AB20" i="34"/>
  <c r="AB5" i="34"/>
  <c r="AB3" i="34"/>
  <c r="AB25" i="34"/>
  <c r="AB12" i="34"/>
  <c r="AB14" i="34"/>
  <c r="AB26" i="34"/>
  <c r="AB16" i="34"/>
  <c r="AB33" i="34"/>
  <c r="AQ7" i="34"/>
  <c r="AG17" i="34"/>
  <c r="M17" i="34"/>
  <c r="AT58" i="31"/>
  <c r="AJ58" i="31"/>
  <c r="AI3" i="31" s="1"/>
  <c r="Z58" i="31"/>
  <c r="AE58" i="31"/>
  <c r="K58" i="31"/>
  <c r="P58" i="31"/>
  <c r="AO58" i="31"/>
  <c r="AR57" i="32"/>
  <c r="AQ30" i="32" s="1"/>
  <c r="S57" i="32"/>
  <c r="D57" i="32"/>
  <c r="N57" i="32"/>
  <c r="M30" i="32" s="1"/>
  <c r="Q47" i="32"/>
  <c r="L40" i="32"/>
  <c r="AK51" i="32"/>
  <c r="L45" i="32"/>
  <c r="G51" i="32"/>
  <c r="AU43" i="32"/>
  <c r="AA54" i="32"/>
  <c r="Q46" i="32"/>
  <c r="L39" i="32"/>
  <c r="V53" i="32"/>
  <c r="AP46" i="32"/>
  <c r="AK39" i="32"/>
  <c r="AU50" i="32"/>
  <c r="AP43" i="32"/>
  <c r="AK54" i="32"/>
  <c r="G47" i="32"/>
  <c r="AU39" i="32"/>
  <c r="AU33" i="32"/>
  <c r="AA34" i="32"/>
  <c r="AU34" i="32"/>
  <c r="AU36" i="32"/>
  <c r="AP35" i="32"/>
  <c r="AF39" i="32"/>
  <c r="Q54" i="32"/>
  <c r="V46" i="32"/>
  <c r="Q39" i="32"/>
  <c r="V51" i="32"/>
  <c r="Q44" i="32"/>
  <c r="L50" i="32"/>
  <c r="G43" i="32"/>
  <c r="G53" i="32"/>
  <c r="V45" i="32"/>
  <c r="Q38" i="32"/>
  <c r="AU51" i="32"/>
  <c r="AU45" i="32"/>
  <c r="AP38" i="32"/>
  <c r="G50" i="32"/>
  <c r="AU42" i="32"/>
  <c r="Q53" i="32"/>
  <c r="L46" i="32"/>
  <c r="G39" i="32"/>
  <c r="AP36" i="32"/>
  <c r="V33" i="32"/>
  <c r="V36" i="32"/>
  <c r="Q35" i="32"/>
  <c r="AK33" i="32"/>
  <c r="AP52" i="32"/>
  <c r="AA45" i="32"/>
  <c r="V38" i="32"/>
  <c r="AA50" i="32"/>
  <c r="V43" i="32"/>
  <c r="AU55" i="32"/>
  <c r="Q49" i="32"/>
  <c r="L42" i="32"/>
  <c r="AK52" i="32"/>
  <c r="AA44" i="32"/>
  <c r="G38" i="32"/>
  <c r="AF51" i="32"/>
  <c r="G45" i="32"/>
  <c r="L49" i="32"/>
  <c r="G42" i="32"/>
  <c r="AU52" i="32"/>
  <c r="Q45" i="32"/>
  <c r="AF53" i="32"/>
  <c r="AF33" i="32"/>
  <c r="L38" i="32"/>
  <c r="L29" i="32"/>
  <c r="V35" i="32"/>
  <c r="AP34" i="32"/>
  <c r="AA52" i="32"/>
  <c r="AF44" i="32"/>
  <c r="AP33" i="32"/>
  <c r="AF49" i="32"/>
  <c r="AA42" i="32"/>
  <c r="AF55" i="32"/>
  <c r="V48" i="32"/>
  <c r="Q41" i="32"/>
  <c r="AK50" i="32"/>
  <c r="AF43" i="32"/>
  <c r="Q51" i="32"/>
  <c r="L44" i="32"/>
  <c r="AP55" i="32"/>
  <c r="Q48" i="32"/>
  <c r="L41" i="32"/>
  <c r="AA51" i="32"/>
  <c r="V44" i="32"/>
  <c r="L52" i="32"/>
  <c r="G36" i="32"/>
  <c r="AA48" i="32"/>
  <c r="V34" i="32"/>
  <c r="AC57" i="32"/>
  <c r="AB30" i="32" s="1"/>
  <c r="AP50" i="32"/>
  <c r="AK43" i="32"/>
  <c r="Q55" i="32"/>
  <c r="AK48" i="32"/>
  <c r="AF41" i="32"/>
  <c r="L54" i="32"/>
  <c r="AA47" i="32"/>
  <c r="V40" i="32"/>
  <c r="AP49" i="32"/>
  <c r="AK42" i="32"/>
  <c r="V50" i="32"/>
  <c r="Q43" i="32"/>
  <c r="V54" i="32"/>
  <c r="V47" i="32"/>
  <c r="Q40" i="32"/>
  <c r="AF50" i="32"/>
  <c r="AA43" i="32"/>
  <c r="G44" i="32"/>
  <c r="G35" i="32"/>
  <c r="AU44" i="32"/>
  <c r="AU32" i="32"/>
  <c r="AK55" i="32"/>
  <c r="V55" i="32"/>
  <c r="AU49" i="32"/>
  <c r="AP42" i="32"/>
  <c r="AU54" i="32"/>
  <c r="AP47" i="32"/>
  <c r="AK40" i="32"/>
  <c r="AP53" i="32"/>
  <c r="AF46" i="32"/>
  <c r="AA39" i="32"/>
  <c r="AU48" i="32"/>
  <c r="AP41" i="32"/>
  <c r="AA55" i="32"/>
  <c r="AA49" i="32"/>
  <c r="V42" i="32"/>
  <c r="G54" i="32"/>
  <c r="AA46" i="32"/>
  <c r="V39" i="32"/>
  <c r="AK49" i="32"/>
  <c r="AF42" i="32"/>
  <c r="AF36" i="32"/>
  <c r="G34" i="32"/>
  <c r="V41" i="32"/>
  <c r="AP51" i="32"/>
  <c r="AK31" i="32"/>
  <c r="AH57" i="32"/>
  <c r="Q50" i="32"/>
  <c r="AU53" i="32"/>
  <c r="AA29" i="32"/>
  <c r="I57" i="32"/>
  <c r="G49" i="32"/>
  <c r="AU41" i="32"/>
  <c r="AA53" i="32"/>
  <c r="AU46" i="32"/>
  <c r="AP39" i="32"/>
  <c r="V52" i="32"/>
  <c r="AK45" i="32"/>
  <c r="AF38" i="32"/>
  <c r="G48" i="32"/>
  <c r="AU40" i="32"/>
  <c r="L55" i="32"/>
  <c r="AF48" i="32"/>
  <c r="AA41" i="32"/>
  <c r="AF52" i="32"/>
  <c r="AF45" i="32"/>
  <c r="AA38" i="32"/>
  <c r="AP48" i="32"/>
  <c r="AK41" i="32"/>
  <c r="AF35" i="32"/>
  <c r="AA33" i="32"/>
  <c r="AA36" i="32"/>
  <c r="V49" i="32"/>
  <c r="V31" i="32"/>
  <c r="AP45" i="32"/>
  <c r="AK38" i="32"/>
  <c r="AK46" i="32"/>
  <c r="AM57" i="32"/>
  <c r="L48" i="32"/>
  <c r="G41" i="32"/>
  <c r="L53" i="32"/>
  <c r="G46" i="32"/>
  <c r="AU38" i="32"/>
  <c r="G52" i="32"/>
  <c r="AP44" i="32"/>
  <c r="AP54" i="32"/>
  <c r="L47" i="32"/>
  <c r="G40" i="32"/>
  <c r="AK53" i="32"/>
  <c r="AK47" i="32"/>
  <c r="AF40" i="32"/>
  <c r="Q52" i="32"/>
  <c r="AK44" i="32"/>
  <c r="G55" i="32"/>
  <c r="AU47" i="32"/>
  <c r="AP40" i="32"/>
  <c r="AF34" i="32"/>
  <c r="AA35" i="32"/>
  <c r="X57" i="32"/>
  <c r="AU35" i="32"/>
  <c r="Q42" i="32"/>
  <c r="Q36" i="32"/>
  <c r="L43" i="32"/>
  <c r="AB3" i="31"/>
  <c r="H3" i="31"/>
  <c r="AG3" i="31"/>
  <c r="W3" i="31"/>
  <c r="I57" i="30"/>
  <c r="H38" i="30" s="1"/>
  <c r="N57" i="30"/>
  <c r="S57" i="30"/>
  <c r="AM57" i="30"/>
  <c r="AR57" i="30"/>
  <c r="AC57" i="30"/>
  <c r="Z3" i="29"/>
  <c r="AA3" i="29" s="1"/>
  <c r="X57" i="30"/>
  <c r="L3" i="30"/>
  <c r="K3" i="29"/>
  <c r="L3" i="29" s="1"/>
  <c r="AU3" i="30"/>
  <c r="AT3" i="29"/>
  <c r="AU3" i="29" s="1"/>
  <c r="AK3" i="30"/>
  <c r="AJ3" i="29"/>
  <c r="AK3" i="29" s="1"/>
  <c r="Q3" i="30"/>
  <c r="P3" i="29"/>
  <c r="Q3" i="29" s="1"/>
  <c r="R34" i="30"/>
  <c r="C44" i="30"/>
  <c r="M54" i="30"/>
  <c r="M17" i="30"/>
  <c r="M10" i="30"/>
  <c r="R18" i="30"/>
  <c r="R49" i="30"/>
  <c r="AQ3" i="29"/>
  <c r="AG3" i="29"/>
  <c r="H3" i="29"/>
  <c r="AB3" i="29"/>
  <c r="C3" i="29"/>
  <c r="R3" i="29"/>
  <c r="AL3" i="29"/>
  <c r="W3" i="29"/>
  <c r="R38" i="28"/>
  <c r="W55" i="28"/>
  <c r="M53" i="28"/>
  <c r="H46" i="28"/>
  <c r="R51" i="28"/>
  <c r="C50" i="28"/>
  <c r="H50" i="28"/>
  <c r="M33" i="28"/>
  <c r="AG19" i="28"/>
  <c r="H49" i="28"/>
  <c r="M55" i="28"/>
  <c r="AG22" i="28"/>
  <c r="H42" i="28"/>
  <c r="M45" i="28"/>
  <c r="M27" i="28"/>
  <c r="H55" i="28"/>
  <c r="AB48" i="28"/>
  <c r="M17" i="28"/>
  <c r="M22" i="28"/>
  <c r="AB47" i="28"/>
  <c r="M42" i="28"/>
  <c r="AB50" i="28"/>
  <c r="W39" i="28"/>
  <c r="W45" i="28"/>
  <c r="AG44" i="28"/>
  <c r="AG39" i="28"/>
  <c r="W52" i="28"/>
  <c r="W47" i="28"/>
  <c r="M15" i="28"/>
  <c r="AG13" i="28"/>
  <c r="M29" i="28"/>
  <c r="M21" i="28"/>
  <c r="M3" i="28"/>
  <c r="AG18" i="28"/>
  <c r="AG3" i="28"/>
  <c r="M13" i="28"/>
  <c r="M16" i="28"/>
  <c r="W54" i="28"/>
  <c r="M46" i="28"/>
  <c r="AQ53" i="28"/>
  <c r="M44" i="28"/>
  <c r="M14" i="28"/>
  <c r="M19" i="28"/>
  <c r="W18" i="28"/>
  <c r="M6" i="28"/>
  <c r="M5" i="28"/>
  <c r="M11" i="28"/>
  <c r="M12" i="28"/>
  <c r="AG53" i="28"/>
  <c r="W51" i="28"/>
  <c r="W40" i="28"/>
  <c r="M43" i="28"/>
  <c r="AG51" i="28"/>
  <c r="AG9" i="28"/>
  <c r="M18" i="28"/>
  <c r="AG17" i="28"/>
  <c r="AG29" i="28"/>
  <c r="AG8" i="28"/>
  <c r="M51" i="28"/>
  <c r="W44" i="28"/>
  <c r="AG48" i="28"/>
  <c r="AG43" i="28"/>
  <c r="AG50" i="28"/>
  <c r="AG45" i="28"/>
  <c r="M50" i="28"/>
  <c r="AG14" i="28"/>
  <c r="AG16" i="28"/>
  <c r="M28" i="28"/>
  <c r="AG21" i="28"/>
  <c r="M9" i="28"/>
  <c r="AG7" i="28"/>
  <c r="AG38" i="28"/>
  <c r="AQ42" i="28"/>
  <c r="AG40" i="28"/>
  <c r="M32" i="28"/>
  <c r="H14" i="28"/>
  <c r="AG24" i="28"/>
  <c r="AG5" i="28"/>
  <c r="AG42" i="28"/>
  <c r="M47" i="28"/>
  <c r="W46" i="28"/>
  <c r="M49" i="28"/>
  <c r="M39" i="28"/>
  <c r="AG28" i="28"/>
  <c r="AG33" i="28"/>
  <c r="AG31" i="28"/>
  <c r="M4" i="28"/>
  <c r="W6" i="28"/>
  <c r="AG35" i="28"/>
  <c r="W38" i="28"/>
  <c r="M52" i="28"/>
  <c r="AG54" i="28"/>
  <c r="AG55" i="28"/>
  <c r="M38" i="28"/>
  <c r="AG46" i="28"/>
  <c r="M24" i="28"/>
  <c r="H27" i="28"/>
  <c r="M23" i="28"/>
  <c r="AG4" i="28"/>
  <c r="M35" i="28"/>
  <c r="AG47" i="28"/>
  <c r="C42" i="28"/>
  <c r="C43" i="28"/>
  <c r="H39" i="28"/>
  <c r="AB53" i="28"/>
  <c r="C45" i="28"/>
  <c r="W41" i="28"/>
  <c r="C51" i="28"/>
  <c r="AG34" i="28"/>
  <c r="AG41" i="28"/>
  <c r="AG23" i="28"/>
  <c r="H25" i="28"/>
  <c r="W35" i="28"/>
  <c r="AG25" i="28"/>
  <c r="M26" i="28"/>
  <c r="AB9" i="28"/>
  <c r="M31" i="28"/>
  <c r="AG12" i="28"/>
  <c r="R47" i="28"/>
  <c r="AB41" i="28"/>
  <c r="C55" i="28"/>
  <c r="H51" i="28"/>
  <c r="H52" i="28"/>
  <c r="H41" i="28"/>
  <c r="R40" i="28"/>
  <c r="R23" i="28"/>
  <c r="H33" i="28"/>
  <c r="H23" i="28"/>
  <c r="AG52" i="28"/>
  <c r="M40" i="28"/>
  <c r="C48" i="28"/>
  <c r="M41" i="28"/>
  <c r="C54" i="28"/>
  <c r="C49" i="28"/>
  <c r="AG49" i="28"/>
  <c r="M48" i="28"/>
  <c r="M54" i="28"/>
  <c r="C46" i="28"/>
  <c r="M34" i="28"/>
  <c r="AG11" i="28"/>
  <c r="C19" i="28"/>
  <c r="AG15" i="28"/>
  <c r="M20" i="28"/>
  <c r="AG27" i="28"/>
  <c r="M8" i="28"/>
  <c r="M25" i="28"/>
  <c r="H21" i="28"/>
  <c r="C53" i="28"/>
  <c r="H44" i="28"/>
  <c r="R53" i="28"/>
  <c r="H45" i="28"/>
  <c r="H40" i="28"/>
  <c r="R44" i="28"/>
  <c r="R55" i="28"/>
  <c r="C40" i="28"/>
  <c r="H53" i="28"/>
  <c r="AB44" i="28"/>
  <c r="H36" i="28"/>
  <c r="R48" i="28"/>
  <c r="C38" i="28"/>
  <c r="AB52" i="28"/>
  <c r="R50" i="28"/>
  <c r="R42" i="28"/>
  <c r="H38" i="28"/>
  <c r="AB51" i="28"/>
  <c r="C44" i="28"/>
  <c r="C39" i="28"/>
  <c r="R39" i="28"/>
  <c r="C52" i="28"/>
  <c r="H9" i="28"/>
  <c r="AQ52" i="28"/>
  <c r="AQ39" i="28"/>
  <c r="AO59" i="27"/>
  <c r="AQ51" i="28"/>
  <c r="AQ41" i="28"/>
  <c r="AQ47" i="28"/>
  <c r="W19" i="28"/>
  <c r="K59" i="27"/>
  <c r="AQ48" i="28"/>
  <c r="C35" i="28"/>
  <c r="W26" i="28"/>
  <c r="F59" i="27"/>
  <c r="Z59" i="27"/>
  <c r="AQ43" i="28"/>
  <c r="AQ49" i="28"/>
  <c r="AQ36" i="28"/>
  <c r="AQ55" i="28"/>
  <c r="AQ44" i="28"/>
  <c r="AQ45" i="28"/>
  <c r="AQ54" i="28"/>
  <c r="W15" i="28"/>
  <c r="R25" i="28"/>
  <c r="C22" i="28"/>
  <c r="AQ50" i="28"/>
  <c r="AB54" i="28"/>
  <c r="AB43" i="28"/>
  <c r="W53" i="28"/>
  <c r="AB49" i="28"/>
  <c r="AB55" i="28"/>
  <c r="W31" i="28"/>
  <c r="H34" i="28"/>
  <c r="R12" i="28"/>
  <c r="W34" i="28"/>
  <c r="H18" i="28"/>
  <c r="W33" i="28"/>
  <c r="W28" i="28"/>
  <c r="W49" i="28"/>
  <c r="AB45" i="28"/>
  <c r="W50" i="28"/>
  <c r="AQ46" i="28"/>
  <c r="R43" i="28"/>
  <c r="R49" i="28"/>
  <c r="H47" i="28"/>
  <c r="AB38" i="28"/>
  <c r="H48" i="28"/>
  <c r="C41" i="28"/>
  <c r="H54" i="28"/>
  <c r="W48" i="28"/>
  <c r="AQ11" i="28"/>
  <c r="R11" i="28"/>
  <c r="AG26" i="28"/>
  <c r="AG20" i="28"/>
  <c r="M7" i="28"/>
  <c r="U59" i="27"/>
  <c r="AJ59" i="27"/>
  <c r="AL39" i="28"/>
  <c r="AL54" i="28"/>
  <c r="AL44" i="28"/>
  <c r="AQ24" i="28"/>
  <c r="W9" i="28"/>
  <c r="AE59" i="27"/>
  <c r="AL49" i="28"/>
  <c r="C26" i="28"/>
  <c r="C6" i="28"/>
  <c r="C34" i="28"/>
  <c r="AQ22" i="28"/>
  <c r="C24" i="28"/>
  <c r="AQ18" i="28"/>
  <c r="AL38" i="28"/>
  <c r="AL51" i="28"/>
  <c r="C18" i="28"/>
  <c r="W42" i="28"/>
  <c r="W43" i="28"/>
  <c r="W24" i="28"/>
  <c r="AQ15" i="28"/>
  <c r="AQ19" i="28"/>
  <c r="H17" i="28"/>
  <c r="AL46" i="28"/>
  <c r="C31" i="28"/>
  <c r="AQ33" i="28"/>
  <c r="P59" i="27"/>
  <c r="AB46" i="28"/>
  <c r="R54" i="28"/>
  <c r="AB42" i="28"/>
  <c r="C47" i="28"/>
  <c r="H43" i="28"/>
  <c r="R33" i="28"/>
  <c r="W22" i="28"/>
  <c r="AG32" i="28"/>
  <c r="H13" i="28"/>
  <c r="H29" i="28"/>
  <c r="AG6" i="28"/>
  <c r="AT59" i="27"/>
  <c r="AB36" i="28"/>
  <c r="AB35" i="28"/>
  <c r="AB24" i="28"/>
  <c r="AB20" i="28"/>
  <c r="AB19" i="28"/>
  <c r="AB6" i="28"/>
  <c r="AB26" i="28"/>
  <c r="AB7" i="28"/>
  <c r="AB28" i="28"/>
  <c r="AB12" i="28"/>
  <c r="AB11" i="28"/>
  <c r="AB3" i="28"/>
  <c r="AB31" i="28"/>
  <c r="AB22" i="28"/>
  <c r="AB16" i="28"/>
  <c r="AB15" i="28"/>
  <c r="AB32" i="28"/>
  <c r="AL35" i="28"/>
  <c r="AL31" i="28"/>
  <c r="AL22" i="28"/>
  <c r="AL18" i="28"/>
  <c r="AL17" i="28"/>
  <c r="AL4" i="28"/>
  <c r="AL24" i="28"/>
  <c r="AL5" i="28"/>
  <c r="AL9" i="28"/>
  <c r="AL26" i="28"/>
  <c r="AL8" i="28"/>
  <c r="AL28" i="28"/>
  <c r="AL14" i="28"/>
  <c r="AL13" i="28"/>
  <c r="AL32" i="28"/>
  <c r="R35" i="28"/>
  <c r="R26" i="28"/>
  <c r="R21" i="28"/>
  <c r="R4" i="28"/>
  <c r="R8" i="28"/>
  <c r="R28" i="28"/>
  <c r="R9" i="28"/>
  <c r="R31" i="28"/>
  <c r="R22" i="28"/>
  <c r="R14" i="28"/>
  <c r="R13" i="28"/>
  <c r="R24" i="28"/>
  <c r="R18" i="28"/>
  <c r="R17" i="28"/>
  <c r="R32" i="28"/>
  <c r="R5" i="28"/>
  <c r="AL16" i="28"/>
  <c r="AL3" i="28"/>
  <c r="AL11" i="28"/>
  <c r="AL15" i="28"/>
  <c r="AB13" i="28"/>
  <c r="AB29" i="28"/>
  <c r="AB23" i="28"/>
  <c r="AL7" i="28"/>
  <c r="R27" i="28"/>
  <c r="AQ34" i="28"/>
  <c r="AQ29" i="28"/>
  <c r="AQ21" i="28"/>
  <c r="AQ7" i="28"/>
  <c r="AQ23" i="28"/>
  <c r="AQ13" i="28"/>
  <c r="AQ12" i="28"/>
  <c r="AQ32" i="28"/>
  <c r="AQ25" i="28"/>
  <c r="AQ17" i="28"/>
  <c r="AQ16" i="28"/>
  <c r="AQ31" i="28"/>
  <c r="AQ4" i="28"/>
  <c r="AQ27" i="28"/>
  <c r="AQ20" i="28"/>
  <c r="AQ3" i="28"/>
  <c r="AQ8" i="28"/>
  <c r="R29" i="28"/>
  <c r="C15" i="28"/>
  <c r="AQ6" i="28"/>
  <c r="W5" i="28"/>
  <c r="AQ9" i="28"/>
  <c r="AL45" i="28"/>
  <c r="AL52" i="28"/>
  <c r="AL48" i="28"/>
  <c r="AB21" i="28"/>
  <c r="R7" i="28"/>
  <c r="AB34" i="28"/>
  <c r="AL29" i="28"/>
  <c r="R16" i="28"/>
  <c r="C14" i="28"/>
  <c r="AQ5" i="28"/>
  <c r="AL19" i="28"/>
  <c r="AL43" i="28"/>
  <c r="AL42" i="28"/>
  <c r="AQ38" i="28"/>
  <c r="AL53" i="28"/>
  <c r="AL27" i="28"/>
  <c r="AL20" i="28"/>
  <c r="AB5" i="28"/>
  <c r="AQ28" i="28"/>
  <c r="AL21" i="28"/>
  <c r="AQ14" i="28"/>
  <c r="AB25" i="28"/>
  <c r="AB14" i="28"/>
  <c r="AL34" i="28"/>
  <c r="AB27" i="28"/>
  <c r="R20" i="28"/>
  <c r="R15" i="28"/>
  <c r="C5" i="28"/>
  <c r="AL36" i="28"/>
  <c r="AL40" i="28"/>
  <c r="R45" i="28"/>
  <c r="AL41" i="28"/>
  <c r="AL47" i="28"/>
  <c r="R41" i="28"/>
  <c r="R52" i="28"/>
  <c r="AL33" i="28"/>
  <c r="AQ26" i="28"/>
  <c r="C56" i="28"/>
  <c r="C36" i="28"/>
  <c r="C29" i="28"/>
  <c r="C17" i="28"/>
  <c r="C16" i="28"/>
  <c r="C32" i="28"/>
  <c r="C23" i="28"/>
  <c r="C21" i="28"/>
  <c r="C20" i="28"/>
  <c r="C4" i="28"/>
  <c r="C8" i="28"/>
  <c r="C25" i="28"/>
  <c r="C7" i="28"/>
  <c r="C3" i="28"/>
  <c r="C27" i="28"/>
  <c r="C13" i="28"/>
  <c r="C12" i="28"/>
  <c r="C33" i="28"/>
  <c r="C28" i="28"/>
  <c r="AB33" i="28"/>
  <c r="AL12" i="28"/>
  <c r="H56" i="28"/>
  <c r="H35" i="28"/>
  <c r="H28" i="28"/>
  <c r="H6" i="28"/>
  <c r="H31" i="28"/>
  <c r="H22" i="28"/>
  <c r="H12" i="28"/>
  <c r="H11" i="28"/>
  <c r="H24" i="28"/>
  <c r="H16" i="28"/>
  <c r="H15" i="28"/>
  <c r="H3" i="28"/>
  <c r="H26" i="28"/>
  <c r="H20" i="28"/>
  <c r="H19" i="28"/>
  <c r="H32" i="28"/>
  <c r="H7" i="28"/>
  <c r="R19" i="28"/>
  <c r="H4" i="28"/>
  <c r="AB4" i="28"/>
  <c r="AB8" i="28"/>
  <c r="AL55" i="28"/>
  <c r="R46" i="28"/>
  <c r="AB39" i="28"/>
  <c r="R36" i="28"/>
  <c r="W36" i="28"/>
  <c r="W25" i="28"/>
  <c r="W13" i="28"/>
  <c r="W12" i="28"/>
  <c r="W27" i="28"/>
  <c r="W17" i="28"/>
  <c r="W16" i="28"/>
  <c r="W32" i="28"/>
  <c r="W4" i="28"/>
  <c r="W29" i="28"/>
  <c r="W21" i="28"/>
  <c r="W20" i="28"/>
  <c r="W3" i="28"/>
  <c r="W8" i="28"/>
  <c r="W23" i="28"/>
  <c r="W7" i="28"/>
  <c r="AL23" i="28"/>
  <c r="C11" i="28"/>
  <c r="R34" i="28"/>
  <c r="AL25" i="28"/>
  <c r="AB18" i="28"/>
  <c r="W11" i="28"/>
  <c r="AL6" i="28"/>
  <c r="R3" i="28"/>
  <c r="H8" i="28"/>
  <c r="AG3" i="27"/>
  <c r="H3" i="27"/>
  <c r="R3" i="27"/>
  <c r="AL3" i="27"/>
  <c r="AB3" i="27"/>
  <c r="C3" i="27"/>
  <c r="AQ3" i="27"/>
  <c r="W3" i="27"/>
  <c r="M21" i="26"/>
  <c r="C49" i="26"/>
  <c r="C45" i="26"/>
  <c r="R18" i="26"/>
  <c r="AB24" i="26"/>
  <c r="AB47" i="26"/>
  <c r="C46" i="26"/>
  <c r="C41" i="26"/>
  <c r="C7" i="26"/>
  <c r="AB13" i="26"/>
  <c r="C6" i="26"/>
  <c r="AB8" i="26"/>
  <c r="C55" i="26"/>
  <c r="C50" i="26"/>
  <c r="C35" i="26"/>
  <c r="C11" i="26"/>
  <c r="AB15" i="26"/>
  <c r="AB6" i="26"/>
  <c r="AG23" i="26"/>
  <c r="C51" i="26"/>
  <c r="C53" i="26"/>
  <c r="AG28" i="26"/>
  <c r="C13" i="26"/>
  <c r="AB19" i="26"/>
  <c r="C22" i="26"/>
  <c r="C17" i="26"/>
  <c r="R14" i="26"/>
  <c r="AB23" i="26"/>
  <c r="C20" i="26"/>
  <c r="AB11" i="26"/>
  <c r="AG38" i="26"/>
  <c r="W13" i="26"/>
  <c r="AB51" i="26"/>
  <c r="C34" i="26"/>
  <c r="AB5" i="26"/>
  <c r="AB7" i="26"/>
  <c r="AB20" i="26"/>
  <c r="AB35" i="26"/>
  <c r="C42" i="26"/>
  <c r="AB26" i="26"/>
  <c r="AG33" i="26"/>
  <c r="AG49" i="26"/>
  <c r="AB34" i="26"/>
  <c r="AG24" i="26"/>
  <c r="AG4" i="26"/>
  <c r="AB18" i="26"/>
  <c r="C12" i="26"/>
  <c r="R27" i="26"/>
  <c r="R26" i="26"/>
  <c r="C52" i="26"/>
  <c r="R45" i="26"/>
  <c r="R31" i="26"/>
  <c r="C48" i="26"/>
  <c r="AG42" i="26"/>
  <c r="AG35" i="26"/>
  <c r="C43" i="26"/>
  <c r="AB33" i="26"/>
  <c r="W45" i="26"/>
  <c r="R35" i="26"/>
  <c r="AL3" i="26"/>
  <c r="AL45" i="26"/>
  <c r="C4" i="26"/>
  <c r="AB25" i="26"/>
  <c r="AB9" i="26"/>
  <c r="R5" i="26"/>
  <c r="AQ54" i="26"/>
  <c r="AQ48" i="26"/>
  <c r="AQ43" i="26"/>
  <c r="AQ44" i="26"/>
  <c r="AQ38" i="26"/>
  <c r="AQ34" i="26"/>
  <c r="AQ50" i="26"/>
  <c r="AQ39" i="26"/>
  <c r="M43" i="26"/>
  <c r="M34" i="26"/>
  <c r="M44" i="26"/>
  <c r="M49" i="26"/>
  <c r="M27" i="26"/>
  <c r="M26" i="26"/>
  <c r="M25" i="26"/>
  <c r="M29" i="26"/>
  <c r="M28" i="26"/>
  <c r="M52" i="26"/>
  <c r="M40" i="26"/>
  <c r="M17" i="26"/>
  <c r="AQ27" i="26"/>
  <c r="AQ7" i="26"/>
  <c r="M24" i="26"/>
  <c r="AQ4" i="26"/>
  <c r="AQ9" i="26"/>
  <c r="M13" i="26"/>
  <c r="AQ12" i="26"/>
  <c r="M22" i="26"/>
  <c r="M51" i="26"/>
  <c r="M38" i="26"/>
  <c r="M32" i="26"/>
  <c r="AQ26" i="26"/>
  <c r="M23" i="26"/>
  <c r="AQ11" i="26"/>
  <c r="W3" i="26"/>
  <c r="AQ18" i="26"/>
  <c r="C9" i="26"/>
  <c r="AQ25" i="26"/>
  <c r="AQ19" i="26"/>
  <c r="C16" i="26"/>
  <c r="R12" i="26"/>
  <c r="M4" i="26"/>
  <c r="W24" i="26"/>
  <c r="AQ20" i="26"/>
  <c r="R17" i="26"/>
  <c r="R23" i="26"/>
  <c r="AB12" i="26"/>
  <c r="AG7" i="26"/>
  <c r="H32" i="26"/>
  <c r="AQ16" i="26"/>
  <c r="M53" i="26"/>
  <c r="AQ32" i="26"/>
  <c r="AQ41" i="26"/>
  <c r="AQ33" i="26"/>
  <c r="AQ23" i="26"/>
  <c r="M31" i="26"/>
  <c r="AQ17" i="26"/>
  <c r="W39" i="26"/>
  <c r="W48" i="26"/>
  <c r="W43" i="26"/>
  <c r="W36" i="26"/>
  <c r="W25" i="26"/>
  <c r="W44" i="26"/>
  <c r="W54" i="26"/>
  <c r="W38" i="26"/>
  <c r="W15" i="26"/>
  <c r="W27" i="26"/>
  <c r="W26" i="26"/>
  <c r="W17" i="26"/>
  <c r="M11" i="26"/>
  <c r="AQ24" i="26"/>
  <c r="AQ31" i="26"/>
  <c r="W11" i="26"/>
  <c r="R3" i="26"/>
  <c r="M9" i="26"/>
  <c r="AG5" i="26"/>
  <c r="C56" i="26"/>
  <c r="C47" i="26"/>
  <c r="C26" i="26"/>
  <c r="C54" i="26"/>
  <c r="C27" i="26"/>
  <c r="C29" i="26"/>
  <c r="C28" i="26"/>
  <c r="C32" i="26"/>
  <c r="C31" i="26"/>
  <c r="C33" i="26"/>
  <c r="C44" i="26"/>
  <c r="C39" i="26"/>
  <c r="AQ21" i="26"/>
  <c r="C18" i="26"/>
  <c r="AQ14" i="26"/>
  <c r="AQ49" i="26"/>
  <c r="AQ53" i="26"/>
  <c r="M55" i="26"/>
  <c r="W29" i="26"/>
  <c r="M48" i="26"/>
  <c r="AQ22" i="26"/>
  <c r="AG52" i="26"/>
  <c r="AG40" i="26"/>
  <c r="AG36" i="26"/>
  <c r="AG48" i="26"/>
  <c r="AG43" i="26"/>
  <c r="AG44" i="26"/>
  <c r="AG13" i="26"/>
  <c r="AG25" i="26"/>
  <c r="M18" i="26"/>
  <c r="W22" i="26"/>
  <c r="R9" i="26"/>
  <c r="R15" i="26"/>
  <c r="M7" i="26"/>
  <c r="W23" i="26"/>
  <c r="AB53" i="26"/>
  <c r="AB46" i="26"/>
  <c r="AB44" i="26"/>
  <c r="AB43" i="26"/>
  <c r="AB41" i="26"/>
  <c r="AB38" i="26"/>
  <c r="AB31" i="26"/>
  <c r="AB29" i="26"/>
  <c r="AB32" i="26"/>
  <c r="AB42" i="26"/>
  <c r="AB14" i="26"/>
  <c r="C23" i="26"/>
  <c r="W19" i="26"/>
  <c r="H38" i="26"/>
  <c r="AB16" i="26"/>
  <c r="C14" i="26"/>
  <c r="AQ5" i="26"/>
  <c r="R24" i="26"/>
  <c r="W20" i="26"/>
  <c r="AL35" i="26"/>
  <c r="AL42" i="26"/>
  <c r="AL39" i="26"/>
  <c r="AL28" i="26"/>
  <c r="AL27" i="26"/>
  <c r="AL51" i="26"/>
  <c r="AL43" i="26"/>
  <c r="AL31" i="26"/>
  <c r="AL29" i="26"/>
  <c r="AL46" i="26"/>
  <c r="AL32" i="26"/>
  <c r="AL55" i="26"/>
  <c r="AL14" i="26"/>
  <c r="R28" i="26"/>
  <c r="AG47" i="26"/>
  <c r="AQ45" i="26"/>
  <c r="AQ35" i="26"/>
  <c r="W49" i="26"/>
  <c r="AQ36" i="26"/>
  <c r="W28" i="26"/>
  <c r="AG46" i="26"/>
  <c r="R43" i="26"/>
  <c r="W32" i="26"/>
  <c r="AQ40" i="26"/>
  <c r="W21" i="26"/>
  <c r="AB17" i="26"/>
  <c r="M8" i="26"/>
  <c r="AG31" i="26"/>
  <c r="M14" i="26"/>
  <c r="AG9" i="26"/>
  <c r="H6" i="26"/>
  <c r="H39" i="26"/>
  <c r="C21" i="26"/>
  <c r="H17" i="26"/>
  <c r="W8" i="26"/>
  <c r="W14" i="26"/>
  <c r="R6" i="26"/>
  <c r="H18" i="26"/>
  <c r="M20" i="26"/>
  <c r="AG16" i="26"/>
  <c r="AG8" i="26"/>
  <c r="AQ15" i="26"/>
  <c r="AG14" i="26"/>
  <c r="AL4" i="26"/>
  <c r="W34" i="26"/>
  <c r="AB21" i="26"/>
  <c r="AQ8" i="26"/>
  <c r="C5" i="26"/>
  <c r="C19" i="26"/>
  <c r="M45" i="26"/>
  <c r="M36" i="26"/>
  <c r="W5" i="26"/>
  <c r="R51" i="26"/>
  <c r="R49" i="26"/>
  <c r="R38" i="26"/>
  <c r="R47" i="26"/>
  <c r="R32" i="26"/>
  <c r="R55" i="26"/>
  <c r="R42" i="26"/>
  <c r="R33" i="26"/>
  <c r="AG22" i="26"/>
  <c r="M16" i="26"/>
  <c r="C8" i="26"/>
  <c r="M12" i="26"/>
  <c r="C24" i="26"/>
  <c r="H56" i="26"/>
  <c r="H46" i="26"/>
  <c r="H48" i="26"/>
  <c r="H43" i="26"/>
  <c r="H33" i="26"/>
  <c r="H53" i="26"/>
  <c r="H47" i="26"/>
  <c r="AQ55" i="26"/>
  <c r="M41" i="26"/>
  <c r="M33" i="26"/>
  <c r="W40" i="26"/>
  <c r="AQ46" i="26"/>
  <c r="C38" i="26"/>
  <c r="AG54" i="26"/>
  <c r="R50" i="26"/>
  <c r="C40" i="26"/>
  <c r="C25" i="26"/>
  <c r="AG51" i="26"/>
  <c r="AB45" i="26"/>
  <c r="H55" i="26"/>
  <c r="R48" i="26"/>
  <c r="AG41" i="26"/>
  <c r="H35" i="26"/>
  <c r="R54" i="26"/>
  <c r="M46" i="26"/>
  <c r="AQ42" i="26"/>
  <c r="AG29" i="26"/>
  <c r="H29" i="26"/>
  <c r="H21" i="26"/>
  <c r="W6" i="26"/>
  <c r="R13" i="26"/>
  <c r="AL8" i="26"/>
  <c r="M5" i="26"/>
  <c r="AG26" i="26"/>
  <c r="AG20" i="26"/>
  <c r="AG6" i="26"/>
  <c r="AG12" i="26"/>
  <c r="AB4" i="26"/>
  <c r="AG21" i="26"/>
  <c r="AL17" i="26"/>
  <c r="R22" i="26"/>
  <c r="AL18" i="26"/>
  <c r="C15" i="26"/>
  <c r="AQ6" i="26"/>
  <c r="C36" i="26"/>
  <c r="AL13" i="26"/>
  <c r="W7" i="26"/>
  <c r="AQ3" i="26"/>
  <c r="H25" i="26"/>
  <c r="M15" i="26"/>
  <c r="H7" i="26"/>
  <c r="R11" i="26"/>
  <c r="M3" i="26"/>
  <c r="AB22" i="26"/>
  <c r="AG18" i="26"/>
  <c r="AB3" i="26"/>
  <c r="AL58" i="25"/>
  <c r="AB31" i="25"/>
  <c r="AB29" i="25"/>
  <c r="AL18" i="25"/>
  <c r="AB52" i="25"/>
  <c r="AB22" i="25"/>
  <c r="AB18" i="25"/>
  <c r="AL7" i="25"/>
  <c r="AG10" i="25"/>
  <c r="AL52" i="25"/>
  <c r="AL44" i="25"/>
  <c r="AL55" i="25"/>
  <c r="AL47" i="25"/>
  <c r="AL38" i="25"/>
  <c r="AL45" i="25"/>
  <c r="AL54" i="25"/>
  <c r="AL39" i="25"/>
  <c r="AL26" i="25"/>
  <c r="AL17" i="25"/>
  <c r="AL48" i="25"/>
  <c r="AL37" i="25"/>
  <c r="AL32" i="25"/>
  <c r="AL23" i="25"/>
  <c r="AL56" i="25"/>
  <c r="AL46" i="25"/>
  <c r="AL16" i="25"/>
  <c r="AL21" i="25"/>
  <c r="AL14" i="25"/>
  <c r="AL6" i="25"/>
  <c r="AL36" i="25"/>
  <c r="AL30" i="25"/>
  <c r="AL10" i="25"/>
  <c r="AL13" i="25"/>
  <c r="AL34" i="25"/>
  <c r="AL28" i="25"/>
  <c r="AL43" i="25"/>
  <c r="AL49" i="25"/>
  <c r="AB45" i="25"/>
  <c r="AB43" i="25"/>
  <c r="AB53" i="25"/>
  <c r="AB51" i="25"/>
  <c r="M57" i="25"/>
  <c r="M49" i="25"/>
  <c r="M41" i="25"/>
  <c r="M52" i="25"/>
  <c r="M44" i="25"/>
  <c r="M58" i="25"/>
  <c r="M50" i="25"/>
  <c r="M42" i="25"/>
  <c r="M51" i="25"/>
  <c r="M31" i="25"/>
  <c r="M22" i="25"/>
  <c r="M45" i="25"/>
  <c r="M29" i="25"/>
  <c r="M20" i="25"/>
  <c r="M53" i="25"/>
  <c r="M43" i="25"/>
  <c r="M36" i="25"/>
  <c r="M9" i="25"/>
  <c r="M3" i="25"/>
  <c r="M18" i="25"/>
  <c r="M14" i="25"/>
  <c r="M27" i="25"/>
  <c r="M35" i="25"/>
  <c r="M6" i="25"/>
  <c r="M7" i="25"/>
  <c r="AL31" i="25"/>
  <c r="AL20" i="25"/>
  <c r="AB25" i="25"/>
  <c r="AL27" i="25"/>
  <c r="R56" i="25"/>
  <c r="R48" i="25"/>
  <c r="R39" i="25"/>
  <c r="R51" i="25"/>
  <c r="R43" i="25"/>
  <c r="R57" i="25"/>
  <c r="R49" i="25"/>
  <c r="R41" i="25"/>
  <c r="R58" i="25"/>
  <c r="R44" i="25"/>
  <c r="R35" i="25"/>
  <c r="R30" i="25"/>
  <c r="R21" i="25"/>
  <c r="R52" i="25"/>
  <c r="R42" i="25"/>
  <c r="R28" i="25"/>
  <c r="R19" i="25"/>
  <c r="R50" i="25"/>
  <c r="R4" i="25"/>
  <c r="R26" i="25"/>
  <c r="R7" i="25"/>
  <c r="R13" i="25"/>
  <c r="R5" i="25"/>
  <c r="R6" i="25"/>
  <c r="R9" i="25"/>
  <c r="R17" i="25"/>
  <c r="R16" i="25"/>
  <c r="M5" i="25"/>
  <c r="M30" i="25"/>
  <c r="AB13" i="25"/>
  <c r="R20" i="25"/>
  <c r="R32" i="25"/>
  <c r="AG53" i="25"/>
  <c r="AG45" i="25"/>
  <c r="AG56" i="25"/>
  <c r="AG48" i="25"/>
  <c r="AG39" i="25"/>
  <c r="AG54" i="25"/>
  <c r="AG46" i="25"/>
  <c r="AG37" i="25"/>
  <c r="AG57" i="25"/>
  <c r="AG47" i="25"/>
  <c r="AG55" i="25"/>
  <c r="AG27" i="25"/>
  <c r="AG18" i="25"/>
  <c r="AG41" i="25"/>
  <c r="AG36" i="25"/>
  <c r="AG35" i="25"/>
  <c r="AG25" i="25"/>
  <c r="AG49" i="25"/>
  <c r="AG38" i="25"/>
  <c r="AG15" i="25"/>
  <c r="AG22" i="25"/>
  <c r="AG17" i="25"/>
  <c r="AG7" i="25"/>
  <c r="AG31" i="25"/>
  <c r="AG13" i="25"/>
  <c r="AG3" i="25"/>
  <c r="AG14" i="25"/>
  <c r="AB10" i="25"/>
  <c r="AL3" i="25"/>
  <c r="R29" i="25"/>
  <c r="AL51" i="25"/>
  <c r="AL22" i="25"/>
  <c r="R31" i="25"/>
  <c r="R10" i="25"/>
  <c r="M4" i="25"/>
  <c r="AL5" i="25"/>
  <c r="C51" i="25"/>
  <c r="C43" i="25"/>
  <c r="C54" i="25"/>
  <c r="C46" i="25"/>
  <c r="C52" i="25"/>
  <c r="C44" i="25"/>
  <c r="C47" i="25"/>
  <c r="C55" i="25"/>
  <c r="C45" i="25"/>
  <c r="C34" i="25"/>
  <c r="C25" i="25"/>
  <c r="C53" i="25"/>
  <c r="C31" i="25"/>
  <c r="C22" i="25"/>
  <c r="C38" i="25"/>
  <c r="C29" i="25"/>
  <c r="C13" i="25"/>
  <c r="C23" i="25"/>
  <c r="C16" i="25"/>
  <c r="C5" i="25"/>
  <c r="C36" i="25"/>
  <c r="C20" i="25"/>
  <c r="C37" i="25"/>
  <c r="C10" i="25"/>
  <c r="C3" i="25"/>
  <c r="C9" i="25"/>
  <c r="C19" i="25"/>
  <c r="AG9" i="25"/>
  <c r="R15" i="25"/>
  <c r="AL25" i="25"/>
  <c r="AB54" i="25"/>
  <c r="AB46" i="25"/>
  <c r="AB37" i="25"/>
  <c r="AB57" i="25"/>
  <c r="AB49" i="25"/>
  <c r="AB41" i="25"/>
  <c r="AB55" i="25"/>
  <c r="AB47" i="25"/>
  <c r="AB38" i="25"/>
  <c r="AB50" i="25"/>
  <c r="AB39" i="25"/>
  <c r="AB58" i="25"/>
  <c r="AB48" i="25"/>
  <c r="AB34" i="25"/>
  <c r="AB28" i="25"/>
  <c r="AB19" i="25"/>
  <c r="AB56" i="25"/>
  <c r="AB26" i="25"/>
  <c r="AB42" i="25"/>
  <c r="AB32" i="25"/>
  <c r="AB16" i="25"/>
  <c r="AB5" i="25"/>
  <c r="AB27" i="25"/>
  <c r="AB9" i="25"/>
  <c r="AB23" i="25"/>
  <c r="AB17" i="25"/>
  <c r="AB3" i="25"/>
  <c r="AB14" i="25"/>
  <c r="AB4" i="25"/>
  <c r="AB15" i="25"/>
  <c r="AL9" i="25"/>
  <c r="AG4" i="25"/>
  <c r="AQ17" i="25"/>
  <c r="AB7" i="25"/>
  <c r="M16" i="25"/>
  <c r="M21" i="25"/>
  <c r="AG16" i="25"/>
  <c r="AL53" i="25"/>
  <c r="M39" i="25"/>
  <c r="AL41" i="25"/>
  <c r="M46" i="25"/>
  <c r="M56" i="25"/>
  <c r="AB20" i="25"/>
  <c r="M19" i="25"/>
  <c r="C27" i="25"/>
  <c r="AG32" i="25"/>
  <c r="AG20" i="25"/>
  <c r="C30" i="25"/>
  <c r="AQ51" i="25"/>
  <c r="AQ43" i="25"/>
  <c r="AQ54" i="25"/>
  <c r="AQ46" i="25"/>
  <c r="AQ37" i="25"/>
  <c r="AQ52" i="25"/>
  <c r="AQ44" i="25"/>
  <c r="AQ38" i="25"/>
  <c r="AQ47" i="25"/>
  <c r="AQ30" i="25"/>
  <c r="AQ36" i="25"/>
  <c r="AQ25" i="25"/>
  <c r="AQ55" i="25"/>
  <c r="AQ45" i="25"/>
  <c r="AQ31" i="25"/>
  <c r="AQ22" i="25"/>
  <c r="AQ53" i="25"/>
  <c r="AQ20" i="25"/>
  <c r="AQ29" i="25"/>
  <c r="AQ13" i="25"/>
  <c r="AQ5" i="25"/>
  <c r="AQ10" i="25"/>
  <c r="AQ9" i="25"/>
  <c r="AQ16" i="25"/>
  <c r="H58" i="25"/>
  <c r="H50" i="25"/>
  <c r="H42" i="25"/>
  <c r="H53" i="25"/>
  <c r="H45" i="25"/>
  <c r="H51" i="25"/>
  <c r="H43" i="25"/>
  <c r="H54" i="25"/>
  <c r="H44" i="25"/>
  <c r="H52" i="25"/>
  <c r="H32" i="25"/>
  <c r="H23" i="25"/>
  <c r="H37" i="25"/>
  <c r="H30" i="25"/>
  <c r="H21" i="25"/>
  <c r="H46" i="25"/>
  <c r="H10" i="25"/>
  <c r="H19" i="25"/>
  <c r="H15" i="25"/>
  <c r="H4" i="25"/>
  <c r="H31" i="25"/>
  <c r="H28" i="25"/>
  <c r="H13" i="25"/>
  <c r="H9" i="25"/>
  <c r="H7" i="25"/>
  <c r="H17" i="25"/>
  <c r="H18" i="25"/>
  <c r="M15" i="25"/>
  <c r="AG5" i="25"/>
  <c r="AL15" i="25"/>
  <c r="W55" i="25"/>
  <c r="W47" i="25"/>
  <c r="W38" i="25"/>
  <c r="W58" i="25"/>
  <c r="W50" i="25"/>
  <c r="W42" i="25"/>
  <c r="W56" i="25"/>
  <c r="W48" i="25"/>
  <c r="W39" i="25"/>
  <c r="W43" i="25"/>
  <c r="W51" i="25"/>
  <c r="W41" i="25"/>
  <c r="W29" i="25"/>
  <c r="W20" i="25"/>
  <c r="W49" i="25"/>
  <c r="W27" i="25"/>
  <c r="W57" i="25"/>
  <c r="W25" i="25"/>
  <c r="W3" i="25"/>
  <c r="W34" i="25"/>
  <c r="W6" i="25"/>
  <c r="W19" i="25"/>
  <c r="W10" i="25"/>
  <c r="W15" i="25"/>
  <c r="W4" i="25"/>
  <c r="W5" i="25"/>
  <c r="W16" i="25"/>
  <c r="W18" i="25"/>
  <c r="AB36" i="25"/>
  <c r="AB30" i="25"/>
  <c r="C26" i="25"/>
  <c r="R25" i="25"/>
  <c r="AL19" i="25"/>
  <c r="W31" i="25"/>
  <c r="AL29" i="25"/>
  <c r="C35" i="25"/>
  <c r="AG19" i="25"/>
  <c r="AG58" i="25"/>
  <c r="H27" i="25"/>
  <c r="AG21" i="25"/>
  <c r="AG6" i="25"/>
  <c r="H16" i="25"/>
  <c r="M13" i="25"/>
  <c r="AQ14" i="25"/>
  <c r="M10" i="25"/>
  <c r="F22" i="15"/>
  <c r="G22" i="15" s="1"/>
  <c r="U14" i="15"/>
  <c r="V14" i="15" s="1"/>
  <c r="P15" i="15"/>
  <c r="Q15" i="15" s="1"/>
  <c r="AO14" i="15"/>
  <c r="AP14" i="15" s="1"/>
  <c r="AE21" i="15"/>
  <c r="AF21" i="15" s="1"/>
  <c r="U23" i="15"/>
  <c r="Z22" i="15"/>
  <c r="AA22" i="15" s="1"/>
  <c r="AT13" i="15"/>
  <c r="AU13" i="15" s="1"/>
  <c r="AJ20" i="15"/>
  <c r="AK20" i="15" s="1"/>
  <c r="P24" i="15"/>
  <c r="Q24" i="15" s="1"/>
  <c r="K5" i="15"/>
  <c r="L5" i="15" s="1"/>
  <c r="K21" i="15"/>
  <c r="L21" i="15" s="1"/>
  <c r="F13" i="15"/>
  <c r="G13" i="15" s="1"/>
  <c r="AT22" i="15"/>
  <c r="AU22" i="15" s="1"/>
  <c r="K30" i="15"/>
  <c r="L30" i="15" s="1"/>
  <c r="Z13" i="15"/>
  <c r="AA13" i="15" s="1"/>
  <c r="AJ9" i="15"/>
  <c r="AK9" i="15" s="1"/>
  <c r="AE10" i="15"/>
  <c r="AF10" i="15" s="1"/>
  <c r="Z12" i="15"/>
  <c r="AA12" i="15" s="1"/>
  <c r="U13" i="15"/>
  <c r="V13" i="15" s="1"/>
  <c r="P14" i="15"/>
  <c r="Q14" i="15" s="1"/>
  <c r="F16" i="15"/>
  <c r="G16" i="15" s="1"/>
  <c r="AT16" i="15"/>
  <c r="AU16" i="15" s="1"/>
  <c r="AO17" i="15"/>
  <c r="AP17" i="15" s="1"/>
  <c r="AJ18" i="15"/>
  <c r="AK18" i="15" s="1"/>
  <c r="AE19" i="15"/>
  <c r="AF19" i="15" s="1"/>
  <c r="Z20" i="15"/>
  <c r="AA20" i="15" s="1"/>
  <c r="U21" i="15"/>
  <c r="V21" i="15" s="1"/>
  <c r="P22" i="15"/>
  <c r="Q22" i="15" s="1"/>
  <c r="F24" i="15"/>
  <c r="G24" i="15" s="1"/>
  <c r="AT24" i="15"/>
  <c r="AU24" i="15" s="1"/>
  <c r="AO25" i="15"/>
  <c r="AP25" i="15" s="1"/>
  <c r="AJ26" i="15"/>
  <c r="AK26" i="15" s="1"/>
  <c r="AE27" i="15"/>
  <c r="AF27" i="15" s="1"/>
  <c r="Z28" i="15"/>
  <c r="AA28" i="15" s="1"/>
  <c r="U29" i="15"/>
  <c r="V29" i="15" s="1"/>
  <c r="P30" i="15"/>
  <c r="Q30" i="15" s="1"/>
  <c r="F33" i="15"/>
  <c r="G33" i="15" s="1"/>
  <c r="K6" i="15"/>
  <c r="L6" i="15" s="1"/>
  <c r="AT9" i="15"/>
  <c r="AU9" i="15" s="1"/>
  <c r="AO10" i="15"/>
  <c r="AP10" i="15" s="1"/>
  <c r="AJ12" i="15"/>
  <c r="AK12" i="15" s="1"/>
  <c r="AE13" i="15"/>
  <c r="AF13" i="15" s="1"/>
  <c r="Z14" i="15"/>
  <c r="AA14" i="15" s="1"/>
  <c r="U15" i="15"/>
  <c r="V15" i="15" s="1"/>
  <c r="P16" i="15"/>
  <c r="Q16" i="15" s="1"/>
  <c r="F18" i="15"/>
  <c r="G18" i="15" s="1"/>
  <c r="AT18" i="15"/>
  <c r="AU18" i="15" s="1"/>
  <c r="AO19" i="15"/>
  <c r="AP19" i="15" s="1"/>
  <c r="F26" i="15"/>
  <c r="G26" i="15" s="1"/>
  <c r="AT26" i="15"/>
  <c r="AU26" i="15" s="1"/>
  <c r="AO27" i="15"/>
  <c r="AP27" i="15" s="1"/>
  <c r="AJ28" i="15"/>
  <c r="AK28" i="15" s="1"/>
  <c r="AE29" i="15"/>
  <c r="AF29" i="15" s="1"/>
  <c r="Z30" i="15"/>
  <c r="AA30" i="15" s="1"/>
  <c r="U32" i="15"/>
  <c r="V32" i="15" s="1"/>
  <c r="P33" i="15"/>
  <c r="Q33" i="15" s="1"/>
  <c r="F36" i="15"/>
  <c r="G36" i="15" s="1"/>
  <c r="K9" i="15"/>
  <c r="L9" i="15" s="1"/>
  <c r="K18" i="15"/>
  <c r="L18" i="15" s="1"/>
  <c r="K26" i="15"/>
  <c r="L26" i="15" s="1"/>
  <c r="K36" i="15"/>
  <c r="L36" i="15" s="1"/>
  <c r="AE4" i="15"/>
  <c r="AF4" i="15" s="1"/>
  <c r="Z5" i="15"/>
  <c r="AA5" i="15" s="1"/>
  <c r="U6" i="15"/>
  <c r="V6" i="15" s="1"/>
  <c r="P7" i="15"/>
  <c r="Q7" i="15" s="1"/>
  <c r="F10" i="15"/>
  <c r="G10" i="15" s="1"/>
  <c r="AT10" i="15"/>
  <c r="AO12" i="15"/>
  <c r="AP12" i="15" s="1"/>
  <c r="AJ13" i="15"/>
  <c r="AK13" i="15" s="1"/>
  <c r="AE14" i="15"/>
  <c r="AF14" i="15" s="1"/>
  <c r="P17" i="15"/>
  <c r="Q17" i="15" s="1"/>
  <c r="F19" i="15"/>
  <c r="G19" i="15" s="1"/>
  <c r="AO20" i="15"/>
  <c r="AP20" i="15" s="1"/>
  <c r="AE22" i="15"/>
  <c r="AF22" i="15" s="1"/>
  <c r="K10" i="15"/>
  <c r="L10" i="15" s="1"/>
  <c r="K19" i="15"/>
  <c r="L19" i="15" s="1"/>
  <c r="K27" i="15"/>
  <c r="L27" i="15" s="1"/>
  <c r="F12" i="15"/>
  <c r="G12" i="15" s="1"/>
  <c r="AT12" i="15"/>
  <c r="AU12" i="15" s="1"/>
  <c r="AO13" i="15"/>
  <c r="AP13" i="15" s="1"/>
  <c r="AJ14" i="15"/>
  <c r="AK14" i="15" s="1"/>
  <c r="AE15" i="15"/>
  <c r="AF15" i="15" s="1"/>
  <c r="U17" i="15"/>
  <c r="V17" i="15" s="1"/>
  <c r="AT20" i="15"/>
  <c r="AU20" i="15" s="1"/>
  <c r="AJ22" i="15"/>
  <c r="AK22" i="15" s="1"/>
  <c r="K12" i="15"/>
  <c r="L12" i="15" s="1"/>
  <c r="K20" i="15"/>
  <c r="L20" i="15" s="1"/>
  <c r="K28" i="15"/>
  <c r="L28" i="15" s="1"/>
  <c r="AO4" i="15"/>
  <c r="AP4" i="15" s="1"/>
  <c r="AJ5" i="15"/>
  <c r="AK5" i="15" s="1"/>
  <c r="AE6" i="15"/>
  <c r="AF6" i="15" s="1"/>
  <c r="Z7" i="15"/>
  <c r="AA7" i="15" s="1"/>
  <c r="U9" i="15"/>
  <c r="V9" i="15" s="1"/>
  <c r="P10" i="15"/>
  <c r="Q10" i="15" s="1"/>
  <c r="AJ23" i="15"/>
  <c r="AK23" i="15" s="1"/>
  <c r="AE24" i="15"/>
  <c r="AF24" i="15" s="1"/>
  <c r="Z25" i="15"/>
  <c r="AA25" i="15" s="1"/>
  <c r="U26" i="15"/>
  <c r="V26" i="15" s="1"/>
  <c r="P27" i="15"/>
  <c r="Q27" i="15" s="1"/>
  <c r="F29" i="15"/>
  <c r="G29" i="15" s="1"/>
  <c r="AT29" i="15"/>
  <c r="AU29" i="15" s="1"/>
  <c r="AO30" i="15"/>
  <c r="AP30" i="15" s="1"/>
  <c r="U36" i="15"/>
  <c r="V36" i="15" s="1"/>
  <c r="K13" i="15"/>
  <c r="L13" i="15" s="1"/>
  <c r="K29" i="15"/>
  <c r="L29" i="15" s="1"/>
  <c r="U10" i="15"/>
  <c r="V10" i="15" s="1"/>
  <c r="P12" i="15"/>
  <c r="Q12" i="15" s="1"/>
  <c r="F14" i="15"/>
  <c r="G14" i="15" s="1"/>
  <c r="AT14" i="15"/>
  <c r="AU14" i="15" s="1"/>
  <c r="AJ16" i="15"/>
  <c r="AK16" i="15" s="1"/>
  <c r="AE17" i="15"/>
  <c r="AF17" i="15" s="1"/>
  <c r="Z18" i="15"/>
  <c r="AA18" i="15" s="1"/>
  <c r="U19" i="15"/>
  <c r="V19" i="15" s="1"/>
  <c r="P20" i="15"/>
  <c r="Q20" i="15" s="1"/>
  <c r="K4" i="15"/>
  <c r="L4" i="15" s="1"/>
  <c r="K14" i="15"/>
  <c r="L14" i="15" s="1"/>
  <c r="K22" i="15"/>
  <c r="L22" i="15" s="1"/>
  <c r="F5" i="15"/>
  <c r="G5" i="15" s="1"/>
  <c r="AT5" i="15"/>
  <c r="AU5" i="15" s="1"/>
  <c r="AO6" i="15"/>
  <c r="AP6" i="15" s="1"/>
  <c r="AJ7" i="15"/>
  <c r="AK7" i="15" s="1"/>
  <c r="AE9" i="15"/>
  <c r="AF9" i="15" s="1"/>
  <c r="U12" i="15"/>
  <c r="V12" i="15" s="1"/>
  <c r="F15" i="15"/>
  <c r="G15" i="15" s="1"/>
  <c r="AO16" i="15"/>
  <c r="AP16" i="15" s="1"/>
  <c r="AE18" i="15"/>
  <c r="AF18" i="15" s="1"/>
  <c r="U20" i="15"/>
  <c r="V20" i="15" s="1"/>
  <c r="K15" i="15"/>
  <c r="L15" i="15" s="1"/>
  <c r="K23" i="15"/>
  <c r="L23" i="15" s="1"/>
  <c r="K32" i="15"/>
  <c r="L32" i="15" s="1"/>
  <c r="AH57" i="24"/>
  <c r="AG37" i="24" s="1"/>
  <c r="AE3" i="21"/>
  <c r="AF3" i="21" s="1"/>
  <c r="L5" i="22"/>
  <c r="AF5" i="22"/>
  <c r="AF7" i="22"/>
  <c r="L9" i="22"/>
  <c r="Q3" i="22"/>
  <c r="F3" i="21"/>
  <c r="G3" i="21" s="1"/>
  <c r="AK4" i="22"/>
  <c r="Q6" i="22"/>
  <c r="AK6" i="22"/>
  <c r="L7" i="22"/>
  <c r="K3" i="21"/>
  <c r="L3" i="21" s="1"/>
  <c r="AP9" i="22"/>
  <c r="AP5" i="22"/>
  <c r="V7" i="22"/>
  <c r="AP7" i="22"/>
  <c r="AK3" i="22"/>
  <c r="AO3" i="21"/>
  <c r="AP3" i="21" s="1"/>
  <c r="V5" i="22"/>
  <c r="AU8" i="22"/>
  <c r="Q4" i="22"/>
  <c r="Z3" i="21"/>
  <c r="AA3" i="21" s="1"/>
  <c r="G49" i="22"/>
  <c r="G51" i="22"/>
  <c r="U3" i="21"/>
  <c r="V3" i="21" s="1"/>
  <c r="AU3" i="22"/>
  <c r="AA4" i="22"/>
  <c r="AU4" i="22"/>
  <c r="AA6" i="22"/>
  <c r="G6" i="22"/>
  <c r="G8" i="22"/>
  <c r="AA8" i="22"/>
  <c r="AF9" i="22"/>
  <c r="G48" i="22"/>
  <c r="L55" i="22"/>
  <c r="L50" i="22"/>
  <c r="L54" i="22"/>
  <c r="G47" i="22"/>
  <c r="G53" i="22"/>
  <c r="Q8" i="22"/>
  <c r="AK8" i="22"/>
  <c r="V9" i="22"/>
  <c r="D57" i="24"/>
  <c r="C37" i="24" s="1"/>
  <c r="AP32" i="24"/>
  <c r="G31" i="24"/>
  <c r="Q7" i="24"/>
  <c r="Q8" i="24"/>
  <c r="G9" i="24"/>
  <c r="G11" i="24"/>
  <c r="AP12" i="24"/>
  <c r="AF14" i="24"/>
  <c r="V16" i="24"/>
  <c r="L18" i="24"/>
  <c r="AU19" i="24"/>
  <c r="G22" i="24"/>
  <c r="AP26" i="24"/>
  <c r="AF27" i="24"/>
  <c r="AA54" i="24"/>
  <c r="AA46" i="24"/>
  <c r="X57" i="24"/>
  <c r="W37" i="24" s="1"/>
  <c r="G3" i="24"/>
  <c r="AA3" i="24"/>
  <c r="AK3" i="24"/>
  <c r="AP8" i="24"/>
  <c r="AF11" i="24"/>
  <c r="V13" i="24"/>
  <c r="L15" i="24"/>
  <c r="AU16" i="24"/>
  <c r="AK18" i="24"/>
  <c r="AA20" i="24"/>
  <c r="V25" i="24"/>
  <c r="AK27" i="24"/>
  <c r="G25" i="24"/>
  <c r="N57" i="24"/>
  <c r="M37" i="24" s="1"/>
  <c r="AR57" i="24"/>
  <c r="AQ37" i="24" s="1"/>
  <c r="AF8" i="24"/>
  <c r="V11" i="24"/>
  <c r="L13" i="24"/>
  <c r="AU14" i="24"/>
  <c r="AK16" i="24"/>
  <c r="Q23" i="24"/>
  <c r="AF24" i="24"/>
  <c r="AK33" i="24"/>
  <c r="I57" i="24"/>
  <c r="H37" i="24" s="1"/>
  <c r="AM57" i="24"/>
  <c r="AK42" i="24"/>
  <c r="L28" i="24"/>
  <c r="AC57" i="24"/>
  <c r="AU29" i="24"/>
  <c r="S57" i="24"/>
  <c r="L3" i="24"/>
  <c r="V3" i="24"/>
  <c r="AF3" i="24"/>
  <c r="AP3" i="24"/>
  <c r="AA21" i="24"/>
  <c r="V26" i="24"/>
  <c r="G32" i="24"/>
  <c r="AP40" i="24"/>
  <c r="G49" i="24"/>
  <c r="V42" i="24"/>
  <c r="G45" i="24"/>
  <c r="L50" i="24"/>
  <c r="G53" i="24"/>
  <c r="L46" i="24"/>
  <c r="AK49" i="24"/>
  <c r="L54" i="24"/>
  <c r="AF34" i="24"/>
  <c r="AA35" i="24"/>
  <c r="V36" i="24"/>
  <c r="Q38" i="24"/>
  <c r="AK45" i="24"/>
  <c r="AK53" i="24"/>
  <c r="Q39" i="24"/>
  <c r="V49" i="24"/>
  <c r="AP50" i="24"/>
  <c r="AP54" i="24"/>
  <c r="G40" i="24"/>
  <c r="G41" i="24"/>
  <c r="AP41" i="24"/>
  <c r="G43" i="24"/>
  <c r="Q44" i="24"/>
  <c r="V45" i="24"/>
  <c r="AP46" i="24"/>
  <c r="V53" i="24"/>
  <c r="Q33" i="24"/>
  <c r="L34" i="24"/>
  <c r="G35" i="24"/>
  <c r="AU35" i="24"/>
  <c r="AP36" i="24"/>
  <c r="AU43" i="24"/>
  <c r="AU47" i="24"/>
  <c r="AU51" i="24"/>
  <c r="AK43" i="24"/>
  <c r="AG43" i="24"/>
  <c r="V44" i="24"/>
  <c r="Q47" i="24"/>
  <c r="V48" i="24"/>
  <c r="Q51" i="24"/>
  <c r="V52" i="24"/>
  <c r="Q55" i="24"/>
  <c r="AP42" i="24"/>
  <c r="AA45" i="24"/>
  <c r="AF46" i="24"/>
  <c r="AA49" i="24"/>
  <c r="AF50" i="24"/>
  <c r="AA53" i="24"/>
  <c r="AF54" i="24"/>
  <c r="O55" i="24"/>
  <c r="O53" i="24"/>
  <c r="O51" i="24"/>
  <c r="O49" i="24"/>
  <c r="O47" i="24"/>
  <c r="O45" i="24"/>
  <c r="O54" i="24"/>
  <c r="O52" i="24"/>
  <c r="O50" i="24"/>
  <c r="O48" i="24"/>
  <c r="O46" i="24"/>
  <c r="O44" i="24"/>
  <c r="AI55" i="24"/>
  <c r="AI53" i="24"/>
  <c r="AI51" i="24"/>
  <c r="AI49" i="24"/>
  <c r="AI47" i="24"/>
  <c r="AI45" i="24"/>
  <c r="AI54" i="24"/>
  <c r="AI52" i="24"/>
  <c r="AI50" i="24"/>
  <c r="AI48" i="24"/>
  <c r="AI46" i="24"/>
  <c r="AI44" i="24"/>
  <c r="AI42" i="24"/>
  <c r="AA43" i="24"/>
  <c r="AP44" i="24"/>
  <c r="AK47" i="24"/>
  <c r="AP48" i="24"/>
  <c r="AK51" i="24"/>
  <c r="AP52" i="24"/>
  <c r="AK55" i="24"/>
  <c r="L44" i="24"/>
  <c r="AU45" i="24"/>
  <c r="G47" i="24"/>
  <c r="L48" i="24"/>
  <c r="AU49" i="24"/>
  <c r="G51" i="24"/>
  <c r="L52" i="24"/>
  <c r="AU53" i="24"/>
  <c r="G55" i="24"/>
  <c r="AF42" i="24"/>
  <c r="Q43" i="24"/>
  <c r="Q45" i="24"/>
  <c r="V46" i="24"/>
  <c r="Q49" i="24"/>
  <c r="V50" i="24"/>
  <c r="Q53" i="24"/>
  <c r="V54" i="24"/>
  <c r="AF44" i="24"/>
  <c r="AA47" i="24"/>
  <c r="AF48" i="24"/>
  <c r="AA51" i="24"/>
  <c r="AF52" i="24"/>
  <c r="AA55" i="24"/>
  <c r="E55" i="24"/>
  <c r="E53" i="24"/>
  <c r="E51" i="24"/>
  <c r="E49" i="24"/>
  <c r="E47" i="24"/>
  <c r="E45" i="24"/>
  <c r="E54" i="24"/>
  <c r="E52" i="24"/>
  <c r="E50" i="24"/>
  <c r="E48" i="24"/>
  <c r="E46" i="24"/>
  <c r="E44" i="24"/>
  <c r="Y55" i="24"/>
  <c r="Y53" i="24"/>
  <c r="Y51" i="24"/>
  <c r="Y49" i="24"/>
  <c r="Y47" i="24"/>
  <c r="Y45" i="24"/>
  <c r="Y54" i="24"/>
  <c r="Y52" i="24"/>
  <c r="Y50" i="24"/>
  <c r="Y48" i="24"/>
  <c r="Y46" i="24"/>
  <c r="Y44" i="24"/>
  <c r="Y42" i="24"/>
  <c r="AS55" i="24"/>
  <c r="AS53" i="24"/>
  <c r="AS51" i="24"/>
  <c r="AS49" i="24"/>
  <c r="AS47" i="24"/>
  <c r="AS45" i="24"/>
  <c r="AS54" i="24"/>
  <c r="AS52" i="24"/>
  <c r="AS50" i="24"/>
  <c r="AS48" i="24"/>
  <c r="AS46" i="24"/>
  <c r="AS44" i="24"/>
  <c r="AS42" i="24"/>
  <c r="I59" i="23"/>
  <c r="H8" i="23" s="1"/>
  <c r="D59" i="23"/>
  <c r="AR59" i="23"/>
  <c r="AQ8" i="23" s="1"/>
  <c r="AC59" i="23"/>
  <c r="AB8" i="23" s="1"/>
  <c r="AM59" i="23"/>
  <c r="AL8" i="23" s="1"/>
  <c r="X59" i="23"/>
  <c r="W8" i="23" s="1"/>
  <c r="AS9" i="22"/>
  <c r="AS8" i="22"/>
  <c r="AS7" i="22"/>
  <c r="AS6" i="22"/>
  <c r="AS5" i="22"/>
  <c r="AS3" i="22"/>
  <c r="AS57" i="22" s="1"/>
  <c r="AC59" i="21"/>
  <c r="AI8" i="22"/>
  <c r="AI9" i="22"/>
  <c r="AI3" i="22"/>
  <c r="AI57" i="22" s="1"/>
  <c r="T4" i="22"/>
  <c r="U34" i="15"/>
  <c r="V34" i="15" s="1"/>
  <c r="J3" i="22"/>
  <c r="J57" i="22" s="1"/>
  <c r="J7" i="22"/>
  <c r="J52" i="22"/>
  <c r="J4" i="22"/>
  <c r="J9" i="22"/>
  <c r="J6" i="22"/>
  <c r="J50" i="22"/>
  <c r="E5" i="22"/>
  <c r="E47" i="22"/>
  <c r="E53" i="22"/>
  <c r="E9" i="22"/>
  <c r="E6" i="22"/>
  <c r="E3" i="22"/>
  <c r="E57" i="22" s="1"/>
  <c r="E51" i="22"/>
  <c r="E49" i="22"/>
  <c r="C35" i="17"/>
  <c r="C34" i="17"/>
  <c r="L14" i="13"/>
  <c r="U3" i="19"/>
  <c r="V3" i="19" s="1"/>
  <c r="Z3" i="15"/>
  <c r="AA3" i="15" s="1"/>
  <c r="K3" i="13"/>
  <c r="L3" i="13" s="1"/>
  <c r="K3" i="15"/>
  <c r="L3" i="15" s="1"/>
  <c r="L22" i="13"/>
  <c r="L4" i="13"/>
  <c r="C5" i="17"/>
  <c r="C6" i="17"/>
  <c r="C7" i="17"/>
  <c r="AJ3" i="19"/>
  <c r="AK3" i="19" s="1"/>
  <c r="P3" i="21"/>
  <c r="Q3" i="21" s="1"/>
  <c r="F3" i="19"/>
  <c r="G3" i="19" s="1"/>
  <c r="AT3" i="19"/>
  <c r="AU3" i="19" s="1"/>
  <c r="G3" i="22"/>
  <c r="P3" i="19"/>
  <c r="Q3" i="19" s="1"/>
  <c r="AJ3" i="21"/>
  <c r="AK3" i="21" s="1"/>
  <c r="C12" i="17"/>
  <c r="AT3" i="21"/>
  <c r="AU3" i="21" s="1"/>
  <c r="AC57" i="22"/>
  <c r="AB37" i="22" s="1"/>
  <c r="I57" i="22"/>
  <c r="L3" i="22"/>
  <c r="N57" i="22"/>
  <c r="M37" i="22" s="1"/>
  <c r="X57" i="22"/>
  <c r="D57" i="22"/>
  <c r="AA3" i="22"/>
  <c r="AF4" i="22"/>
  <c r="AA5" i="22"/>
  <c r="V6" i="22"/>
  <c r="Q7" i="22"/>
  <c r="L8" i="22"/>
  <c r="G9" i="22"/>
  <c r="AU9" i="22"/>
  <c r="AM57" i="22"/>
  <c r="V4" i="22"/>
  <c r="Q5" i="22"/>
  <c r="L6" i="22"/>
  <c r="G7" i="22"/>
  <c r="AU7" i="22"/>
  <c r="AP8" i="22"/>
  <c r="AK9" i="22"/>
  <c r="S57" i="22"/>
  <c r="R46" i="22" s="1"/>
  <c r="AP3" i="22"/>
  <c r="AF3" i="22"/>
  <c r="AR57" i="22"/>
  <c r="G5" i="22"/>
  <c r="AU5" i="22"/>
  <c r="AP6" i="22"/>
  <c r="AK7" i="22"/>
  <c r="AF8" i="22"/>
  <c r="AA9" i="22"/>
  <c r="V3" i="22"/>
  <c r="AH57" i="22"/>
  <c r="AG37" i="22" s="1"/>
  <c r="L4" i="22"/>
  <c r="AP4" i="22"/>
  <c r="AK5" i="22"/>
  <c r="AF6" i="22"/>
  <c r="AA7" i="22"/>
  <c r="V8" i="22"/>
  <c r="Q9" i="22"/>
  <c r="G46" i="22"/>
  <c r="L51" i="22"/>
  <c r="L53" i="22"/>
  <c r="G50" i="22"/>
  <c r="G52" i="22"/>
  <c r="G54" i="22"/>
  <c r="L52" i="22"/>
  <c r="J55" i="22"/>
  <c r="J53" i="22"/>
  <c r="J51" i="22"/>
  <c r="E54" i="22"/>
  <c r="E52" i="22"/>
  <c r="E50" i="22"/>
  <c r="E48" i="22"/>
  <c r="E46" i="22"/>
  <c r="N59" i="21"/>
  <c r="AM59" i="21"/>
  <c r="X59" i="21"/>
  <c r="I59" i="21"/>
  <c r="AH59" i="21"/>
  <c r="S59" i="21"/>
  <c r="D59" i="21"/>
  <c r="AR59" i="21"/>
  <c r="R57" i="20"/>
  <c r="Q10" i="20" s="1"/>
  <c r="F57" i="20"/>
  <c r="E10" i="20" s="1"/>
  <c r="L57" i="20"/>
  <c r="K10" i="20" s="1"/>
  <c r="H57" i="20"/>
  <c r="G10" i="20" s="1"/>
  <c r="D57" i="20"/>
  <c r="N57" i="20"/>
  <c r="M10" i="20" s="1"/>
  <c r="J57" i="20"/>
  <c r="I10" i="20" s="1"/>
  <c r="T57" i="20"/>
  <c r="S10" i="20" s="1"/>
  <c r="P57" i="20"/>
  <c r="O10" i="20" s="1"/>
  <c r="AH59" i="19"/>
  <c r="AG8" i="19" s="1"/>
  <c r="S59" i="19"/>
  <c r="R8" i="19" s="1"/>
  <c r="D59" i="19"/>
  <c r="C8" i="19" s="1"/>
  <c r="AR59" i="19"/>
  <c r="AQ8" i="19" s="1"/>
  <c r="AC59" i="19"/>
  <c r="AB8" i="19" s="1"/>
  <c r="N59" i="19"/>
  <c r="M8" i="19" s="1"/>
  <c r="AM59" i="19"/>
  <c r="AL8" i="19" s="1"/>
  <c r="D58" i="18"/>
  <c r="L58" i="18"/>
  <c r="K56" i="18" s="1"/>
  <c r="T58" i="18"/>
  <c r="S56" i="18" s="1"/>
  <c r="F58" i="18"/>
  <c r="E56" i="18" s="1"/>
  <c r="N58" i="18"/>
  <c r="M56" i="18" s="1"/>
  <c r="P58" i="18"/>
  <c r="O56" i="18" s="1"/>
  <c r="H58" i="18"/>
  <c r="G56" i="18" s="1"/>
  <c r="R58" i="18"/>
  <c r="Q56" i="18" s="1"/>
  <c r="J58" i="18"/>
  <c r="I56" i="18" s="1"/>
  <c r="C49" i="17"/>
  <c r="C53" i="17"/>
  <c r="C36" i="17"/>
  <c r="C29" i="17"/>
  <c r="C21" i="17"/>
  <c r="C45" i="17"/>
  <c r="C27" i="17"/>
  <c r="C30" i="17"/>
  <c r="C22" i="17"/>
  <c r="C9" i="17"/>
  <c r="AB38" i="17"/>
  <c r="C20" i="17"/>
  <c r="M38" i="17"/>
  <c r="C24" i="17"/>
  <c r="AL38" i="17"/>
  <c r="C18" i="17"/>
  <c r="C19" i="17"/>
  <c r="C14" i="17"/>
  <c r="C23" i="17"/>
  <c r="H38" i="17"/>
  <c r="C10" i="17"/>
  <c r="C28" i="17"/>
  <c r="AG38" i="17"/>
  <c r="C13" i="17"/>
  <c r="C15" i="17"/>
  <c r="C16" i="17"/>
  <c r="C3" i="17"/>
  <c r="R38" i="17"/>
  <c r="C26" i="17"/>
  <c r="C17" i="17"/>
  <c r="C25" i="17"/>
  <c r="C43" i="17"/>
  <c r="C46" i="17"/>
  <c r="C52" i="17"/>
  <c r="C42" i="17"/>
  <c r="C33" i="17"/>
  <c r="C41" i="17"/>
  <c r="C48" i="17"/>
  <c r="C51" i="17"/>
  <c r="C37" i="17"/>
  <c r="C54" i="17"/>
  <c r="C32" i="17"/>
  <c r="C40" i="17"/>
  <c r="C44" i="17"/>
  <c r="C50" i="17"/>
  <c r="C56" i="17"/>
  <c r="C39" i="17"/>
  <c r="C47" i="17"/>
  <c r="C55" i="17"/>
  <c r="P35" i="16"/>
  <c r="AJ36" i="15" s="1"/>
  <c r="AK36" i="15" s="1"/>
  <c r="J36" i="16"/>
  <c r="U37" i="15" s="1"/>
  <c r="V37" i="15" s="1"/>
  <c r="P39" i="16"/>
  <c r="AJ40" i="15" s="1"/>
  <c r="AK40" i="15" s="1"/>
  <c r="F41" i="16"/>
  <c r="L41" i="16"/>
  <c r="Z42" i="15" s="1"/>
  <c r="AA42" i="15" s="1"/>
  <c r="T42" i="16"/>
  <c r="AT43" i="15" s="1"/>
  <c r="H43" i="16"/>
  <c r="P44" i="15" s="1"/>
  <c r="Q44" i="15" s="1"/>
  <c r="P44" i="16"/>
  <c r="AJ45" i="15" s="1"/>
  <c r="AK45" i="15" s="1"/>
  <c r="D45" i="16"/>
  <c r="F46" i="15" s="1"/>
  <c r="G46" i="15" s="1"/>
  <c r="L46" i="16"/>
  <c r="Z47" i="15" s="1"/>
  <c r="AA47" i="15" s="1"/>
  <c r="R46" i="16"/>
  <c r="AO47" i="15" s="1"/>
  <c r="AP47" i="15" s="1"/>
  <c r="H48" i="16"/>
  <c r="P49" i="15" s="1"/>
  <c r="Q49" i="15" s="1"/>
  <c r="P48" i="16"/>
  <c r="AJ49" i="15" s="1"/>
  <c r="AK49" i="15" s="1"/>
  <c r="R36" i="16"/>
  <c r="AO37" i="15" s="1"/>
  <c r="AP37" i="15" s="1"/>
  <c r="L40" i="16"/>
  <c r="Z41" i="15" s="1"/>
  <c r="AA41" i="15" s="1"/>
  <c r="R40" i="16"/>
  <c r="AO41" i="15" s="1"/>
  <c r="AP41" i="15" s="1"/>
  <c r="H42" i="16"/>
  <c r="P43" i="15" s="1"/>
  <c r="Q43" i="15" s="1"/>
  <c r="N42" i="16"/>
  <c r="AE43" i="15" s="1"/>
  <c r="AF43" i="15" s="1"/>
  <c r="D44" i="16"/>
  <c r="F45" i="15" s="1"/>
  <c r="G45" i="15" s="1"/>
  <c r="J44" i="16"/>
  <c r="U45" i="15" s="1"/>
  <c r="V45" i="15" s="1"/>
  <c r="R45" i="16"/>
  <c r="AO46" i="15" s="1"/>
  <c r="AP46" i="15" s="1"/>
  <c r="F46" i="16"/>
  <c r="N47" i="16"/>
  <c r="AE48" i="15" s="1"/>
  <c r="AF48" i="15" s="1"/>
  <c r="T47" i="16"/>
  <c r="AT48" i="15" s="1"/>
  <c r="AU48" i="15" s="1"/>
  <c r="H49" i="16"/>
  <c r="P50" i="15" s="1"/>
  <c r="Q50" i="15" s="1"/>
  <c r="L49" i="16"/>
  <c r="Z50" i="15" s="1"/>
  <c r="AA50" i="15" s="1"/>
  <c r="T48" i="16"/>
  <c r="AT49" i="15" s="1"/>
  <c r="AU49" i="15" s="1"/>
  <c r="N48" i="16"/>
  <c r="AE49" i="15" s="1"/>
  <c r="AF49" i="15" s="1"/>
  <c r="F38" i="16"/>
  <c r="F36" i="16"/>
  <c r="D51" i="16"/>
  <c r="F52" i="15" s="1"/>
  <c r="G52" i="15" s="1"/>
  <c r="D50" i="16"/>
  <c r="F51" i="15" s="1"/>
  <c r="G51" i="15" s="1"/>
  <c r="P49" i="16"/>
  <c r="AJ50" i="15" s="1"/>
  <c r="AK50" i="15" s="1"/>
  <c r="N38" i="16"/>
  <c r="AE39" i="15" s="1"/>
  <c r="AF39" i="15" s="1"/>
  <c r="N36" i="16"/>
  <c r="AE37" i="15" s="1"/>
  <c r="AF37" i="15" s="1"/>
  <c r="J49" i="16"/>
  <c r="U50" i="15" s="1"/>
  <c r="V50" i="15" s="1"/>
  <c r="D49" i="16"/>
  <c r="F50" i="15" s="1"/>
  <c r="G50" i="15" s="1"/>
  <c r="L48" i="16"/>
  <c r="Z49" i="15" s="1"/>
  <c r="AA49" i="15" s="1"/>
  <c r="H36" i="16"/>
  <c r="P37" i="15" s="1"/>
  <c r="Q37" i="15" s="1"/>
  <c r="D36" i="16"/>
  <c r="F37" i="15" s="1"/>
  <c r="G37" i="15" s="1"/>
  <c r="H38" i="16"/>
  <c r="P39" i="15" s="1"/>
  <c r="Q39" i="15" s="1"/>
  <c r="R39" i="16"/>
  <c r="AO40" i="15" s="1"/>
  <c r="AP40" i="15" s="1"/>
  <c r="F40" i="16"/>
  <c r="N41" i="16"/>
  <c r="AE42" i="15" s="1"/>
  <c r="AF42" i="15" s="1"/>
  <c r="T41" i="16"/>
  <c r="AT42" i="15" s="1"/>
  <c r="AU42" i="15" s="1"/>
  <c r="J43" i="16"/>
  <c r="U44" i="15" s="1"/>
  <c r="V44" i="15" s="1"/>
  <c r="P43" i="16"/>
  <c r="AJ44" i="15" s="1"/>
  <c r="AK44" i="15" s="1"/>
  <c r="F45" i="16"/>
  <c r="L45" i="16"/>
  <c r="Z46" i="15" s="1"/>
  <c r="AA46" i="15" s="1"/>
  <c r="T46" i="16"/>
  <c r="AT47" i="15" s="1"/>
  <c r="AU47" i="15" s="1"/>
  <c r="H47" i="16"/>
  <c r="P48" i="15" s="1"/>
  <c r="Q48" i="15" s="1"/>
  <c r="R48" i="16"/>
  <c r="AO49" i="15" s="1"/>
  <c r="AP49" i="15" s="1"/>
  <c r="T50" i="16"/>
  <c r="AT51" i="15" s="1"/>
  <c r="H53" i="16"/>
  <c r="P54" i="15" s="1"/>
  <c r="Q54" i="15" s="1"/>
  <c r="R35" i="16"/>
  <c r="AO36" i="15" s="1"/>
  <c r="AP36" i="15" s="1"/>
  <c r="L36" i="16"/>
  <c r="Z37" i="15" s="1"/>
  <c r="AA37" i="15" s="1"/>
  <c r="P38" i="16"/>
  <c r="AJ39" i="15" s="1"/>
  <c r="AK39" i="15" s="1"/>
  <c r="T40" i="16"/>
  <c r="AT41" i="15" s="1"/>
  <c r="AU41" i="15" s="1"/>
  <c r="H41" i="16"/>
  <c r="P42" i="15" s="1"/>
  <c r="Q42" i="15" s="1"/>
  <c r="P42" i="16"/>
  <c r="AJ43" i="15" s="1"/>
  <c r="AK43" i="15" s="1"/>
  <c r="D43" i="16"/>
  <c r="F44" i="15" s="1"/>
  <c r="G44" i="15" s="1"/>
  <c r="L44" i="16"/>
  <c r="Z45" i="15" s="1"/>
  <c r="AA45" i="15" s="1"/>
  <c r="R44" i="16"/>
  <c r="AO45" i="15" s="1"/>
  <c r="AP45" i="15" s="1"/>
  <c r="H46" i="16"/>
  <c r="P47" i="15" s="1"/>
  <c r="Q47" i="15" s="1"/>
  <c r="N46" i="16"/>
  <c r="AE47" i="15" s="1"/>
  <c r="AF47" i="15" s="1"/>
  <c r="D48" i="16"/>
  <c r="F49" i="15" s="1"/>
  <c r="G49" i="15" s="1"/>
  <c r="J48" i="16"/>
  <c r="U49" i="15" s="1"/>
  <c r="V49" i="15" s="1"/>
  <c r="L52" i="16"/>
  <c r="Z53" i="15" s="1"/>
  <c r="AA53" i="15" s="1"/>
  <c r="H35" i="16"/>
  <c r="P36" i="15" s="1"/>
  <c r="Q36" i="15" s="1"/>
  <c r="T36" i="16"/>
  <c r="AT37" i="15" s="1"/>
  <c r="AU37" i="15" s="1"/>
  <c r="F39" i="16"/>
  <c r="H40" i="16"/>
  <c r="P41" i="15" s="1"/>
  <c r="Q41" i="15" s="1"/>
  <c r="N40" i="16"/>
  <c r="AE41" i="15" s="1"/>
  <c r="AF41" i="15" s="1"/>
  <c r="D42" i="16"/>
  <c r="F43" i="15" s="1"/>
  <c r="G43" i="15" s="1"/>
  <c r="J42" i="16"/>
  <c r="U43" i="15" s="1"/>
  <c r="V43" i="15" s="1"/>
  <c r="R43" i="16"/>
  <c r="AO44" i="15" s="1"/>
  <c r="AP44" i="15" s="1"/>
  <c r="F44" i="16"/>
  <c r="N45" i="16"/>
  <c r="AE46" i="15" s="1"/>
  <c r="AF46" i="15" s="1"/>
  <c r="T45" i="16"/>
  <c r="AT46" i="15" s="1"/>
  <c r="AU46" i="15" s="1"/>
  <c r="J47" i="16"/>
  <c r="U48" i="15" s="1"/>
  <c r="V48" i="15" s="1"/>
  <c r="P47" i="16"/>
  <c r="AJ48" i="15" s="1"/>
  <c r="AK48" i="15" s="1"/>
  <c r="J54" i="16"/>
  <c r="U55" i="15" s="1"/>
  <c r="V55" i="15" s="1"/>
  <c r="N35" i="16"/>
  <c r="AE36" i="15" s="1"/>
  <c r="AF36" i="15" s="1"/>
  <c r="J38" i="16"/>
  <c r="U39" i="15" s="1"/>
  <c r="V39" i="15" s="1"/>
  <c r="N39" i="16"/>
  <c r="AE40" i="15" s="1"/>
  <c r="AF40" i="15" s="1"/>
  <c r="T39" i="16"/>
  <c r="AT40" i="15" s="1"/>
  <c r="AU40" i="15" s="1"/>
  <c r="J41" i="16"/>
  <c r="U42" i="15" s="1"/>
  <c r="V42" i="15" s="1"/>
  <c r="P41" i="16"/>
  <c r="AJ42" i="15" s="1"/>
  <c r="AK42" i="15" s="1"/>
  <c r="F43" i="16"/>
  <c r="L43" i="16"/>
  <c r="Z44" i="15" s="1"/>
  <c r="AA44" i="15" s="1"/>
  <c r="T44" i="16"/>
  <c r="AT45" i="15" s="1"/>
  <c r="AU45" i="15" s="1"/>
  <c r="H45" i="16"/>
  <c r="P46" i="15" s="1"/>
  <c r="Q46" i="15" s="1"/>
  <c r="P46" i="16"/>
  <c r="AJ47" i="15" s="1"/>
  <c r="AK47" i="15" s="1"/>
  <c r="D47" i="16"/>
  <c r="F48" i="15" s="1"/>
  <c r="G48" i="15" s="1"/>
  <c r="F50" i="16"/>
  <c r="R51" i="16"/>
  <c r="AO52" i="15" s="1"/>
  <c r="AP52" i="15" s="1"/>
  <c r="T35" i="16"/>
  <c r="AT36" i="15" s="1"/>
  <c r="AU36" i="15" s="1"/>
  <c r="R38" i="16"/>
  <c r="AO39" i="15" s="1"/>
  <c r="AP39" i="15" s="1"/>
  <c r="P40" i="16"/>
  <c r="AJ41" i="15" s="1"/>
  <c r="AK41" i="15" s="1"/>
  <c r="D41" i="16"/>
  <c r="F42" i="15" s="1"/>
  <c r="G42" i="15" s="1"/>
  <c r="L42" i="16"/>
  <c r="Z43" i="15" s="1"/>
  <c r="AA43" i="15" s="1"/>
  <c r="R42" i="16"/>
  <c r="AO43" i="15" s="1"/>
  <c r="AP43" i="15" s="1"/>
  <c r="H44" i="16"/>
  <c r="P45" i="15" s="1"/>
  <c r="Q45" i="15" s="1"/>
  <c r="N44" i="16"/>
  <c r="AE45" i="15" s="1"/>
  <c r="AF45" i="15" s="1"/>
  <c r="D46" i="16"/>
  <c r="F47" i="15" s="1"/>
  <c r="G47" i="15" s="1"/>
  <c r="J46" i="16"/>
  <c r="U47" i="15" s="1"/>
  <c r="V47" i="15" s="1"/>
  <c r="R47" i="16"/>
  <c r="AO48" i="15" s="1"/>
  <c r="AP48" i="15" s="1"/>
  <c r="F48" i="16"/>
  <c r="N49" i="16"/>
  <c r="AE50" i="15" s="1"/>
  <c r="AF50" i="15" s="1"/>
  <c r="T52" i="16"/>
  <c r="AT53" i="15" s="1"/>
  <c r="AU53" i="15" s="1"/>
  <c r="H39" i="16"/>
  <c r="P40" i="15" s="1"/>
  <c r="Q40" i="15" s="1"/>
  <c r="D40" i="16"/>
  <c r="F41" i="15" s="1"/>
  <c r="G41" i="15" s="1"/>
  <c r="J40" i="16"/>
  <c r="U41" i="15" s="1"/>
  <c r="V41" i="15" s="1"/>
  <c r="R41" i="16"/>
  <c r="AO42" i="15" s="1"/>
  <c r="AP42" i="15" s="1"/>
  <c r="F42" i="16"/>
  <c r="N43" i="16"/>
  <c r="AE44" i="15" s="1"/>
  <c r="AF44" i="15" s="1"/>
  <c r="T43" i="16"/>
  <c r="AT44" i="15" s="1"/>
  <c r="AU44" i="15" s="1"/>
  <c r="J45" i="16"/>
  <c r="U46" i="15" s="1"/>
  <c r="V46" i="15" s="1"/>
  <c r="P45" i="16"/>
  <c r="AJ46" i="15" s="1"/>
  <c r="AK46" i="15" s="1"/>
  <c r="F47" i="16"/>
  <c r="L47" i="16"/>
  <c r="Z48" i="15" s="1"/>
  <c r="AA48" i="15" s="1"/>
  <c r="F49" i="16"/>
  <c r="R54" i="16"/>
  <c r="AO55" i="15" s="1"/>
  <c r="AP55" i="15" s="1"/>
  <c r="N55" i="16"/>
  <c r="AE56" i="15" s="1"/>
  <c r="AF56" i="15" s="1"/>
  <c r="D38" i="16"/>
  <c r="F39" i="15" s="1"/>
  <c r="G39" i="15" s="1"/>
  <c r="D39" i="16"/>
  <c r="F40" i="15" s="1"/>
  <c r="G40" i="15" s="1"/>
  <c r="H50" i="16"/>
  <c r="P51" i="15" s="1"/>
  <c r="Q51" i="15" s="1"/>
  <c r="D54" i="16"/>
  <c r="F55" i="15" s="1"/>
  <c r="G55" i="15" s="1"/>
  <c r="L54" i="16"/>
  <c r="Z55" i="15" s="1"/>
  <c r="AA55" i="15" s="1"/>
  <c r="T54" i="16"/>
  <c r="AT55" i="15" s="1"/>
  <c r="AU55" i="15" s="1"/>
  <c r="H55" i="16"/>
  <c r="P56" i="15" s="1"/>
  <c r="Q56" i="15" s="1"/>
  <c r="T49" i="16"/>
  <c r="AT50" i="15" s="1"/>
  <c r="AU50" i="15" s="1"/>
  <c r="N50" i="16"/>
  <c r="AE51" i="15" s="1"/>
  <c r="AF51" i="15" s="1"/>
  <c r="H51" i="16"/>
  <c r="P52" i="15" s="1"/>
  <c r="Q52" i="15" s="1"/>
  <c r="N51" i="16"/>
  <c r="AE52" i="15" s="1"/>
  <c r="AF52" i="15" s="1"/>
  <c r="F52" i="16"/>
  <c r="J53" i="16"/>
  <c r="U54" i="15" s="1"/>
  <c r="V54" i="15" s="1"/>
  <c r="P53" i="16"/>
  <c r="AJ54" i="15" s="1"/>
  <c r="AK54" i="15" s="1"/>
  <c r="J39" i="16"/>
  <c r="U40" i="15" s="1"/>
  <c r="V40" i="15" s="1"/>
  <c r="P50" i="16"/>
  <c r="AJ51" i="15" s="1"/>
  <c r="AK51" i="15" s="1"/>
  <c r="H52" i="16"/>
  <c r="P53" i="15" s="1"/>
  <c r="Q53" i="15" s="1"/>
  <c r="N52" i="16"/>
  <c r="AE53" i="15" s="1"/>
  <c r="AF53" i="15" s="1"/>
  <c r="D53" i="16"/>
  <c r="F54" i="15" s="1"/>
  <c r="G54" i="15" s="1"/>
  <c r="J55" i="16"/>
  <c r="U56" i="15" s="1"/>
  <c r="V56" i="15" s="1"/>
  <c r="P55" i="16"/>
  <c r="AJ56" i="15" s="1"/>
  <c r="AK56" i="15" s="1"/>
  <c r="J51" i="16"/>
  <c r="U52" i="15" s="1"/>
  <c r="V52" i="15" s="1"/>
  <c r="T51" i="16"/>
  <c r="AT52" i="15" s="1"/>
  <c r="AU52" i="15" s="1"/>
  <c r="P52" i="16"/>
  <c r="AJ53" i="15" s="1"/>
  <c r="AK53" i="15" s="1"/>
  <c r="R53" i="16"/>
  <c r="AO54" i="15" s="1"/>
  <c r="AP54" i="15" s="1"/>
  <c r="F54" i="16"/>
  <c r="N54" i="16"/>
  <c r="AE55" i="15" s="1"/>
  <c r="AF55" i="15" s="1"/>
  <c r="D55" i="16"/>
  <c r="F56" i="15" s="1"/>
  <c r="G56" i="15" s="1"/>
  <c r="T38" i="16"/>
  <c r="AT39" i="15" s="1"/>
  <c r="AU39" i="15" s="1"/>
  <c r="J50" i="16"/>
  <c r="U51" i="15" s="1"/>
  <c r="V51" i="15" s="1"/>
  <c r="F53" i="16"/>
  <c r="L53" i="16"/>
  <c r="Z54" i="15" s="1"/>
  <c r="AA54" i="15" s="1"/>
  <c r="H54" i="16"/>
  <c r="P55" i="15" s="1"/>
  <c r="Q55" i="15" s="1"/>
  <c r="P54" i="16"/>
  <c r="AJ55" i="15" s="1"/>
  <c r="AK55" i="15" s="1"/>
  <c r="R55" i="16"/>
  <c r="AO56" i="15" s="1"/>
  <c r="AP56" i="15" s="1"/>
  <c r="R49" i="16"/>
  <c r="AO50" i="15" s="1"/>
  <c r="AP50" i="15" s="1"/>
  <c r="L50" i="16"/>
  <c r="Z51" i="15" s="1"/>
  <c r="AA51" i="15" s="1"/>
  <c r="F51" i="16"/>
  <c r="P51" i="16"/>
  <c r="AJ52" i="15" s="1"/>
  <c r="AK52" i="15" s="1"/>
  <c r="D52" i="16"/>
  <c r="F53" i="15" s="1"/>
  <c r="G53" i="15" s="1"/>
  <c r="F55" i="16"/>
  <c r="T55" i="16"/>
  <c r="AT56" i="15" s="1"/>
  <c r="AU56" i="15" s="1"/>
  <c r="P36" i="16"/>
  <c r="AJ37" i="15" s="1"/>
  <c r="AK37" i="15" s="1"/>
  <c r="L38" i="16"/>
  <c r="Z39" i="15" s="1"/>
  <c r="AA39" i="15" s="1"/>
  <c r="L39" i="16"/>
  <c r="Z40" i="15" s="1"/>
  <c r="AA40" i="15" s="1"/>
  <c r="R50" i="16"/>
  <c r="AO51" i="15" s="1"/>
  <c r="AP51" i="15" s="1"/>
  <c r="J52" i="16"/>
  <c r="U53" i="15" s="1"/>
  <c r="V53" i="15" s="1"/>
  <c r="R52" i="16"/>
  <c r="AO53" i="15" s="1"/>
  <c r="AP53" i="15" s="1"/>
  <c r="N53" i="16"/>
  <c r="AE54" i="15" s="1"/>
  <c r="T53" i="16"/>
  <c r="AT54" i="15" s="1"/>
  <c r="AU54" i="15" s="1"/>
  <c r="R38" i="15"/>
  <c r="AB38" i="15"/>
  <c r="J3" i="14"/>
  <c r="U3" i="13" s="1"/>
  <c r="V3" i="13" s="1"/>
  <c r="H4" i="14"/>
  <c r="P4" i="13" s="1"/>
  <c r="J11" i="14"/>
  <c r="U12" i="13" s="1"/>
  <c r="H12" i="14"/>
  <c r="P13" i="13" s="1"/>
  <c r="P12" i="14"/>
  <c r="AJ13" i="13" s="1"/>
  <c r="F13" i="14"/>
  <c r="I13" i="35" s="1"/>
  <c r="N13" i="14"/>
  <c r="AE14" i="13" s="1"/>
  <c r="D14" i="14"/>
  <c r="F15" i="13" s="1"/>
  <c r="L14" i="14"/>
  <c r="Z15" i="13" s="1"/>
  <c r="T14" i="14"/>
  <c r="AT15" i="13" s="1"/>
  <c r="AU15" i="13" s="1"/>
  <c r="J15" i="14"/>
  <c r="U16" i="13" s="1"/>
  <c r="R15" i="14"/>
  <c r="AO16" i="13" s="1"/>
  <c r="H16" i="14"/>
  <c r="P17" i="13" s="1"/>
  <c r="P16" i="14"/>
  <c r="AJ17" i="13" s="1"/>
  <c r="F17" i="14"/>
  <c r="N17" i="14"/>
  <c r="AE18" i="13" s="1"/>
  <c r="D18" i="14"/>
  <c r="D17" i="35" s="1"/>
  <c r="L18" i="14"/>
  <c r="Z19" i="13" s="1"/>
  <c r="T18" i="14"/>
  <c r="AT19" i="13" s="1"/>
  <c r="AU19" i="13" s="1"/>
  <c r="J19" i="14"/>
  <c r="U20" i="13" s="1"/>
  <c r="R19" i="14"/>
  <c r="AO20" i="13" s="1"/>
  <c r="H20" i="14"/>
  <c r="P21" i="13" s="1"/>
  <c r="P20" i="14"/>
  <c r="AJ21" i="13" s="1"/>
  <c r="F21" i="14"/>
  <c r="I21" i="35" s="1"/>
  <c r="N21" i="14"/>
  <c r="AE22" i="13" s="1"/>
  <c r="D22" i="14"/>
  <c r="F23" i="13" s="1"/>
  <c r="L22" i="14"/>
  <c r="Z23" i="13" s="1"/>
  <c r="T22" i="14"/>
  <c r="AT23" i="13" s="1"/>
  <c r="AU23" i="13" s="1"/>
  <c r="J23" i="14"/>
  <c r="S22" i="35" s="1"/>
  <c r="R23" i="14"/>
  <c r="AO24" i="13" s="1"/>
  <c r="H24" i="14"/>
  <c r="P25" i="13" s="1"/>
  <c r="P24" i="14"/>
  <c r="AJ25" i="13" s="1"/>
  <c r="F25" i="14"/>
  <c r="N25" i="14"/>
  <c r="AE26" i="13" s="1"/>
  <c r="D26" i="14"/>
  <c r="F27" i="13" s="1"/>
  <c r="L26" i="14"/>
  <c r="Z27" i="13" s="1"/>
  <c r="T26" i="14"/>
  <c r="AT27" i="13" s="1"/>
  <c r="AU27" i="13" s="1"/>
  <c r="J27" i="14"/>
  <c r="U28" i="13" s="1"/>
  <c r="R27" i="14"/>
  <c r="AO28" i="13" s="1"/>
  <c r="H29" i="14"/>
  <c r="P30" i="13" s="1"/>
  <c r="P29" i="14"/>
  <c r="AH28" i="35" s="1"/>
  <c r="F30" i="14"/>
  <c r="I29" i="35" s="1"/>
  <c r="N30" i="14"/>
  <c r="AC29" i="35" s="1"/>
  <c r="D31" i="14"/>
  <c r="D30" i="35" s="1"/>
  <c r="L31" i="14"/>
  <c r="X30" i="35" s="1"/>
  <c r="T31" i="14"/>
  <c r="AT32" i="13" s="1"/>
  <c r="AU32" i="13" s="1"/>
  <c r="J32" i="14"/>
  <c r="S31" i="35" s="1"/>
  <c r="V31" i="35" s="1"/>
  <c r="R32" i="14"/>
  <c r="AO33" i="13" s="1"/>
  <c r="H34" i="14"/>
  <c r="P34" i="14"/>
  <c r="F35" i="14"/>
  <c r="N35" i="14"/>
  <c r="D36" i="14"/>
  <c r="F37" i="13" s="1"/>
  <c r="L36" i="14"/>
  <c r="T36" i="14"/>
  <c r="AT37" i="13" s="1"/>
  <c r="AU37" i="13" s="1"/>
  <c r="R53" i="14"/>
  <c r="AO54" i="13" s="1"/>
  <c r="R3" i="14"/>
  <c r="P4" i="14"/>
  <c r="AJ4" i="13" s="1"/>
  <c r="F5" i="14"/>
  <c r="T9" i="14"/>
  <c r="AT10" i="13" s="1"/>
  <c r="AU10" i="13" s="1"/>
  <c r="R11" i="14"/>
  <c r="AO12" i="13" s="1"/>
  <c r="N5" i="14"/>
  <c r="D6" i="14"/>
  <c r="F6" i="13" s="1"/>
  <c r="L6" i="14"/>
  <c r="Z6" i="13" s="1"/>
  <c r="T6" i="14"/>
  <c r="AT6" i="13" s="1"/>
  <c r="AU6" i="13" s="1"/>
  <c r="J7" i="14"/>
  <c r="R7" i="14"/>
  <c r="AO7" i="13" s="1"/>
  <c r="H8" i="14"/>
  <c r="P9" i="13" s="1"/>
  <c r="P8" i="14"/>
  <c r="AJ9" i="13" s="1"/>
  <c r="F9" i="14"/>
  <c r="N9" i="14"/>
  <c r="AE10" i="13" s="1"/>
  <c r="F39" i="14"/>
  <c r="N39" i="14"/>
  <c r="D40" i="14"/>
  <c r="L40" i="14"/>
  <c r="T40" i="14"/>
  <c r="AT41" i="13" s="1"/>
  <c r="AU41" i="13" s="1"/>
  <c r="J41" i="14"/>
  <c r="R41" i="14"/>
  <c r="H42" i="14"/>
  <c r="P43" i="13" s="1"/>
  <c r="P42" i="14"/>
  <c r="F43" i="14"/>
  <c r="N43" i="14"/>
  <c r="AE44" i="13" s="1"/>
  <c r="D44" i="14"/>
  <c r="L44" i="14"/>
  <c r="T44" i="14"/>
  <c r="AT45" i="13" s="1"/>
  <c r="AU45" i="13" s="1"/>
  <c r="J45" i="14"/>
  <c r="R45" i="14"/>
  <c r="AO46" i="13" s="1"/>
  <c r="H46" i="14"/>
  <c r="P47" i="13" s="1"/>
  <c r="P46" i="14"/>
  <c r="F47" i="14"/>
  <c r="N47" i="14"/>
  <c r="D48" i="14"/>
  <c r="L48" i="14"/>
  <c r="T48" i="14"/>
  <c r="AT49" i="13" s="1"/>
  <c r="AU49" i="13" s="1"/>
  <c r="J49" i="14"/>
  <c r="U50" i="13" s="1"/>
  <c r="R49" i="14"/>
  <c r="AO50" i="13" s="1"/>
  <c r="H50" i="14"/>
  <c r="P50" i="14"/>
  <c r="F51" i="14"/>
  <c r="N51" i="14"/>
  <c r="D52" i="14"/>
  <c r="L52" i="14"/>
  <c r="T52" i="14"/>
  <c r="AT53" i="13" s="1"/>
  <c r="AU53" i="13" s="1"/>
  <c r="J53" i="14"/>
  <c r="U54" i="13" s="1"/>
  <c r="L3" i="14"/>
  <c r="X3" i="35" s="1"/>
  <c r="J4" i="14"/>
  <c r="U4" i="13" s="1"/>
  <c r="R4" i="14"/>
  <c r="AO4" i="13" s="1"/>
  <c r="T11" i="14"/>
  <c r="AT12" i="13" s="1"/>
  <c r="AU12" i="13" s="1"/>
  <c r="R12" i="14"/>
  <c r="AO13" i="13" s="1"/>
  <c r="P13" i="14"/>
  <c r="AH12" i="35" s="1"/>
  <c r="F14" i="14"/>
  <c r="N14" i="14"/>
  <c r="AE15" i="13" s="1"/>
  <c r="D15" i="14"/>
  <c r="F16" i="13" s="1"/>
  <c r="L15" i="14"/>
  <c r="T15" i="14"/>
  <c r="AT16" i="13" s="1"/>
  <c r="AU16" i="13" s="1"/>
  <c r="J16" i="14"/>
  <c r="U17" i="13" s="1"/>
  <c r="R16" i="14"/>
  <c r="AO17" i="13" s="1"/>
  <c r="H17" i="14"/>
  <c r="P17" i="14"/>
  <c r="AJ18" i="13" s="1"/>
  <c r="F18" i="14"/>
  <c r="N18" i="14"/>
  <c r="D19" i="14"/>
  <c r="D18" i="35" s="1"/>
  <c r="L19" i="14"/>
  <c r="Z20" i="13" s="1"/>
  <c r="T19" i="14"/>
  <c r="AT20" i="13" s="1"/>
  <c r="AU20" i="13" s="1"/>
  <c r="J20" i="14"/>
  <c r="R20" i="14"/>
  <c r="AO21" i="13" s="1"/>
  <c r="H21" i="14"/>
  <c r="N20" i="35" s="1"/>
  <c r="P21" i="14"/>
  <c r="AJ22" i="13" s="1"/>
  <c r="F22" i="14"/>
  <c r="N22" i="14"/>
  <c r="D23" i="14"/>
  <c r="D22" i="35" s="1"/>
  <c r="L23" i="14"/>
  <c r="Z24" i="13" s="1"/>
  <c r="T23" i="14"/>
  <c r="AT24" i="13" s="1"/>
  <c r="AU24" i="13" s="1"/>
  <c r="J24" i="14"/>
  <c r="R24" i="14"/>
  <c r="AO25" i="13" s="1"/>
  <c r="H25" i="14"/>
  <c r="P26" i="13" s="1"/>
  <c r="P25" i="14"/>
  <c r="F26" i="14"/>
  <c r="N26" i="14"/>
  <c r="AC25" i="35" s="1"/>
  <c r="D27" i="14"/>
  <c r="F28" i="13" s="1"/>
  <c r="L27" i="14"/>
  <c r="T27" i="14"/>
  <c r="AT28" i="13" s="1"/>
  <c r="AU28" i="13" s="1"/>
  <c r="J29" i="14"/>
  <c r="S28" i="35" s="1"/>
  <c r="R29" i="14"/>
  <c r="AO30" i="13" s="1"/>
  <c r="H30" i="14"/>
  <c r="N29" i="35" s="1"/>
  <c r="Q29" i="35" s="1"/>
  <c r="P30" i="14"/>
  <c r="AH29" i="35" s="1"/>
  <c r="F31" i="14"/>
  <c r="N31" i="14"/>
  <c r="D32" i="14"/>
  <c r="L32" i="14"/>
  <c r="T32" i="14"/>
  <c r="AT33" i="13" s="1"/>
  <c r="AU33" i="13" s="1"/>
  <c r="J34" i="14"/>
  <c r="S33" i="35" s="1"/>
  <c r="R34" i="14"/>
  <c r="AO35" i="13" s="1"/>
  <c r="H35" i="14"/>
  <c r="P35" i="14"/>
  <c r="F36" i="14"/>
  <c r="N36" i="14"/>
  <c r="D38" i="14"/>
  <c r="D3" i="14"/>
  <c r="F3" i="13" s="1"/>
  <c r="G3" i="13" s="1"/>
  <c r="T3" i="14"/>
  <c r="AT3" i="13" s="1"/>
  <c r="AU3" i="13" s="1"/>
  <c r="D11" i="14"/>
  <c r="F12" i="13" s="1"/>
  <c r="L11" i="14"/>
  <c r="Z12" i="13" s="1"/>
  <c r="J12" i="14"/>
  <c r="S11" i="35" s="1"/>
  <c r="H13" i="14"/>
  <c r="P14" i="13" s="1"/>
  <c r="H5" i="14"/>
  <c r="P5" i="13" s="1"/>
  <c r="P5" i="14"/>
  <c r="AJ5" i="13" s="1"/>
  <c r="F6" i="14"/>
  <c r="N6" i="14"/>
  <c r="AE6" i="13" s="1"/>
  <c r="D7" i="14"/>
  <c r="F7" i="13" s="1"/>
  <c r="L7" i="14"/>
  <c r="Z7" i="13" s="1"/>
  <c r="T7" i="14"/>
  <c r="AT7" i="13" s="1"/>
  <c r="AU7" i="13" s="1"/>
  <c r="J8" i="14"/>
  <c r="U9" i="13" s="1"/>
  <c r="R8" i="14"/>
  <c r="AO9" i="13" s="1"/>
  <c r="H9" i="14"/>
  <c r="P10" i="13" s="1"/>
  <c r="P9" i="14"/>
  <c r="AJ10" i="13" s="1"/>
  <c r="H39" i="14"/>
  <c r="P39" i="14"/>
  <c r="F40" i="14"/>
  <c r="N40" i="14"/>
  <c r="D41" i="14"/>
  <c r="L41" i="14"/>
  <c r="T41" i="14"/>
  <c r="AT42" i="13" s="1"/>
  <c r="AU42" i="13" s="1"/>
  <c r="J42" i="14"/>
  <c r="U43" i="13" s="1"/>
  <c r="R42" i="14"/>
  <c r="AO43" i="13" s="1"/>
  <c r="H43" i="14"/>
  <c r="P43" i="14"/>
  <c r="AJ44" i="13" s="1"/>
  <c r="F44" i="14"/>
  <c r="N44" i="14"/>
  <c r="AE45" i="13" s="1"/>
  <c r="D45" i="14"/>
  <c r="L45" i="14"/>
  <c r="Z46" i="13" s="1"/>
  <c r="T45" i="14"/>
  <c r="AT46" i="13" s="1"/>
  <c r="AU46" i="13" s="1"/>
  <c r="J46" i="14"/>
  <c r="U47" i="13" s="1"/>
  <c r="R46" i="14"/>
  <c r="H47" i="14"/>
  <c r="P47" i="14"/>
  <c r="F48" i="14"/>
  <c r="N48" i="14"/>
  <c r="D49" i="14"/>
  <c r="L49" i="14"/>
  <c r="Z50" i="13" s="1"/>
  <c r="T49" i="14"/>
  <c r="AT50" i="13" s="1"/>
  <c r="AU50" i="13" s="1"/>
  <c r="J50" i="14"/>
  <c r="R50" i="14"/>
  <c r="H51" i="14"/>
  <c r="P51" i="14"/>
  <c r="F52" i="14"/>
  <c r="N52" i="14"/>
  <c r="D53" i="14"/>
  <c r="L53" i="14"/>
  <c r="Z54" i="13" s="1"/>
  <c r="D54" i="14"/>
  <c r="P22" i="14"/>
  <c r="AJ23" i="13" s="1"/>
  <c r="F23" i="14"/>
  <c r="N23" i="14"/>
  <c r="AE24" i="13" s="1"/>
  <c r="D24" i="14"/>
  <c r="F25" i="13" s="1"/>
  <c r="L24" i="14"/>
  <c r="Z25" i="13" s="1"/>
  <c r="T24" i="14"/>
  <c r="AT25" i="13" s="1"/>
  <c r="AU25" i="13" s="1"/>
  <c r="J25" i="14"/>
  <c r="U26" i="13" s="1"/>
  <c r="R25" i="14"/>
  <c r="AO26" i="13" s="1"/>
  <c r="H26" i="14"/>
  <c r="P27" i="13" s="1"/>
  <c r="P26" i="14"/>
  <c r="AJ27" i="13" s="1"/>
  <c r="F27" i="14"/>
  <c r="N27" i="14"/>
  <c r="AE28" i="13" s="1"/>
  <c r="D29" i="14"/>
  <c r="D28" i="35" s="1"/>
  <c r="L29" i="14"/>
  <c r="X28" i="35" s="1"/>
  <c r="T29" i="14"/>
  <c r="AT30" i="13" s="1"/>
  <c r="AU30" i="13" s="1"/>
  <c r="J30" i="14"/>
  <c r="R30" i="14"/>
  <c r="AO31" i="13" s="1"/>
  <c r="H31" i="14"/>
  <c r="P31" i="14"/>
  <c r="F32" i="14"/>
  <c r="N32" i="14"/>
  <c r="D34" i="14"/>
  <c r="F35" i="13" s="1"/>
  <c r="G35" i="13" s="1"/>
  <c r="L34" i="14"/>
  <c r="T34" i="14"/>
  <c r="AT35" i="13" s="1"/>
  <c r="AU35" i="13" s="1"/>
  <c r="J35" i="14"/>
  <c r="S34" i="35" s="1"/>
  <c r="R35" i="14"/>
  <c r="AO36" i="13" s="1"/>
  <c r="H36" i="14"/>
  <c r="P36" i="14"/>
  <c r="F38" i="14"/>
  <c r="R21" i="14"/>
  <c r="AO22" i="13" s="1"/>
  <c r="J5" i="14"/>
  <c r="U5" i="13" s="1"/>
  <c r="R5" i="14"/>
  <c r="AO5" i="13" s="1"/>
  <c r="H6" i="14"/>
  <c r="P6" i="13" s="1"/>
  <c r="P6" i="14"/>
  <c r="AJ6" i="13" s="1"/>
  <c r="F7" i="14"/>
  <c r="N7" i="14"/>
  <c r="D8" i="14"/>
  <c r="F9" i="13" s="1"/>
  <c r="L8" i="14"/>
  <c r="Z9" i="13" s="1"/>
  <c r="T8" i="14"/>
  <c r="AT9" i="13" s="1"/>
  <c r="AU9" i="13" s="1"/>
  <c r="J9" i="14"/>
  <c r="R9" i="14"/>
  <c r="AO10" i="13" s="1"/>
  <c r="J39" i="14"/>
  <c r="U40" i="13" s="1"/>
  <c r="R39" i="14"/>
  <c r="AO40" i="13" s="1"/>
  <c r="H40" i="14"/>
  <c r="P41" i="13" s="1"/>
  <c r="P40" i="14"/>
  <c r="F41" i="14"/>
  <c r="N41" i="14"/>
  <c r="D42" i="14"/>
  <c r="L42" i="14"/>
  <c r="T42" i="14"/>
  <c r="AT43" i="13" s="1"/>
  <c r="AU43" i="13" s="1"/>
  <c r="J43" i="14"/>
  <c r="R43" i="14"/>
  <c r="AO44" i="13" s="1"/>
  <c r="H44" i="14"/>
  <c r="P45" i="13" s="1"/>
  <c r="P44" i="14"/>
  <c r="F45" i="14"/>
  <c r="N45" i="14"/>
  <c r="AE46" i="13" s="1"/>
  <c r="D46" i="14"/>
  <c r="L46" i="14"/>
  <c r="Z47" i="13" s="1"/>
  <c r="T46" i="14"/>
  <c r="AT47" i="13" s="1"/>
  <c r="AU47" i="13" s="1"/>
  <c r="J47" i="14"/>
  <c r="R47" i="14"/>
  <c r="H48" i="14"/>
  <c r="P49" i="13" s="1"/>
  <c r="P48" i="14"/>
  <c r="AJ49" i="13" s="1"/>
  <c r="F49" i="14"/>
  <c r="N49" i="14"/>
  <c r="D50" i="14"/>
  <c r="L50" i="14"/>
  <c r="T50" i="14"/>
  <c r="AT51" i="13" s="1"/>
  <c r="AU51" i="13" s="1"/>
  <c r="J51" i="14"/>
  <c r="U52" i="13" s="1"/>
  <c r="R51" i="14"/>
  <c r="AO52" i="13" s="1"/>
  <c r="H52" i="14"/>
  <c r="P53" i="13" s="1"/>
  <c r="P52" i="14"/>
  <c r="AJ53" i="13" s="1"/>
  <c r="F53" i="14"/>
  <c r="N53" i="14"/>
  <c r="D20" i="14"/>
  <c r="F21" i="13" s="1"/>
  <c r="L20" i="14"/>
  <c r="Z21" i="13" s="1"/>
  <c r="T20" i="14"/>
  <c r="AT21" i="13" s="1"/>
  <c r="AU21" i="13" s="1"/>
  <c r="H3" i="14"/>
  <c r="P3" i="14"/>
  <c r="F4" i="14"/>
  <c r="I4" i="35" s="1"/>
  <c r="K4" i="10" s="1"/>
  <c r="N4" i="14"/>
  <c r="AE4" i="13" s="1"/>
  <c r="D5" i="14"/>
  <c r="F5" i="13" s="1"/>
  <c r="H11" i="14"/>
  <c r="P12" i="13" s="1"/>
  <c r="P11" i="14"/>
  <c r="AJ12" i="13" s="1"/>
  <c r="F12" i="14"/>
  <c r="I12" i="35" s="1"/>
  <c r="N12" i="14"/>
  <c r="AE13" i="13" s="1"/>
  <c r="D13" i="14"/>
  <c r="F14" i="13" s="1"/>
  <c r="L13" i="14"/>
  <c r="Z14" i="13" s="1"/>
  <c r="T13" i="14"/>
  <c r="AT14" i="13" s="1"/>
  <c r="AU14" i="13" s="1"/>
  <c r="J14" i="14"/>
  <c r="U15" i="13" s="1"/>
  <c r="R14" i="14"/>
  <c r="AO15" i="13" s="1"/>
  <c r="H15" i="14"/>
  <c r="P16" i="13" s="1"/>
  <c r="P15" i="14"/>
  <c r="AJ16" i="13" s="1"/>
  <c r="F16" i="14"/>
  <c r="N16" i="14"/>
  <c r="AE17" i="13" s="1"/>
  <c r="D17" i="14"/>
  <c r="F18" i="13" s="1"/>
  <c r="L17" i="14"/>
  <c r="Z18" i="13" s="1"/>
  <c r="T17" i="14"/>
  <c r="AR16" i="35" s="1"/>
  <c r="J18" i="14"/>
  <c r="U19" i="13" s="1"/>
  <c r="R18" i="14"/>
  <c r="AO19" i="13" s="1"/>
  <c r="H19" i="14"/>
  <c r="N18" i="35" s="1"/>
  <c r="P19" i="14"/>
  <c r="AJ20" i="13" s="1"/>
  <c r="F20" i="14"/>
  <c r="I20" i="35" s="1"/>
  <c r="N20" i="14"/>
  <c r="AE21" i="13" s="1"/>
  <c r="D21" i="14"/>
  <c r="F22" i="13" s="1"/>
  <c r="L21" i="14"/>
  <c r="Z22" i="13" s="1"/>
  <c r="T21" i="14"/>
  <c r="AT22" i="13" s="1"/>
  <c r="AU22" i="13" s="1"/>
  <c r="J22" i="14"/>
  <c r="U23" i="13" s="1"/>
  <c r="R22" i="14"/>
  <c r="AO23" i="13" s="1"/>
  <c r="H23" i="14"/>
  <c r="P24" i="13" s="1"/>
  <c r="P23" i="14"/>
  <c r="AH22" i="35" s="1"/>
  <c r="F24" i="14"/>
  <c r="N24" i="14"/>
  <c r="AE25" i="13" s="1"/>
  <c r="D25" i="14"/>
  <c r="F26" i="13" s="1"/>
  <c r="L25" i="14"/>
  <c r="Z26" i="13" s="1"/>
  <c r="T25" i="14"/>
  <c r="AT26" i="13" s="1"/>
  <c r="AU26" i="13" s="1"/>
  <c r="J26" i="14"/>
  <c r="U27" i="13" s="1"/>
  <c r="R26" i="14"/>
  <c r="AO27" i="13" s="1"/>
  <c r="H27" i="14"/>
  <c r="P28" i="13" s="1"/>
  <c r="P27" i="14"/>
  <c r="AJ28" i="13" s="1"/>
  <c r="F29" i="14"/>
  <c r="I28" i="35" s="1"/>
  <c r="N29" i="14"/>
  <c r="D30" i="14"/>
  <c r="D29" i="35" s="1"/>
  <c r="L30" i="14"/>
  <c r="X29" i="35" s="1"/>
  <c r="T30" i="14"/>
  <c r="AT31" i="13" s="1"/>
  <c r="AU31" i="13" s="1"/>
  <c r="J31" i="14"/>
  <c r="S30" i="35" s="1"/>
  <c r="R31" i="14"/>
  <c r="AO32" i="13" s="1"/>
  <c r="H32" i="14"/>
  <c r="N31" i="35" s="1"/>
  <c r="P32" i="14"/>
  <c r="AJ33" i="13" s="1"/>
  <c r="F34" i="14"/>
  <c r="N34" i="14"/>
  <c r="AC33" i="35" s="1"/>
  <c r="D35" i="14"/>
  <c r="D34" i="35" s="1"/>
  <c r="L35" i="14"/>
  <c r="X34" i="35" s="1"/>
  <c r="AA34" i="35" s="1"/>
  <c r="T35" i="14"/>
  <c r="J36" i="14"/>
  <c r="R36" i="14"/>
  <c r="AO37" i="13" s="1"/>
  <c r="L54" i="14"/>
  <c r="T53" i="14"/>
  <c r="AT54" i="13" s="1"/>
  <c r="AU54" i="13" s="1"/>
  <c r="P38" i="14"/>
  <c r="H38" i="14"/>
  <c r="R54" i="14"/>
  <c r="N38" i="14"/>
  <c r="F54" i="14"/>
  <c r="P53" i="14"/>
  <c r="L38" i="14"/>
  <c r="N54" i="14"/>
  <c r="D55" i="14"/>
  <c r="N55" i="14"/>
  <c r="F55" i="14"/>
  <c r="P54" i="14"/>
  <c r="T38" i="14"/>
  <c r="AT39" i="13" s="1"/>
  <c r="AU39" i="13" s="1"/>
  <c r="T55" i="14"/>
  <c r="AT56" i="13" s="1"/>
  <c r="AU56" i="13" s="1"/>
  <c r="R38" i="14"/>
  <c r="H54" i="14"/>
  <c r="H55" i="14"/>
  <c r="J55" i="14"/>
  <c r="R55" i="14"/>
  <c r="J54" i="14"/>
  <c r="T54" i="14"/>
  <c r="AT55" i="13" s="1"/>
  <c r="AU55" i="13" s="1"/>
  <c r="L55" i="14"/>
  <c r="R29" i="13"/>
  <c r="AQ29" i="13"/>
  <c r="AB29" i="13"/>
  <c r="M29" i="13"/>
  <c r="C29" i="13"/>
  <c r="AL29" i="13"/>
  <c r="T9" i="7"/>
  <c r="R8" i="7"/>
  <c r="P7" i="7"/>
  <c r="N6" i="7"/>
  <c r="L5" i="7"/>
  <c r="J4" i="7"/>
  <c r="J3" i="7"/>
  <c r="R9" i="7"/>
  <c r="P8" i="7"/>
  <c r="N7" i="7"/>
  <c r="L6" i="7"/>
  <c r="J5" i="7"/>
  <c r="H3" i="7"/>
  <c r="AM26" i="35"/>
  <c r="P9" i="7"/>
  <c r="AH17" i="35"/>
  <c r="N8" i="7"/>
  <c r="L7" i="7"/>
  <c r="J6" i="7"/>
  <c r="H4" i="7"/>
  <c r="T4" i="7"/>
  <c r="T3" i="7"/>
  <c r="N9" i="7"/>
  <c r="L8" i="7"/>
  <c r="J7" i="7"/>
  <c r="T5" i="7"/>
  <c r="R4" i="7"/>
  <c r="R3" i="7"/>
  <c r="L9" i="7"/>
  <c r="J8" i="7"/>
  <c r="S16" i="35"/>
  <c r="H6" i="7"/>
  <c r="T6" i="7"/>
  <c r="R5" i="7"/>
  <c r="P4" i="7"/>
  <c r="P3" i="7"/>
  <c r="X18" i="35"/>
  <c r="J9" i="7"/>
  <c r="T7" i="7"/>
  <c r="AR15" i="35"/>
  <c r="R6" i="7"/>
  <c r="P5" i="7"/>
  <c r="N4" i="7"/>
  <c r="AC20" i="35"/>
  <c r="N3" i="7"/>
  <c r="S18" i="35"/>
  <c r="H8" i="7"/>
  <c r="N4" i="1"/>
  <c r="S4" i="1"/>
  <c r="AC7" i="1"/>
  <c r="AH6" i="1"/>
  <c r="AM5" i="1"/>
  <c r="AR4" i="1"/>
  <c r="AC6" i="1"/>
  <c r="AH5" i="1"/>
  <c r="AM4" i="1"/>
  <c r="AC5" i="1"/>
  <c r="AH4" i="1"/>
  <c r="AC4" i="1"/>
  <c r="N7" i="1"/>
  <c r="S7" i="1"/>
  <c r="AR7" i="1"/>
  <c r="N6" i="1"/>
  <c r="S6" i="1"/>
  <c r="AM7" i="1"/>
  <c r="AR6" i="1"/>
  <c r="F7" i="1"/>
  <c r="F6" i="1"/>
  <c r="F5" i="1"/>
  <c r="F4" i="1"/>
  <c r="C10" i="23" l="1"/>
  <c r="C24" i="23"/>
  <c r="C38" i="23"/>
  <c r="C52" i="23"/>
  <c r="C13" i="23"/>
  <c r="C27" i="23"/>
  <c r="C14" i="23"/>
  <c r="C28" i="23"/>
  <c r="C42" i="23"/>
  <c r="C56" i="23"/>
  <c r="C20" i="23"/>
  <c r="C34" i="23"/>
  <c r="C48" i="23"/>
  <c r="C25" i="23"/>
  <c r="C12" i="23"/>
  <c r="C26" i="23"/>
  <c r="C40" i="23"/>
  <c r="C54" i="23"/>
  <c r="C53" i="23"/>
  <c r="C15" i="23"/>
  <c r="C29" i="23"/>
  <c r="C11" i="23"/>
  <c r="C18" i="23"/>
  <c r="C32" i="23"/>
  <c r="C46" i="23"/>
  <c r="C39" i="23"/>
  <c r="C35" i="23"/>
  <c r="C44" i="23"/>
  <c r="C17" i="23"/>
  <c r="C22" i="23"/>
  <c r="C45" i="23"/>
  <c r="C50" i="23"/>
  <c r="C41" i="23"/>
  <c r="C30" i="23"/>
  <c r="C51" i="23"/>
  <c r="C37" i="23"/>
  <c r="C33" i="23"/>
  <c r="C23" i="23"/>
  <c r="C9" i="23"/>
  <c r="C8" i="23"/>
  <c r="C49" i="23"/>
  <c r="C31" i="23"/>
  <c r="C7" i="23"/>
  <c r="C36" i="23"/>
  <c r="C55" i="23"/>
  <c r="C57" i="23"/>
  <c r="C43" i="23"/>
  <c r="C47" i="23"/>
  <c r="C16" i="23"/>
  <c r="C21" i="23"/>
  <c r="C19" i="23"/>
  <c r="M36" i="23"/>
  <c r="M8" i="23"/>
  <c r="AG22" i="23"/>
  <c r="AG8" i="23"/>
  <c r="AQ12" i="21"/>
  <c r="AQ8" i="21"/>
  <c r="C12" i="21"/>
  <c r="C8" i="21"/>
  <c r="R12" i="21"/>
  <c r="R8" i="21"/>
  <c r="AG12" i="21"/>
  <c r="AG8" i="21"/>
  <c r="H12" i="21"/>
  <c r="H8" i="21"/>
  <c r="M12" i="21"/>
  <c r="M8" i="21"/>
  <c r="AB12" i="21"/>
  <c r="AB8" i="21"/>
  <c r="W12" i="21"/>
  <c r="W8" i="21"/>
  <c r="AL12" i="21"/>
  <c r="AL8" i="21"/>
  <c r="AH59" i="1"/>
  <c r="AR59" i="1"/>
  <c r="N59" i="1"/>
  <c r="AC59" i="1"/>
  <c r="S59" i="1"/>
  <c r="AM59" i="1"/>
  <c r="AL49" i="19"/>
  <c r="AL29" i="19"/>
  <c r="AL57" i="19"/>
  <c r="AL22" i="19"/>
  <c r="AL36" i="19"/>
  <c r="AL50" i="19"/>
  <c r="AL19" i="19"/>
  <c r="AL23" i="19"/>
  <c r="AL37" i="19"/>
  <c r="AL51" i="19"/>
  <c r="AL15" i="19"/>
  <c r="AL43" i="19"/>
  <c r="AL47" i="19"/>
  <c r="AL12" i="19"/>
  <c r="AL26" i="19"/>
  <c r="AL40" i="19"/>
  <c r="AL54" i="19"/>
  <c r="AL13" i="19"/>
  <c r="AL27" i="19"/>
  <c r="AL41" i="19"/>
  <c r="AL55" i="19"/>
  <c r="AL33" i="19"/>
  <c r="AL16" i="19"/>
  <c r="AL18" i="19"/>
  <c r="AL44" i="19"/>
  <c r="AL53" i="19"/>
  <c r="AL48" i="19"/>
  <c r="AL31" i="19"/>
  <c r="AL38" i="19"/>
  <c r="AL42" i="19"/>
  <c r="AL56" i="19"/>
  <c r="AL21" i="19"/>
  <c r="AL46" i="19"/>
  <c r="AL35" i="19"/>
  <c r="AL17" i="19"/>
  <c r="AL20" i="19"/>
  <c r="AL45" i="19"/>
  <c r="AL34" i="19"/>
  <c r="AL25" i="19"/>
  <c r="AL14" i="19"/>
  <c r="AL28" i="19"/>
  <c r="AL24" i="19"/>
  <c r="AL32" i="19"/>
  <c r="AL30" i="19"/>
  <c r="AL11" i="19"/>
  <c r="AL39" i="19"/>
  <c r="AL52" i="19"/>
  <c r="AQ14" i="19"/>
  <c r="AQ44" i="19"/>
  <c r="AQ24" i="19"/>
  <c r="AQ17" i="19"/>
  <c r="AQ31" i="19"/>
  <c r="AQ45" i="19"/>
  <c r="AQ38" i="19"/>
  <c r="AQ18" i="19"/>
  <c r="AQ32" i="19"/>
  <c r="AQ46" i="19"/>
  <c r="AQ21" i="19"/>
  <c r="AQ35" i="19"/>
  <c r="AQ49" i="19"/>
  <c r="AQ22" i="19"/>
  <c r="AQ36" i="19"/>
  <c r="AQ50" i="19"/>
  <c r="AQ28" i="19"/>
  <c r="AQ52" i="19"/>
  <c r="AQ53" i="19"/>
  <c r="AQ42" i="19"/>
  <c r="AQ56" i="19"/>
  <c r="AQ37" i="19"/>
  <c r="AQ13" i="19"/>
  <c r="AQ40" i="19"/>
  <c r="AQ54" i="19"/>
  <c r="AQ30" i="19"/>
  <c r="AQ43" i="19"/>
  <c r="AQ20" i="19"/>
  <c r="AQ15" i="19"/>
  <c r="AQ48" i="19"/>
  <c r="AQ39" i="19"/>
  <c r="AQ47" i="19"/>
  <c r="AQ26" i="19"/>
  <c r="AQ11" i="19"/>
  <c r="AQ19" i="19"/>
  <c r="AQ33" i="19"/>
  <c r="AQ34" i="19"/>
  <c r="AQ23" i="19"/>
  <c r="AQ51" i="19"/>
  <c r="AQ12" i="19"/>
  <c r="AQ55" i="19"/>
  <c r="AQ16" i="19"/>
  <c r="AQ41" i="19"/>
  <c r="AQ29" i="19"/>
  <c r="AQ57" i="19"/>
  <c r="AQ25" i="19"/>
  <c r="AQ27" i="19"/>
  <c r="AG54" i="19"/>
  <c r="AG20" i="19"/>
  <c r="AG13" i="19"/>
  <c r="AG27" i="19"/>
  <c r="AG41" i="19"/>
  <c r="AG55" i="19"/>
  <c r="AG34" i="19"/>
  <c r="AG14" i="19"/>
  <c r="AG28" i="19"/>
  <c r="AG42" i="19"/>
  <c r="AG56" i="19"/>
  <c r="AG17" i="19"/>
  <c r="AG31" i="19"/>
  <c r="AG45" i="19"/>
  <c r="AG48" i="19"/>
  <c r="AG18" i="19"/>
  <c r="AG32" i="19"/>
  <c r="AG46" i="19"/>
  <c r="AG38" i="19"/>
  <c r="AG52" i="19"/>
  <c r="AG49" i="19"/>
  <c r="AG24" i="19"/>
  <c r="AG19" i="19"/>
  <c r="AG36" i="19"/>
  <c r="AG35" i="19"/>
  <c r="AG51" i="19"/>
  <c r="AG40" i="19"/>
  <c r="AG21" i="19"/>
  <c r="AG53" i="19"/>
  <c r="AG22" i="19"/>
  <c r="AG39" i="19"/>
  <c r="AG29" i="19"/>
  <c r="AG33" i="19"/>
  <c r="AG57" i="19"/>
  <c r="AG30" i="19"/>
  <c r="AG44" i="19"/>
  <c r="AG37" i="19"/>
  <c r="AG16" i="19"/>
  <c r="AG26" i="19"/>
  <c r="AG25" i="19"/>
  <c r="AG15" i="19"/>
  <c r="AG47" i="19"/>
  <c r="AG12" i="19"/>
  <c r="AG11" i="19"/>
  <c r="AG23" i="19"/>
  <c r="AG43" i="19"/>
  <c r="AG50" i="19"/>
  <c r="AB16" i="19"/>
  <c r="AB30" i="19"/>
  <c r="AB44" i="19"/>
  <c r="AB18" i="19"/>
  <c r="AB32" i="19"/>
  <c r="AB46" i="19"/>
  <c r="AB19" i="19"/>
  <c r="AB47" i="19"/>
  <c r="AB14" i="19"/>
  <c r="AB21" i="19"/>
  <c r="AB35" i="19"/>
  <c r="AB49" i="19"/>
  <c r="AB22" i="19"/>
  <c r="AB36" i="19"/>
  <c r="AB50" i="19"/>
  <c r="AB42" i="19"/>
  <c r="AB28" i="19"/>
  <c r="AB56" i="19"/>
  <c r="AB12" i="19"/>
  <c r="AB40" i="19"/>
  <c r="AB51" i="19"/>
  <c r="AB45" i="19"/>
  <c r="AB52" i="19"/>
  <c r="AB48" i="19"/>
  <c r="AB39" i="19"/>
  <c r="AB26" i="19"/>
  <c r="AB24" i="19"/>
  <c r="AB15" i="19"/>
  <c r="AB34" i="19"/>
  <c r="AB43" i="19"/>
  <c r="AB31" i="19"/>
  <c r="AB53" i="19"/>
  <c r="AB29" i="19"/>
  <c r="AB25" i="19"/>
  <c r="AB17" i="19"/>
  <c r="AB38" i="19"/>
  <c r="AB37" i="19"/>
  <c r="AB33" i="19"/>
  <c r="AB11" i="19"/>
  <c r="AB23" i="19"/>
  <c r="AB55" i="19"/>
  <c r="AB54" i="19"/>
  <c r="AB20" i="19"/>
  <c r="AB57" i="19"/>
  <c r="AB41" i="19"/>
  <c r="AB27" i="19"/>
  <c r="AB13" i="19"/>
  <c r="W21" i="19"/>
  <c r="W35" i="19"/>
  <c r="W49" i="19"/>
  <c r="W23" i="19"/>
  <c r="W37" i="19"/>
  <c r="W51" i="19"/>
  <c r="W19" i="19"/>
  <c r="W24" i="19"/>
  <c r="W38" i="19"/>
  <c r="W12" i="19"/>
  <c r="W26" i="19"/>
  <c r="W40" i="19"/>
  <c r="W54" i="19"/>
  <c r="W13" i="19"/>
  <c r="W27" i="19"/>
  <c r="W41" i="19"/>
  <c r="W55" i="19"/>
  <c r="W33" i="19"/>
  <c r="W47" i="19"/>
  <c r="W53" i="19"/>
  <c r="W28" i="19"/>
  <c r="W48" i="19"/>
  <c r="W15" i="19"/>
  <c r="W29" i="19"/>
  <c r="W57" i="19"/>
  <c r="W52" i="19"/>
  <c r="W44" i="19"/>
  <c r="W31" i="19"/>
  <c r="W56" i="19"/>
  <c r="W30" i="19"/>
  <c r="W11" i="19"/>
  <c r="W45" i="19"/>
  <c r="W18" i="19"/>
  <c r="W16" i="19"/>
  <c r="W42" i="19"/>
  <c r="W39" i="19"/>
  <c r="W32" i="19"/>
  <c r="W25" i="19"/>
  <c r="W36" i="19"/>
  <c r="W43" i="19"/>
  <c r="W34" i="19"/>
  <c r="W22" i="19"/>
  <c r="W46" i="19"/>
  <c r="W50" i="19"/>
  <c r="W20" i="19"/>
  <c r="W14" i="19"/>
  <c r="W17" i="19"/>
  <c r="R12" i="19"/>
  <c r="R26" i="19"/>
  <c r="R40" i="19"/>
  <c r="R54" i="19"/>
  <c r="R14" i="19"/>
  <c r="R28" i="19"/>
  <c r="R42" i="19"/>
  <c r="R56" i="19"/>
  <c r="R15" i="19"/>
  <c r="R29" i="19"/>
  <c r="R43" i="19"/>
  <c r="R17" i="19"/>
  <c r="R31" i="19"/>
  <c r="R45" i="19"/>
  <c r="R18" i="19"/>
  <c r="R32" i="19"/>
  <c r="R46" i="19"/>
  <c r="R24" i="19"/>
  <c r="R38" i="19"/>
  <c r="R52" i="19"/>
  <c r="R48" i="19"/>
  <c r="R55" i="19"/>
  <c r="R53" i="19"/>
  <c r="R41" i="19"/>
  <c r="R49" i="19"/>
  <c r="R36" i="19"/>
  <c r="R34" i="19"/>
  <c r="R44" i="19"/>
  <c r="R39" i="19"/>
  <c r="R20" i="19"/>
  <c r="R22" i="19"/>
  <c r="R23" i="19"/>
  <c r="R50" i="19"/>
  <c r="R47" i="19"/>
  <c r="R35" i="19"/>
  <c r="R51" i="19"/>
  <c r="R57" i="19"/>
  <c r="R21" i="19"/>
  <c r="R33" i="19"/>
  <c r="R16" i="19"/>
  <c r="R30" i="19"/>
  <c r="R27" i="19"/>
  <c r="R25" i="19"/>
  <c r="R13" i="19"/>
  <c r="R19" i="19"/>
  <c r="R11" i="19"/>
  <c r="R37" i="19"/>
  <c r="M22" i="19"/>
  <c r="M17" i="19"/>
  <c r="M31" i="19"/>
  <c r="M45" i="19"/>
  <c r="M20" i="19"/>
  <c r="M34" i="19"/>
  <c r="M48" i="19"/>
  <c r="M23" i="19"/>
  <c r="M37" i="19"/>
  <c r="M51" i="19"/>
  <c r="M36" i="19"/>
  <c r="M50" i="19"/>
  <c r="M29" i="19"/>
  <c r="M43" i="19"/>
  <c r="M57" i="19"/>
  <c r="M21" i="19"/>
  <c r="M35" i="19"/>
  <c r="M49" i="19"/>
  <c r="M46" i="19"/>
  <c r="M14" i="19"/>
  <c r="M28" i="19"/>
  <c r="M52" i="19"/>
  <c r="M33" i="19"/>
  <c r="M19" i="19"/>
  <c r="M32" i="19"/>
  <c r="M39" i="19"/>
  <c r="M40" i="19"/>
  <c r="M30" i="19"/>
  <c r="M25" i="19"/>
  <c r="M47" i="19"/>
  <c r="M55" i="19"/>
  <c r="M42" i="19"/>
  <c r="M11" i="19"/>
  <c r="M16" i="19"/>
  <c r="M41" i="19"/>
  <c r="M24" i="19"/>
  <c r="M13" i="19"/>
  <c r="M15" i="19"/>
  <c r="M44" i="19"/>
  <c r="M56" i="19"/>
  <c r="M12" i="19"/>
  <c r="M53" i="19"/>
  <c r="M54" i="19"/>
  <c r="M18" i="19"/>
  <c r="M38" i="19"/>
  <c r="M27" i="19"/>
  <c r="M26" i="19"/>
  <c r="C17" i="19"/>
  <c r="C31" i="19"/>
  <c r="C45" i="19"/>
  <c r="C22" i="19"/>
  <c r="C20" i="19"/>
  <c r="C34" i="19"/>
  <c r="C48" i="19"/>
  <c r="C36" i="19"/>
  <c r="C26" i="19"/>
  <c r="C40" i="19"/>
  <c r="C54" i="19"/>
  <c r="C35" i="19"/>
  <c r="C49" i="19"/>
  <c r="C50" i="19"/>
  <c r="C24" i="19"/>
  <c r="C38" i="19"/>
  <c r="C52" i="19"/>
  <c r="C29" i="19"/>
  <c r="C42" i="19"/>
  <c r="C41" i="19"/>
  <c r="C57" i="19"/>
  <c r="C18" i="19"/>
  <c r="C27" i="19"/>
  <c r="C28" i="19"/>
  <c r="C51" i="19"/>
  <c r="C13" i="19"/>
  <c r="C12" i="19"/>
  <c r="C14" i="19"/>
  <c r="C39" i="19"/>
  <c r="C15" i="19"/>
  <c r="C53" i="19"/>
  <c r="C11" i="19"/>
  <c r="C47" i="19"/>
  <c r="C16" i="19"/>
  <c r="C43" i="19"/>
  <c r="C44" i="19"/>
  <c r="C19" i="19"/>
  <c r="C46" i="19"/>
  <c r="C37" i="19"/>
  <c r="C30" i="19"/>
  <c r="C21" i="19"/>
  <c r="C56" i="19"/>
  <c r="C25" i="19"/>
  <c r="C33" i="19"/>
  <c r="C32" i="19"/>
  <c r="C55" i="19"/>
  <c r="C23" i="19"/>
  <c r="E28" i="18"/>
  <c r="M44" i="18"/>
  <c r="C59" i="17"/>
  <c r="C10" i="18"/>
  <c r="C56" i="18"/>
  <c r="AA36" i="35"/>
  <c r="M30" i="18"/>
  <c r="M10" i="18"/>
  <c r="E29" i="18"/>
  <c r="E10" i="18"/>
  <c r="K30" i="18"/>
  <c r="K10" i="18"/>
  <c r="M51" i="18"/>
  <c r="G16" i="18"/>
  <c r="G10" i="18"/>
  <c r="O30" i="18"/>
  <c r="O10" i="18"/>
  <c r="M55" i="18"/>
  <c r="M40" i="18"/>
  <c r="M24" i="18"/>
  <c r="I30" i="18"/>
  <c r="I10" i="18"/>
  <c r="Q30" i="18"/>
  <c r="Q10" i="18"/>
  <c r="S30" i="18"/>
  <c r="S10" i="18"/>
  <c r="E48" i="18"/>
  <c r="E38" i="18"/>
  <c r="E22" i="18"/>
  <c r="M42" i="18"/>
  <c r="G8" i="18"/>
  <c r="G36" i="18"/>
  <c r="G15" i="18"/>
  <c r="M9" i="18"/>
  <c r="G46" i="18"/>
  <c r="E24" i="18"/>
  <c r="M26" i="18"/>
  <c r="G26" i="18"/>
  <c r="M41" i="18"/>
  <c r="D40" i="35"/>
  <c r="G40" i="35" s="1"/>
  <c r="D49" i="35"/>
  <c r="G49" i="35" s="1"/>
  <c r="D45" i="35"/>
  <c r="G45" i="35" s="1"/>
  <c r="N34" i="35"/>
  <c r="I47" i="35"/>
  <c r="S35" i="35"/>
  <c r="AC40" i="35"/>
  <c r="N38" i="35"/>
  <c r="D37" i="35"/>
  <c r="D39" i="35"/>
  <c r="D43" i="35"/>
  <c r="G43" i="35" s="1"/>
  <c r="D41" i="35"/>
  <c r="G41" i="35" s="1"/>
  <c r="D52" i="35"/>
  <c r="G52" i="35" s="1"/>
  <c r="D44" i="35"/>
  <c r="G44" i="35" s="1"/>
  <c r="AC37" i="35"/>
  <c r="D47" i="35"/>
  <c r="AR34" i="35"/>
  <c r="AU34" i="35" s="1"/>
  <c r="D50" i="35"/>
  <c r="G50" i="35" s="1"/>
  <c r="AR38" i="35"/>
  <c r="AU38" i="35" s="1"/>
  <c r="D38" i="35"/>
  <c r="G38" i="35" s="1"/>
  <c r="D42" i="35"/>
  <c r="G42" i="35" s="1"/>
  <c r="AH40" i="35"/>
  <c r="AK40" i="35" s="1"/>
  <c r="D51" i="35"/>
  <c r="G51" i="35" s="1"/>
  <c r="D48" i="35"/>
  <c r="N37" i="35"/>
  <c r="Q37" i="35" s="1"/>
  <c r="AH35" i="35"/>
  <c r="AK35" i="35" s="1"/>
  <c r="D53" i="35"/>
  <c r="AM37" i="35"/>
  <c r="D46" i="35"/>
  <c r="G46" i="35" s="1"/>
  <c r="X21" i="35"/>
  <c r="AH15" i="35"/>
  <c r="AK15" i="35" s="1"/>
  <c r="AH10" i="35"/>
  <c r="AK10" i="35" s="1"/>
  <c r="AR40" i="35"/>
  <c r="AR35" i="35"/>
  <c r="X22" i="35"/>
  <c r="N14" i="35"/>
  <c r="AC24" i="35"/>
  <c r="AF24" i="35" s="1"/>
  <c r="S24" i="35"/>
  <c r="AC16" i="35"/>
  <c r="AF16" i="35" s="1"/>
  <c r="AC23" i="35"/>
  <c r="AR29" i="35"/>
  <c r="AU29" i="35" s="1"/>
  <c r="AM17" i="35"/>
  <c r="AM22" i="35"/>
  <c r="AR14" i="35"/>
  <c r="AR28" i="35"/>
  <c r="D26" i="35"/>
  <c r="I19" i="35"/>
  <c r="L19" i="35" s="1"/>
  <c r="AR25" i="35"/>
  <c r="AU25" i="35" s="1"/>
  <c r="S39" i="35"/>
  <c r="V39" i="35" s="1"/>
  <c r="AR31" i="35"/>
  <c r="AU31" i="35" s="1"/>
  <c r="AR22" i="35"/>
  <c r="AU22" i="35" s="1"/>
  <c r="N10" i="35"/>
  <c r="X16" i="35"/>
  <c r="AA16" i="35" s="1"/>
  <c r="AM14" i="35"/>
  <c r="AP14" i="35" s="1"/>
  <c r="AM11" i="35"/>
  <c r="AP11" i="35" s="1"/>
  <c r="AC26" i="35"/>
  <c r="D19" i="35"/>
  <c r="G19" i="35" s="1"/>
  <c r="D20" i="35"/>
  <c r="G20" i="35" s="1"/>
  <c r="S10" i="35"/>
  <c r="V10" i="35" s="1"/>
  <c r="D35" i="35"/>
  <c r="N11" i="35"/>
  <c r="AR26" i="35"/>
  <c r="AM15" i="35"/>
  <c r="AP15" i="35" s="1"/>
  <c r="D21" i="35"/>
  <c r="AR17" i="35"/>
  <c r="S15" i="35"/>
  <c r="AR23" i="35"/>
  <c r="AU23" i="35" s="1"/>
  <c r="AH11" i="35"/>
  <c r="AK11" i="35" s="1"/>
  <c r="AM29" i="35"/>
  <c r="AP29" i="35" s="1"/>
  <c r="AM28" i="35"/>
  <c r="N12" i="35"/>
  <c r="AC15" i="35"/>
  <c r="AF15" i="35" s="1"/>
  <c r="S32" i="35"/>
  <c r="AR24" i="35"/>
  <c r="N28" i="35"/>
  <c r="X10" i="35"/>
  <c r="AM35" i="35"/>
  <c r="AP35" i="35" s="1"/>
  <c r="AC19" i="35"/>
  <c r="AF19" i="35" s="1"/>
  <c r="AH26" i="35"/>
  <c r="AK26" i="35" s="1"/>
  <c r="AH14" i="35"/>
  <c r="D14" i="35"/>
  <c r="D24" i="35"/>
  <c r="S26" i="35"/>
  <c r="V26" i="35" s="1"/>
  <c r="S13" i="35"/>
  <c r="V13" i="35" s="1"/>
  <c r="N26" i="35"/>
  <c r="Q26" i="35" s="1"/>
  <c r="AM23" i="35"/>
  <c r="AP23" i="35" s="1"/>
  <c r="D10" i="35"/>
  <c r="G10" i="35" s="1"/>
  <c r="AH31" i="35"/>
  <c r="AM33" i="35"/>
  <c r="D31" i="35"/>
  <c r="X12" i="35"/>
  <c r="D33" i="35"/>
  <c r="D16" i="35"/>
  <c r="X25" i="35"/>
  <c r="AA25" i="35" s="1"/>
  <c r="AM24" i="35"/>
  <c r="D25" i="35"/>
  <c r="G25" i="35" s="1"/>
  <c r="N24" i="35"/>
  <c r="Q24" i="35" s="1"/>
  <c r="X13" i="35"/>
  <c r="AA13" i="35" s="1"/>
  <c r="S25" i="35"/>
  <c r="V25" i="35" s="1"/>
  <c r="AR20" i="35"/>
  <c r="N13" i="35"/>
  <c r="N39" i="35"/>
  <c r="D12" i="35"/>
  <c r="G12" i="35" s="1"/>
  <c r="D23" i="35"/>
  <c r="D13" i="35"/>
  <c r="AQ51" i="17"/>
  <c r="AQ27" i="17"/>
  <c r="AQ7" i="17"/>
  <c r="AQ42" i="17"/>
  <c r="AQ54" i="17"/>
  <c r="AQ20" i="17"/>
  <c r="AQ16" i="17"/>
  <c r="AQ21" i="17"/>
  <c r="AQ6" i="17"/>
  <c r="AQ30" i="17"/>
  <c r="AQ37" i="17"/>
  <c r="AQ10" i="17"/>
  <c r="AQ29" i="17"/>
  <c r="AQ5" i="17"/>
  <c r="AQ36" i="17"/>
  <c r="M21" i="23"/>
  <c r="AQ48" i="17"/>
  <c r="AQ53" i="17"/>
  <c r="AQ33" i="17"/>
  <c r="AQ56" i="17"/>
  <c r="AQ28" i="17"/>
  <c r="AQ45" i="17"/>
  <c r="AQ55" i="17"/>
  <c r="AQ19" i="17"/>
  <c r="AQ49" i="17"/>
  <c r="AQ34" i="17"/>
  <c r="AQ50" i="17"/>
  <c r="AQ18" i="17"/>
  <c r="AQ12" i="17"/>
  <c r="AQ4" i="17"/>
  <c r="AQ47" i="17"/>
  <c r="AQ52" i="17"/>
  <c r="AQ3" i="17"/>
  <c r="AQ15" i="17"/>
  <c r="AQ17" i="17"/>
  <c r="AQ46" i="17"/>
  <c r="AQ44" i="17"/>
  <c r="AQ23" i="17"/>
  <c r="AQ39" i="17"/>
  <c r="AQ40" i="17"/>
  <c r="AQ26" i="17"/>
  <c r="AQ13" i="17"/>
  <c r="AQ25" i="17"/>
  <c r="AQ14" i="17"/>
  <c r="AQ22" i="17"/>
  <c r="AQ43" i="17"/>
  <c r="AQ41" i="17"/>
  <c r="AQ35" i="17"/>
  <c r="AQ32" i="17"/>
  <c r="AQ24" i="17"/>
  <c r="AH38" i="35"/>
  <c r="AK38" i="35" s="1"/>
  <c r="X17" i="35"/>
  <c r="AA17" i="35" s="1"/>
  <c r="K6" i="1"/>
  <c r="L6" i="1" s="1"/>
  <c r="X38" i="35"/>
  <c r="N16" i="35"/>
  <c r="Q16" i="35" s="1"/>
  <c r="AC34" i="35"/>
  <c r="AF34" i="35" s="1"/>
  <c r="AM12" i="35"/>
  <c r="AM20" i="35"/>
  <c r="AH18" i="35"/>
  <c r="AM10" i="35"/>
  <c r="AR18" i="35"/>
  <c r="AU18" i="35" s="1"/>
  <c r="AH32" i="35"/>
  <c r="S38" i="35"/>
  <c r="X15" i="35"/>
  <c r="AA15" i="35" s="1"/>
  <c r="AC35" i="35"/>
  <c r="AF35" i="35" s="1"/>
  <c r="AH34" i="35"/>
  <c r="AK34" i="35" s="1"/>
  <c r="Q31" i="35"/>
  <c r="AA30" i="35"/>
  <c r="V30" i="35"/>
  <c r="AK29" i="35"/>
  <c r="AC39" i="35"/>
  <c r="AF39" i="35" s="1"/>
  <c r="AR39" i="35"/>
  <c r="AU39" i="35" s="1"/>
  <c r="X19" i="35"/>
  <c r="AH21" i="35"/>
  <c r="X20" i="35"/>
  <c r="AM16" i="35"/>
  <c r="AH19" i="35"/>
  <c r="N33" i="35"/>
  <c r="X26" i="35"/>
  <c r="AA26" i="35" s="1"/>
  <c r="AR13" i="35"/>
  <c r="S19" i="35"/>
  <c r="AR37" i="35"/>
  <c r="N19" i="35"/>
  <c r="AH20" i="35"/>
  <c r="AM25" i="35"/>
  <c r="AP25" i="35" s="1"/>
  <c r="AR19" i="35"/>
  <c r="AU19" i="35" s="1"/>
  <c r="S21" i="35"/>
  <c r="N22" i="35"/>
  <c r="N40" i="35"/>
  <c r="X33" i="35"/>
  <c r="AA33" i="35" s="1"/>
  <c r="AH37" i="35"/>
  <c r="AR12" i="35"/>
  <c r="AU12" i="35" s="1"/>
  <c r="X39" i="35"/>
  <c r="AA39" i="35" s="1"/>
  <c r="S20" i="35"/>
  <c r="V20" i="35" s="1"/>
  <c r="AR32" i="35"/>
  <c r="AU32" i="35" s="1"/>
  <c r="X31" i="35"/>
  <c r="AM18" i="35"/>
  <c r="N17" i="35"/>
  <c r="X37" i="35"/>
  <c r="AA37" i="35" s="1"/>
  <c r="AC21" i="35"/>
  <c r="AF21" i="35" s="1"/>
  <c r="S12" i="35"/>
  <c r="AM32" i="35"/>
  <c r="S29" i="35"/>
  <c r="AH24" i="35"/>
  <c r="N15" i="35"/>
  <c r="AC11" i="35"/>
  <c r="AC13" i="35"/>
  <c r="AF13" i="35" s="1"/>
  <c r="S17" i="35"/>
  <c r="V17" i="35" s="1"/>
  <c r="AM38" i="35"/>
  <c r="AH30" i="35"/>
  <c r="N30" i="35"/>
  <c r="AC38" i="35"/>
  <c r="AF38" i="35" s="1"/>
  <c r="AC14" i="35"/>
  <c r="AF14" i="35" s="1"/>
  <c r="AR21" i="35"/>
  <c r="AU21" i="35" s="1"/>
  <c r="AC17" i="35"/>
  <c r="AH25" i="35"/>
  <c r="AM13" i="35"/>
  <c r="X24" i="35"/>
  <c r="AA24" i="35" s="1"/>
  <c r="AH16" i="35"/>
  <c r="AK16" i="35" s="1"/>
  <c r="AH23" i="35"/>
  <c r="N35" i="35"/>
  <c r="Q35" i="35" s="1"/>
  <c r="AC32" i="35"/>
  <c r="AR30" i="35"/>
  <c r="X35" i="35"/>
  <c r="AH39" i="35"/>
  <c r="AR10" i="35"/>
  <c r="AM19" i="35"/>
  <c r="AC22" i="35"/>
  <c r="X14" i="35"/>
  <c r="AA14" i="35" s="1"/>
  <c r="N25" i="35"/>
  <c r="AM34" i="35"/>
  <c r="AP34" i="35" s="1"/>
  <c r="AH33" i="35"/>
  <c r="AM21" i="35"/>
  <c r="AP21" i="35" s="1"/>
  <c r="X23" i="35"/>
  <c r="AA23" i="35" s="1"/>
  <c r="AC28" i="35"/>
  <c r="AF28" i="35" s="1"/>
  <c r="S40" i="35"/>
  <c r="AM40" i="35"/>
  <c r="AC30" i="35"/>
  <c r="AF30" i="35" s="1"/>
  <c r="AM31" i="35"/>
  <c r="AP31" i="35" s="1"/>
  <c r="AM30" i="35"/>
  <c r="X32" i="35"/>
  <c r="N21" i="35"/>
  <c r="Q21" i="35" s="1"/>
  <c r="S23" i="35"/>
  <c r="AC12" i="35"/>
  <c r="AF12" i="35" s="1"/>
  <c r="S14" i="35"/>
  <c r="V14" i="35" s="1"/>
  <c r="AC31" i="35"/>
  <c r="AF31" i="35" s="1"/>
  <c r="AR33" i="35"/>
  <c r="AU33" i="35" s="1"/>
  <c r="X40" i="35"/>
  <c r="S37" i="35"/>
  <c r="V37" i="35" s="1"/>
  <c r="N23" i="35"/>
  <c r="Q23" i="35" s="1"/>
  <c r="AM39" i="35"/>
  <c r="AP39" i="35" s="1"/>
  <c r="AS50" i="33"/>
  <c r="AS43" i="33"/>
  <c r="AS22" i="33"/>
  <c r="AS36" i="33"/>
  <c r="AS29" i="33"/>
  <c r="AS7" i="33"/>
  <c r="AS6" i="33"/>
  <c r="AS14" i="33"/>
  <c r="AS15" i="33"/>
  <c r="AS51" i="33"/>
  <c r="AS33" i="33"/>
  <c r="AS30" i="33"/>
  <c r="AS35" i="33"/>
  <c r="AS45" i="33"/>
  <c r="AS56" i="33"/>
  <c r="AS54" i="33"/>
  <c r="AS38" i="33"/>
  <c r="AS32" i="33"/>
  <c r="AS39" i="33"/>
  <c r="AS19" i="33"/>
  <c r="AS48" i="33"/>
  <c r="AS40" i="33"/>
  <c r="AS13" i="33"/>
  <c r="AS42" i="33"/>
  <c r="AS24" i="33"/>
  <c r="AS47" i="33"/>
  <c r="AS46" i="33"/>
  <c r="AS9" i="33"/>
  <c r="AS10" i="33"/>
  <c r="AS53" i="33"/>
  <c r="AS21" i="33"/>
  <c r="AS37" i="33"/>
  <c r="AS18" i="33"/>
  <c r="AS12" i="33"/>
  <c r="AS5" i="33"/>
  <c r="AS41" i="33"/>
  <c r="AS26" i="33"/>
  <c r="AS31" i="33"/>
  <c r="AS23" i="33"/>
  <c r="AS34" i="33"/>
  <c r="AS20" i="33"/>
  <c r="AS25" i="33"/>
  <c r="AS17" i="33"/>
  <c r="AS49" i="33"/>
  <c r="AS28" i="33"/>
  <c r="AS52" i="33"/>
  <c r="AS11" i="33"/>
  <c r="AS16" i="33"/>
  <c r="AS27" i="33"/>
  <c r="AS55" i="33"/>
  <c r="AS4" i="33"/>
  <c r="AS44" i="33"/>
  <c r="AN29" i="33"/>
  <c r="AN7" i="33"/>
  <c r="AN43" i="33"/>
  <c r="AN50" i="33"/>
  <c r="AN36" i="33"/>
  <c r="AN15" i="33"/>
  <c r="AN22" i="33"/>
  <c r="AN41" i="33"/>
  <c r="AN10" i="33"/>
  <c r="AN31" i="33"/>
  <c r="AN23" i="33"/>
  <c r="AN48" i="33"/>
  <c r="AN35" i="33"/>
  <c r="AN16" i="33"/>
  <c r="AN34" i="33"/>
  <c r="AN25" i="33"/>
  <c r="AN17" i="33"/>
  <c r="AN39" i="33"/>
  <c r="AN6" i="33"/>
  <c r="AN42" i="33"/>
  <c r="AN40" i="33"/>
  <c r="AN52" i="33"/>
  <c r="AN53" i="33"/>
  <c r="AN11" i="33"/>
  <c r="AN28" i="33"/>
  <c r="AN26" i="33"/>
  <c r="AN55" i="33"/>
  <c r="AN46" i="33"/>
  <c r="AN20" i="33"/>
  <c r="AN49" i="33"/>
  <c r="AN37" i="33"/>
  <c r="AN9" i="33"/>
  <c r="AN14" i="33"/>
  <c r="AN12" i="33"/>
  <c r="AN4" i="33"/>
  <c r="AN33" i="33"/>
  <c r="AN44" i="33"/>
  <c r="AN5" i="33"/>
  <c r="AN27" i="33"/>
  <c r="AN38" i="33"/>
  <c r="AN30" i="33"/>
  <c r="AN54" i="33"/>
  <c r="AN13" i="33"/>
  <c r="AN47" i="33"/>
  <c r="AN21" i="33"/>
  <c r="AN32" i="33"/>
  <c r="AN24" i="33"/>
  <c r="AN19" i="33"/>
  <c r="AN51" i="33"/>
  <c r="AN56" i="33"/>
  <c r="AN18" i="33"/>
  <c r="AN45" i="33"/>
  <c r="AI22" i="33"/>
  <c r="AI43" i="33"/>
  <c r="AI36" i="33"/>
  <c r="AI29" i="33"/>
  <c r="AI50" i="33"/>
  <c r="AI7" i="33"/>
  <c r="AI15" i="33"/>
  <c r="AI40" i="33"/>
  <c r="AI14" i="33"/>
  <c r="AI44" i="33"/>
  <c r="AI23" i="33"/>
  <c r="AI4" i="33"/>
  <c r="AI27" i="33"/>
  <c r="AI34" i="33"/>
  <c r="AI31" i="33"/>
  <c r="AI17" i="33"/>
  <c r="AI21" i="33"/>
  <c r="AI52" i="33"/>
  <c r="AI12" i="33"/>
  <c r="AI11" i="33"/>
  <c r="AI55" i="33"/>
  <c r="AI39" i="33"/>
  <c r="AI5" i="33"/>
  <c r="AI49" i="33"/>
  <c r="AI48" i="33"/>
  <c r="AI54" i="33"/>
  <c r="AI42" i="33"/>
  <c r="AI35" i="33"/>
  <c r="AI45" i="33"/>
  <c r="AI16" i="33"/>
  <c r="AI10" i="33"/>
  <c r="AI32" i="33"/>
  <c r="AI28" i="33"/>
  <c r="AI18" i="33"/>
  <c r="AI47" i="33"/>
  <c r="AI19" i="33"/>
  <c r="AI37" i="33"/>
  <c r="AI6" i="33"/>
  <c r="AI9" i="33"/>
  <c r="AI13" i="33"/>
  <c r="AI24" i="33"/>
  <c r="AI53" i="33"/>
  <c r="AI25" i="33"/>
  <c r="AI41" i="33"/>
  <c r="AI33" i="33"/>
  <c r="AI51" i="33"/>
  <c r="AI56" i="33"/>
  <c r="AI46" i="33"/>
  <c r="AI38" i="33"/>
  <c r="AI30" i="33"/>
  <c r="AI26" i="33"/>
  <c r="AI20" i="33"/>
  <c r="AD28" i="33"/>
  <c r="AD21" i="33"/>
  <c r="AD35" i="33"/>
  <c r="AD42" i="33"/>
  <c r="AD49" i="33"/>
  <c r="AD56" i="33"/>
  <c r="AD14" i="33"/>
  <c r="AD6" i="33"/>
  <c r="AD15" i="33"/>
  <c r="AD7" i="33"/>
  <c r="AD22" i="33"/>
  <c r="AD29" i="33"/>
  <c r="AD36" i="33"/>
  <c r="AD43" i="33"/>
  <c r="AD50" i="33"/>
  <c r="AD46" i="33"/>
  <c r="AD20" i="33"/>
  <c r="AD18" i="33"/>
  <c r="AD47" i="33"/>
  <c r="AD32" i="33"/>
  <c r="AD54" i="33"/>
  <c r="AD5" i="33"/>
  <c r="AD41" i="33"/>
  <c r="AD44" i="33"/>
  <c r="AD48" i="33"/>
  <c r="AD53" i="33"/>
  <c r="AD38" i="33"/>
  <c r="AD30" i="33"/>
  <c r="AD10" i="33"/>
  <c r="AD19" i="33"/>
  <c r="AD24" i="33"/>
  <c r="AD52" i="33"/>
  <c r="AD13" i="33"/>
  <c r="AD4" i="33"/>
  <c r="AD33" i="33"/>
  <c r="AD40" i="33"/>
  <c r="AD17" i="33"/>
  <c r="AD27" i="33"/>
  <c r="AD25" i="33"/>
  <c r="AD16" i="33"/>
  <c r="AD9" i="33"/>
  <c r="AD23" i="33"/>
  <c r="AD11" i="33"/>
  <c r="AD39" i="33"/>
  <c r="AD55" i="33"/>
  <c r="AD12" i="33"/>
  <c r="AD34" i="33"/>
  <c r="AD37" i="33"/>
  <c r="AD26" i="33"/>
  <c r="AD51" i="33"/>
  <c r="AD31" i="33"/>
  <c r="AD45" i="33"/>
  <c r="Y15" i="33"/>
  <c r="Y7" i="33"/>
  <c r="Y50" i="33"/>
  <c r="Y22" i="33"/>
  <c r="Y29" i="33"/>
  <c r="Y36" i="33"/>
  <c r="Y43" i="33"/>
  <c r="Y53" i="33"/>
  <c r="Y20" i="33"/>
  <c r="Y34" i="33"/>
  <c r="Y23" i="33"/>
  <c r="Y10" i="33"/>
  <c r="Y14" i="33"/>
  <c r="Y55" i="33"/>
  <c r="Y17" i="33"/>
  <c r="Y47" i="33"/>
  <c r="Y26" i="33"/>
  <c r="Y52" i="33"/>
  <c r="Y44" i="33"/>
  <c r="Y49" i="33"/>
  <c r="Y11" i="33"/>
  <c r="Y46" i="33"/>
  <c r="Y38" i="33"/>
  <c r="Y12" i="33"/>
  <c r="Y9" i="33"/>
  <c r="Y32" i="33"/>
  <c r="Y5" i="33"/>
  <c r="Y4" i="33"/>
  <c r="Y25" i="33"/>
  <c r="Y33" i="33"/>
  <c r="Y35" i="33"/>
  <c r="Y30" i="33"/>
  <c r="Y27" i="33"/>
  <c r="Y56" i="33"/>
  <c r="Y24" i="33"/>
  <c r="Y21" i="33"/>
  <c r="Y19" i="33"/>
  <c r="Y18" i="33"/>
  <c r="Y42" i="33"/>
  <c r="Y16" i="33"/>
  <c r="Y13" i="33"/>
  <c r="Y40" i="33"/>
  <c r="Y51" i="33"/>
  <c r="Y6" i="33"/>
  <c r="Y54" i="33"/>
  <c r="Y37" i="33"/>
  <c r="Y31" i="33"/>
  <c r="Y41" i="33"/>
  <c r="Y45" i="33"/>
  <c r="Y28" i="33"/>
  <c r="Y48" i="33"/>
  <c r="Y39" i="33"/>
  <c r="T22" i="33"/>
  <c r="T29" i="33"/>
  <c r="T15" i="33"/>
  <c r="T36" i="33"/>
  <c r="T43" i="33"/>
  <c r="T50" i="33"/>
  <c r="T6" i="33"/>
  <c r="T7" i="33"/>
  <c r="T52" i="33"/>
  <c r="T14" i="33"/>
  <c r="T12" i="33"/>
  <c r="T17" i="33"/>
  <c r="T26" i="33"/>
  <c r="T46" i="33"/>
  <c r="T16" i="33"/>
  <c r="T5" i="33"/>
  <c r="T11" i="33"/>
  <c r="T23" i="33"/>
  <c r="T9" i="33"/>
  <c r="T44" i="33"/>
  <c r="T40" i="33"/>
  <c r="T34" i="33"/>
  <c r="T33" i="33"/>
  <c r="T38" i="33"/>
  <c r="T30" i="33"/>
  <c r="T27" i="33"/>
  <c r="T32" i="33"/>
  <c r="T24" i="33"/>
  <c r="T20" i="33"/>
  <c r="T21" i="33"/>
  <c r="T28" i="33"/>
  <c r="T18" i="33"/>
  <c r="T35" i="33"/>
  <c r="T56" i="33"/>
  <c r="T41" i="33"/>
  <c r="T42" i="33"/>
  <c r="T55" i="33"/>
  <c r="T49" i="33"/>
  <c r="T51" i="33"/>
  <c r="T19" i="33"/>
  <c r="T54" i="33"/>
  <c r="T37" i="33"/>
  <c r="T45" i="33"/>
  <c r="T13" i="33"/>
  <c r="T48" i="33"/>
  <c r="T39" i="33"/>
  <c r="T53" i="33"/>
  <c r="T31" i="33"/>
  <c r="T4" i="33"/>
  <c r="T10" i="33"/>
  <c r="T25" i="33"/>
  <c r="T47" i="33"/>
  <c r="O15" i="33"/>
  <c r="O22" i="33"/>
  <c r="O29" i="33"/>
  <c r="O36" i="33"/>
  <c r="O7" i="33"/>
  <c r="O43" i="33"/>
  <c r="O50" i="33"/>
  <c r="O17" i="33"/>
  <c r="O28" i="33"/>
  <c r="O13" i="33"/>
  <c r="O44" i="33"/>
  <c r="O54" i="33"/>
  <c r="O4" i="33"/>
  <c r="O55" i="33"/>
  <c r="O47" i="33"/>
  <c r="O49" i="33"/>
  <c r="O31" i="33"/>
  <c r="O42" i="33"/>
  <c r="O34" i="33"/>
  <c r="O52" i="33"/>
  <c r="O18" i="33"/>
  <c r="O16" i="33"/>
  <c r="O21" i="33"/>
  <c r="O39" i="33"/>
  <c r="O11" i="33"/>
  <c r="O40" i="33"/>
  <c r="O19" i="33"/>
  <c r="O56" i="33"/>
  <c r="O27" i="33"/>
  <c r="O5" i="33"/>
  <c r="O23" i="33"/>
  <c r="O14" i="33"/>
  <c r="O37" i="33"/>
  <c r="O48" i="33"/>
  <c r="O53" i="33"/>
  <c r="O45" i="33"/>
  <c r="O38" i="33"/>
  <c r="O35" i="33"/>
  <c r="O33" i="33"/>
  <c r="O32" i="33"/>
  <c r="O25" i="33"/>
  <c r="O9" i="33"/>
  <c r="O20" i="33"/>
  <c r="O12" i="33"/>
  <c r="O30" i="33"/>
  <c r="O26" i="33"/>
  <c r="O24" i="33"/>
  <c r="O6" i="33"/>
  <c r="O51" i="33"/>
  <c r="O10" i="33"/>
  <c r="O46" i="33"/>
  <c r="O41" i="33"/>
  <c r="J10" i="33"/>
  <c r="J24" i="33"/>
  <c r="J38" i="33"/>
  <c r="J52" i="33"/>
  <c r="J20" i="33"/>
  <c r="J34" i="33"/>
  <c r="J48" i="33"/>
  <c r="J25" i="33"/>
  <c r="J39" i="33"/>
  <c r="J53" i="33"/>
  <c r="J26" i="33"/>
  <c r="J40" i="33"/>
  <c r="J54" i="33"/>
  <c r="J56" i="33"/>
  <c r="J7" i="33"/>
  <c r="J22" i="33"/>
  <c r="J36" i="33"/>
  <c r="J50" i="33"/>
  <c r="J14" i="33"/>
  <c r="J28" i="33"/>
  <c r="J42" i="33"/>
  <c r="J13" i="33"/>
  <c r="J31" i="33"/>
  <c r="J6" i="33"/>
  <c r="J30" i="33"/>
  <c r="J44" i="33"/>
  <c r="J46" i="33"/>
  <c r="J19" i="33"/>
  <c r="J41" i="33"/>
  <c r="J45" i="33"/>
  <c r="J49" i="33"/>
  <c r="J17" i="33"/>
  <c r="J9" i="33"/>
  <c r="J23" i="33"/>
  <c r="J47" i="33"/>
  <c r="J43" i="33"/>
  <c r="J37" i="33"/>
  <c r="J29" i="33"/>
  <c r="J35" i="33"/>
  <c r="J21" i="33"/>
  <c r="J16" i="33"/>
  <c r="J18" i="33"/>
  <c r="J12" i="33"/>
  <c r="J33" i="33"/>
  <c r="J5" i="33"/>
  <c r="J55" i="33"/>
  <c r="J15" i="33"/>
  <c r="J51" i="33"/>
  <c r="J11" i="33"/>
  <c r="J32" i="33"/>
  <c r="J4" i="33"/>
  <c r="J27" i="33"/>
  <c r="E7" i="33"/>
  <c r="E22" i="33"/>
  <c r="E50" i="33"/>
  <c r="E15" i="33"/>
  <c r="E29" i="33"/>
  <c r="E36" i="33"/>
  <c r="E43" i="33"/>
  <c r="E52" i="33"/>
  <c r="E26" i="33"/>
  <c r="E25" i="33"/>
  <c r="E23" i="33"/>
  <c r="E28" i="33"/>
  <c r="E46" i="33"/>
  <c r="E20" i="33"/>
  <c r="E55" i="33"/>
  <c r="E17" i="33"/>
  <c r="E45" i="33"/>
  <c r="E37" i="33"/>
  <c r="E9" i="33"/>
  <c r="E14" i="33"/>
  <c r="E49" i="33"/>
  <c r="E11" i="33"/>
  <c r="E33" i="33"/>
  <c r="E44" i="33"/>
  <c r="E12" i="33"/>
  <c r="E31" i="33"/>
  <c r="E27" i="33"/>
  <c r="E38" i="33"/>
  <c r="E5" i="33"/>
  <c r="E40" i="33"/>
  <c r="E21" i="33"/>
  <c r="E32" i="33"/>
  <c r="E30" i="33"/>
  <c r="E48" i="33"/>
  <c r="E47" i="33"/>
  <c r="E41" i="33"/>
  <c r="E24" i="33"/>
  <c r="E51" i="33"/>
  <c r="E39" i="33"/>
  <c r="E35" i="33"/>
  <c r="E16" i="33"/>
  <c r="E18" i="33"/>
  <c r="E6" i="33"/>
  <c r="E4" i="33"/>
  <c r="E53" i="33"/>
  <c r="E56" i="33"/>
  <c r="E34" i="33"/>
  <c r="E13" i="33"/>
  <c r="E42" i="33"/>
  <c r="E10" i="33"/>
  <c r="E19" i="33"/>
  <c r="E54" i="33"/>
  <c r="AS3" i="33"/>
  <c r="Y3" i="33"/>
  <c r="AS16" i="31"/>
  <c r="AS7" i="31"/>
  <c r="AS22" i="31"/>
  <c r="AS36" i="31"/>
  <c r="AS50" i="31"/>
  <c r="AS42" i="31"/>
  <c r="AS56" i="31"/>
  <c r="AS17" i="31"/>
  <c r="AS31" i="31"/>
  <c r="AS45" i="31"/>
  <c r="AS20" i="31"/>
  <c r="AS34" i="31"/>
  <c r="AS48" i="31"/>
  <c r="AS38" i="31"/>
  <c r="AS52" i="31"/>
  <c r="AS12" i="31"/>
  <c r="AS26" i="31"/>
  <c r="AS40" i="31"/>
  <c r="AS54" i="31"/>
  <c r="AS10" i="31"/>
  <c r="AS24" i="31"/>
  <c r="AS33" i="31"/>
  <c r="AS30" i="31"/>
  <c r="AS44" i="31"/>
  <c r="AS32" i="31"/>
  <c r="AS35" i="31"/>
  <c r="AS27" i="31"/>
  <c r="AS14" i="31"/>
  <c r="AS11" i="31"/>
  <c r="AS21" i="31"/>
  <c r="AS19" i="31"/>
  <c r="AS18" i="31"/>
  <c r="AS6" i="31"/>
  <c r="AS39" i="31"/>
  <c r="AS55" i="31"/>
  <c r="AS4" i="31"/>
  <c r="AS46" i="31"/>
  <c r="AS49" i="31"/>
  <c r="AS47" i="31"/>
  <c r="AS28" i="31"/>
  <c r="AS37" i="31"/>
  <c r="AS51" i="31"/>
  <c r="AS15" i="31"/>
  <c r="AS25" i="31"/>
  <c r="AS5" i="31"/>
  <c r="AS53" i="31"/>
  <c r="AS23" i="31"/>
  <c r="AS13" i="31"/>
  <c r="AS41" i="31"/>
  <c r="AS9" i="31"/>
  <c r="AS43" i="31"/>
  <c r="AS29" i="31"/>
  <c r="AN38" i="31"/>
  <c r="AN16" i="31"/>
  <c r="AN30" i="31"/>
  <c r="AN44" i="31"/>
  <c r="AN19" i="31"/>
  <c r="AN33" i="31"/>
  <c r="AN47" i="31"/>
  <c r="AN24" i="31"/>
  <c r="AN7" i="31"/>
  <c r="AN22" i="31"/>
  <c r="AN39" i="31"/>
  <c r="AN53" i="31"/>
  <c r="AN10" i="31"/>
  <c r="AN52" i="31"/>
  <c r="AN17" i="31"/>
  <c r="AN31" i="31"/>
  <c r="AN45" i="31"/>
  <c r="AN5" i="31"/>
  <c r="AN23" i="31"/>
  <c r="AN37" i="31"/>
  <c r="AN51" i="31"/>
  <c r="AN56" i="31"/>
  <c r="AN11" i="31"/>
  <c r="AN35" i="31"/>
  <c r="AN32" i="31"/>
  <c r="AN28" i="31"/>
  <c r="AN41" i="31"/>
  <c r="AN40" i="31"/>
  <c r="AN6" i="31"/>
  <c r="AN27" i="31"/>
  <c r="AN49" i="31"/>
  <c r="AN42" i="31"/>
  <c r="AN12" i="31"/>
  <c r="AN14" i="31"/>
  <c r="AN18" i="31"/>
  <c r="AN15" i="31"/>
  <c r="AN25" i="31"/>
  <c r="AN4" i="31"/>
  <c r="AN50" i="31"/>
  <c r="AN26" i="31"/>
  <c r="AN34" i="31"/>
  <c r="AN21" i="31"/>
  <c r="AN20" i="31"/>
  <c r="AN13" i="31"/>
  <c r="AN46" i="31"/>
  <c r="AN9" i="31"/>
  <c r="AN43" i="31"/>
  <c r="AN29" i="31"/>
  <c r="AN48" i="31"/>
  <c r="AN36" i="31"/>
  <c r="AN54" i="31"/>
  <c r="AN55" i="31"/>
  <c r="AI16" i="31"/>
  <c r="AI19" i="31"/>
  <c r="AI33" i="31"/>
  <c r="AI22" i="31"/>
  <c r="AI36" i="31"/>
  <c r="AI50" i="31"/>
  <c r="AI20" i="31"/>
  <c r="AI34" i="31"/>
  <c r="AI48" i="31"/>
  <c r="AI9" i="31"/>
  <c r="AI38" i="31"/>
  <c r="AI52" i="31"/>
  <c r="AI10" i="31"/>
  <c r="AI24" i="31"/>
  <c r="AI26" i="31"/>
  <c r="AI25" i="31"/>
  <c r="AI4" i="31"/>
  <c r="AI18" i="31"/>
  <c r="AI28" i="31"/>
  <c r="AI42" i="31"/>
  <c r="AI44" i="31"/>
  <c r="AI14" i="31"/>
  <c r="AI13" i="31"/>
  <c r="AI5" i="31"/>
  <c r="AI32" i="31"/>
  <c r="AI46" i="31"/>
  <c r="AI17" i="31"/>
  <c r="AI7" i="31"/>
  <c r="AI6" i="31"/>
  <c r="AI39" i="31"/>
  <c r="AI51" i="31"/>
  <c r="AI41" i="31"/>
  <c r="AI23" i="31"/>
  <c r="AI27" i="31"/>
  <c r="AI54" i="31"/>
  <c r="AI45" i="31"/>
  <c r="AI35" i="31"/>
  <c r="AI43" i="31"/>
  <c r="AI29" i="31"/>
  <c r="AI21" i="31"/>
  <c r="AI40" i="31"/>
  <c r="AI11" i="31"/>
  <c r="AI47" i="31"/>
  <c r="AI30" i="31"/>
  <c r="AI15" i="31"/>
  <c r="AI37" i="31"/>
  <c r="AI12" i="31"/>
  <c r="AI56" i="31"/>
  <c r="AI55" i="31"/>
  <c r="AI31" i="31"/>
  <c r="AI53" i="31"/>
  <c r="AI49" i="31"/>
  <c r="AD16" i="31"/>
  <c r="AD19" i="31"/>
  <c r="AD22" i="31"/>
  <c r="AD36" i="31"/>
  <c r="AD50" i="31"/>
  <c r="AD24" i="31"/>
  <c r="AD10" i="31"/>
  <c r="AD38" i="31"/>
  <c r="AD20" i="31"/>
  <c r="AD34" i="31"/>
  <c r="AD52" i="31"/>
  <c r="AD27" i="31"/>
  <c r="AD37" i="31"/>
  <c r="AD23" i="31"/>
  <c r="AD35" i="31"/>
  <c r="AD54" i="31"/>
  <c r="AD31" i="31"/>
  <c r="AD42" i="31"/>
  <c r="AD18" i="31"/>
  <c r="AD56" i="31"/>
  <c r="AD48" i="31"/>
  <c r="AD26" i="31"/>
  <c r="AD25" i="31"/>
  <c r="AD51" i="31"/>
  <c r="AD7" i="31"/>
  <c r="AD17" i="31"/>
  <c r="AD43" i="31"/>
  <c r="AD29" i="31"/>
  <c r="AD14" i="31"/>
  <c r="AD30" i="31"/>
  <c r="AD46" i="31"/>
  <c r="AD21" i="31"/>
  <c r="AD12" i="31"/>
  <c r="AD9" i="31"/>
  <c r="AD53" i="31"/>
  <c r="AD5" i="31"/>
  <c r="AD55" i="31"/>
  <c r="AD47" i="31"/>
  <c r="AD13" i="31"/>
  <c r="AD32" i="31"/>
  <c r="AD11" i="31"/>
  <c r="AD28" i="31"/>
  <c r="AD44" i="31"/>
  <c r="AD6" i="31"/>
  <c r="AD4" i="31"/>
  <c r="AD41" i="31"/>
  <c r="AD49" i="31"/>
  <c r="AD45" i="31"/>
  <c r="AD39" i="31"/>
  <c r="AD15" i="31"/>
  <c r="AD40" i="31"/>
  <c r="AD33" i="31"/>
  <c r="Y38" i="31"/>
  <c r="Y16" i="31"/>
  <c r="Y19" i="31"/>
  <c r="Y33" i="31"/>
  <c r="Y47" i="31"/>
  <c r="Y22" i="31"/>
  <c r="Y36" i="31"/>
  <c r="Y50" i="31"/>
  <c r="Y24" i="31"/>
  <c r="Y17" i="31"/>
  <c r="Y31" i="31"/>
  <c r="Y45" i="31"/>
  <c r="Y40" i="31"/>
  <c r="Y54" i="31"/>
  <c r="Y52" i="31"/>
  <c r="Y10" i="31"/>
  <c r="Y46" i="31"/>
  <c r="Y39" i="31"/>
  <c r="Y14" i="31"/>
  <c r="Y42" i="31"/>
  <c r="Y34" i="31"/>
  <c r="Y26" i="31"/>
  <c r="Y27" i="31"/>
  <c r="Y25" i="31"/>
  <c r="Y53" i="31"/>
  <c r="Y51" i="31"/>
  <c r="Y21" i="31"/>
  <c r="Y6" i="31"/>
  <c r="Y20" i="31"/>
  <c r="Y15" i="31"/>
  <c r="Y43" i="31"/>
  <c r="Y4" i="31"/>
  <c r="Y23" i="31"/>
  <c r="Y37" i="31"/>
  <c r="Y30" i="31"/>
  <c r="Y48" i="31"/>
  <c r="Y28" i="31"/>
  <c r="Y18" i="31"/>
  <c r="Y11" i="31"/>
  <c r="Y44" i="31"/>
  <c r="Y13" i="31"/>
  <c r="Y12" i="31"/>
  <c r="Y29" i="31"/>
  <c r="Y7" i="31"/>
  <c r="Y32" i="31"/>
  <c r="Y55" i="31"/>
  <c r="Y9" i="31"/>
  <c r="Y49" i="31"/>
  <c r="Y5" i="31"/>
  <c r="Y41" i="31"/>
  <c r="Y56" i="31"/>
  <c r="Y35" i="31"/>
  <c r="T16" i="31"/>
  <c r="T30" i="31"/>
  <c r="T44" i="31"/>
  <c r="T22" i="31"/>
  <c r="T36" i="31"/>
  <c r="T50" i="31"/>
  <c r="T25" i="31"/>
  <c r="T39" i="31"/>
  <c r="T53" i="31"/>
  <c r="T10" i="31"/>
  <c r="T5" i="31"/>
  <c r="T20" i="31"/>
  <c r="T34" i="31"/>
  <c r="T48" i="31"/>
  <c r="T24" i="31"/>
  <c r="T38" i="31"/>
  <c r="T52" i="31"/>
  <c r="T43" i="31"/>
  <c r="T7" i="31"/>
  <c r="T18" i="31"/>
  <c r="T13" i="31"/>
  <c r="T47" i="31"/>
  <c r="T49" i="31"/>
  <c r="T23" i="31"/>
  <c r="T42" i="31"/>
  <c r="T9" i="31"/>
  <c r="T51" i="31"/>
  <c r="T31" i="31"/>
  <c r="T54" i="31"/>
  <c r="T21" i="31"/>
  <c r="T55" i="31"/>
  <c r="T45" i="31"/>
  <c r="T33" i="31"/>
  <c r="T28" i="31"/>
  <c r="T56" i="31"/>
  <c r="T14" i="31"/>
  <c r="T40" i="31"/>
  <c r="T37" i="31"/>
  <c r="T26" i="31"/>
  <c r="T32" i="31"/>
  <c r="T46" i="31"/>
  <c r="T4" i="31"/>
  <c r="T19" i="31"/>
  <c r="T27" i="31"/>
  <c r="T35" i="31"/>
  <c r="T41" i="31"/>
  <c r="T17" i="31"/>
  <c r="T12" i="31"/>
  <c r="T15" i="31"/>
  <c r="T6" i="31"/>
  <c r="T29" i="31"/>
  <c r="T11" i="31"/>
  <c r="O38" i="31"/>
  <c r="O16" i="31"/>
  <c r="O19" i="31"/>
  <c r="O33" i="31"/>
  <c r="O10" i="31"/>
  <c r="O24" i="31"/>
  <c r="O52" i="31"/>
  <c r="O22" i="31"/>
  <c r="O36" i="31"/>
  <c r="O50" i="31"/>
  <c r="O20" i="31"/>
  <c r="O34" i="31"/>
  <c r="O48" i="31"/>
  <c r="O9" i="31"/>
  <c r="O53" i="31"/>
  <c r="O31" i="31"/>
  <c r="O47" i="31"/>
  <c r="O32" i="31"/>
  <c r="O17" i="31"/>
  <c r="O56" i="31"/>
  <c r="O26" i="31"/>
  <c r="O13" i="31"/>
  <c r="O40" i="31"/>
  <c r="O11" i="31"/>
  <c r="O39" i="31"/>
  <c r="O6" i="31"/>
  <c r="O41" i="31"/>
  <c r="O45" i="31"/>
  <c r="O28" i="31"/>
  <c r="O43" i="31"/>
  <c r="O14" i="31"/>
  <c r="O44" i="31"/>
  <c r="O35" i="31"/>
  <c r="O7" i="31"/>
  <c r="O46" i="31"/>
  <c r="O54" i="31"/>
  <c r="O29" i="31"/>
  <c r="O42" i="31"/>
  <c r="O12" i="31"/>
  <c r="O55" i="31"/>
  <c r="O21" i="31"/>
  <c r="O30" i="31"/>
  <c r="O23" i="31"/>
  <c r="O37" i="31"/>
  <c r="O49" i="31"/>
  <c r="O18" i="31"/>
  <c r="O5" i="31"/>
  <c r="O25" i="31"/>
  <c r="O15" i="31"/>
  <c r="O51" i="31"/>
  <c r="O27" i="31"/>
  <c r="O4" i="31"/>
  <c r="J16" i="31"/>
  <c r="J19" i="31"/>
  <c r="J33" i="31"/>
  <c r="J47" i="31"/>
  <c r="J22" i="31"/>
  <c r="J36" i="31"/>
  <c r="J50" i="31"/>
  <c r="J10" i="31"/>
  <c r="J24" i="31"/>
  <c r="J38" i="31"/>
  <c r="J9" i="31"/>
  <c r="J23" i="31"/>
  <c r="J37" i="31"/>
  <c r="J51" i="31"/>
  <c r="J52" i="31"/>
  <c r="J54" i="31"/>
  <c r="J31" i="31"/>
  <c r="J5" i="31"/>
  <c r="J55" i="31"/>
  <c r="J43" i="31"/>
  <c r="J46" i="31"/>
  <c r="J56" i="31"/>
  <c r="J44" i="31"/>
  <c r="J48" i="31"/>
  <c r="J39" i="31"/>
  <c r="J30" i="31"/>
  <c r="J4" i="31"/>
  <c r="J13" i="31"/>
  <c r="J45" i="31"/>
  <c r="J28" i="31"/>
  <c r="J29" i="31"/>
  <c r="J26" i="31"/>
  <c r="J32" i="31"/>
  <c r="J6" i="31"/>
  <c r="J41" i="31"/>
  <c r="J20" i="31"/>
  <c r="J27" i="31"/>
  <c r="J34" i="31"/>
  <c r="J12" i="31"/>
  <c r="J11" i="31"/>
  <c r="J7" i="31"/>
  <c r="J18" i="31"/>
  <c r="J15" i="31"/>
  <c r="J53" i="31"/>
  <c r="J40" i="31"/>
  <c r="J17" i="31"/>
  <c r="J42" i="31"/>
  <c r="J25" i="31"/>
  <c r="J14" i="31"/>
  <c r="J35" i="31"/>
  <c r="J49" i="31"/>
  <c r="J21" i="31"/>
  <c r="T3" i="31"/>
  <c r="AG10" i="32"/>
  <c r="AG30" i="32"/>
  <c r="C10" i="32"/>
  <c r="C30" i="32"/>
  <c r="AQ48" i="32"/>
  <c r="R10" i="32"/>
  <c r="R30" i="32"/>
  <c r="W10" i="32"/>
  <c r="W30" i="32"/>
  <c r="H10" i="32"/>
  <c r="H30" i="32"/>
  <c r="AL10" i="32"/>
  <c r="AL30" i="32"/>
  <c r="M11" i="32"/>
  <c r="M10" i="32"/>
  <c r="AQ44" i="32"/>
  <c r="AQ10" i="32"/>
  <c r="AB51" i="32"/>
  <c r="AB10" i="32"/>
  <c r="AQ36" i="32"/>
  <c r="F58" i="31"/>
  <c r="R30" i="30"/>
  <c r="R56" i="30"/>
  <c r="M30" i="30"/>
  <c r="M56" i="30"/>
  <c r="AQ48" i="30"/>
  <c r="AQ22" i="30"/>
  <c r="AQ36" i="30"/>
  <c r="AQ25" i="30"/>
  <c r="AQ31" i="30"/>
  <c r="AQ47" i="30"/>
  <c r="AQ27" i="30"/>
  <c r="AQ5" i="30"/>
  <c r="AQ34" i="30"/>
  <c r="AQ10" i="30"/>
  <c r="AQ29" i="30"/>
  <c r="AQ17" i="30"/>
  <c r="AQ52" i="30"/>
  <c r="AQ6" i="30"/>
  <c r="AQ13" i="30"/>
  <c r="AQ19" i="30"/>
  <c r="AQ45" i="30"/>
  <c r="AQ4" i="30"/>
  <c r="AQ50" i="30"/>
  <c r="AQ9" i="30"/>
  <c r="AQ26" i="30"/>
  <c r="AQ49" i="30"/>
  <c r="AQ21" i="30"/>
  <c r="AQ41" i="30"/>
  <c r="AQ33" i="30"/>
  <c r="AQ16" i="30"/>
  <c r="AQ42" i="30"/>
  <c r="AQ53" i="30"/>
  <c r="AQ54" i="30"/>
  <c r="AQ12" i="30"/>
  <c r="AQ55" i="30"/>
  <c r="AQ24" i="30"/>
  <c r="AQ35" i="30"/>
  <c r="AQ18" i="30"/>
  <c r="AQ30" i="30"/>
  <c r="AQ51" i="30"/>
  <c r="AQ11" i="30"/>
  <c r="AQ38" i="30"/>
  <c r="AQ32" i="30"/>
  <c r="AQ28" i="30"/>
  <c r="AQ40" i="30"/>
  <c r="AQ8" i="30"/>
  <c r="AQ20" i="30"/>
  <c r="AQ23" i="30"/>
  <c r="AQ56" i="30"/>
  <c r="AQ46" i="30"/>
  <c r="AQ44" i="30"/>
  <c r="AQ14" i="30"/>
  <c r="AQ39" i="30"/>
  <c r="AQ37" i="30"/>
  <c r="AQ15" i="30"/>
  <c r="AQ7" i="30"/>
  <c r="AQ43" i="30"/>
  <c r="AL6" i="30"/>
  <c r="AL13" i="30"/>
  <c r="AL20" i="30"/>
  <c r="AL27" i="30"/>
  <c r="AL34" i="30"/>
  <c r="AL41" i="30"/>
  <c r="AL48" i="30"/>
  <c r="AL11" i="30"/>
  <c r="AL19" i="30"/>
  <c r="AL53" i="30"/>
  <c r="AL35" i="30"/>
  <c r="AL38" i="30"/>
  <c r="AL40" i="30"/>
  <c r="AL50" i="30"/>
  <c r="AL44" i="30"/>
  <c r="AL21" i="30"/>
  <c r="AL31" i="30"/>
  <c r="AL12" i="30"/>
  <c r="AL16" i="30"/>
  <c r="AL7" i="30"/>
  <c r="AL29" i="30"/>
  <c r="AL39" i="30"/>
  <c r="AL46" i="30"/>
  <c r="AL51" i="30"/>
  <c r="AL30" i="30"/>
  <c r="AL37" i="30"/>
  <c r="AL26" i="30"/>
  <c r="AL47" i="30"/>
  <c r="AL10" i="30"/>
  <c r="AL28" i="30"/>
  <c r="AL15" i="30"/>
  <c r="AL17" i="30"/>
  <c r="AL22" i="30"/>
  <c r="AL18" i="30"/>
  <c r="AL5" i="30"/>
  <c r="AL9" i="30"/>
  <c r="AL8" i="30"/>
  <c r="AL52" i="30"/>
  <c r="AL14" i="30"/>
  <c r="AL24" i="30"/>
  <c r="AL23" i="30"/>
  <c r="AL33" i="30"/>
  <c r="AL54" i="30"/>
  <c r="AL43" i="30"/>
  <c r="AL56" i="30"/>
  <c r="AL32" i="30"/>
  <c r="AL45" i="30"/>
  <c r="AL25" i="30"/>
  <c r="AL49" i="30"/>
  <c r="AL55" i="30"/>
  <c r="AL36" i="30"/>
  <c r="AL4" i="30"/>
  <c r="AL42" i="30"/>
  <c r="AG52" i="30"/>
  <c r="AG19" i="30"/>
  <c r="AG13" i="30"/>
  <c r="AG31" i="30"/>
  <c r="AG40" i="30"/>
  <c r="AG9" i="30"/>
  <c r="AG12" i="30"/>
  <c r="AG43" i="30"/>
  <c r="AG48" i="30"/>
  <c r="AG16" i="30"/>
  <c r="AG30" i="30"/>
  <c r="AG50" i="30"/>
  <c r="AG54" i="30"/>
  <c r="AG4" i="30"/>
  <c r="AG34" i="30"/>
  <c r="AG5" i="30"/>
  <c r="AG51" i="30"/>
  <c r="AG29" i="30"/>
  <c r="AG10" i="30"/>
  <c r="AG38" i="30"/>
  <c r="AG45" i="30"/>
  <c r="AG56" i="30"/>
  <c r="AG21" i="30"/>
  <c r="AG14" i="30"/>
  <c r="AG11" i="30"/>
  <c r="AG33" i="30"/>
  <c r="AG18" i="30"/>
  <c r="AG26" i="30"/>
  <c r="AG42" i="30"/>
  <c r="AG49" i="30"/>
  <c r="AG32" i="30"/>
  <c r="AG47" i="30"/>
  <c r="AG15" i="30"/>
  <c r="AG35" i="30"/>
  <c r="AG22" i="30"/>
  <c r="AG37" i="30"/>
  <c r="AG6" i="30"/>
  <c r="AG7" i="30"/>
  <c r="AG39" i="30"/>
  <c r="AG8" i="30"/>
  <c r="AG53" i="30"/>
  <c r="AG24" i="30"/>
  <c r="AG27" i="30"/>
  <c r="AG41" i="30"/>
  <c r="AG20" i="30"/>
  <c r="AG55" i="30"/>
  <c r="AG44" i="30"/>
  <c r="AG46" i="30"/>
  <c r="AG17" i="30"/>
  <c r="AG28" i="30"/>
  <c r="AG23" i="30"/>
  <c r="AG36" i="30"/>
  <c r="AG25" i="30"/>
  <c r="AB30" i="30"/>
  <c r="AB54" i="30"/>
  <c r="AB34" i="30"/>
  <c r="AB41" i="30"/>
  <c r="AB28" i="30"/>
  <c r="AB32" i="30"/>
  <c r="AB31" i="30"/>
  <c r="AB43" i="30"/>
  <c r="AB35" i="30"/>
  <c r="AB55" i="30"/>
  <c r="AB36" i="30"/>
  <c r="AB25" i="30"/>
  <c r="AB23" i="30"/>
  <c r="AB21" i="30"/>
  <c r="AB20" i="30"/>
  <c r="AB38" i="30"/>
  <c r="AB27" i="30"/>
  <c r="AB16" i="30"/>
  <c r="AB4" i="30"/>
  <c r="AB14" i="30"/>
  <c r="AB19" i="30"/>
  <c r="AB39" i="30"/>
  <c r="AB52" i="30"/>
  <c r="AB7" i="30"/>
  <c r="AB9" i="30"/>
  <c r="AB50" i="30"/>
  <c r="AB10" i="30"/>
  <c r="AB45" i="30"/>
  <c r="AB15" i="30"/>
  <c r="AB13" i="30"/>
  <c r="AB22" i="30"/>
  <c r="AB17" i="30"/>
  <c r="AB6" i="30"/>
  <c r="AB33" i="30"/>
  <c r="AB42" i="30"/>
  <c r="AB12" i="30"/>
  <c r="AB8" i="30"/>
  <c r="AB48" i="30"/>
  <c r="AB46" i="30"/>
  <c r="AB49" i="30"/>
  <c r="AB40" i="30"/>
  <c r="AB29" i="30"/>
  <c r="AB11" i="30"/>
  <c r="AB47" i="30"/>
  <c r="AB51" i="30"/>
  <c r="AB53" i="30"/>
  <c r="AB37" i="30"/>
  <c r="AB44" i="30"/>
  <c r="AB24" i="30"/>
  <c r="AB18" i="30"/>
  <c r="AB26" i="30"/>
  <c r="AB5" i="30"/>
  <c r="AB56" i="30"/>
  <c r="W33" i="30"/>
  <c r="W54" i="30"/>
  <c r="W52" i="30"/>
  <c r="W51" i="30"/>
  <c r="W30" i="30"/>
  <c r="W22" i="30"/>
  <c r="W48" i="30"/>
  <c r="W38" i="30"/>
  <c r="W32" i="30"/>
  <c r="W37" i="30"/>
  <c r="W44" i="30"/>
  <c r="W4" i="30"/>
  <c r="W31" i="30"/>
  <c r="W18" i="30"/>
  <c r="W20" i="30"/>
  <c r="W27" i="30"/>
  <c r="W15" i="30"/>
  <c r="W56" i="30"/>
  <c r="W26" i="30"/>
  <c r="W40" i="30"/>
  <c r="W19" i="30"/>
  <c r="W55" i="30"/>
  <c r="W17" i="30"/>
  <c r="W6" i="30"/>
  <c r="W49" i="30"/>
  <c r="W7" i="30"/>
  <c r="W25" i="30"/>
  <c r="W46" i="30"/>
  <c r="W8" i="30"/>
  <c r="W43" i="30"/>
  <c r="W42" i="30"/>
  <c r="W10" i="30"/>
  <c r="W23" i="30"/>
  <c r="W39" i="30"/>
  <c r="W34" i="30"/>
  <c r="W35" i="30"/>
  <c r="W50" i="30"/>
  <c r="W53" i="30"/>
  <c r="W24" i="30"/>
  <c r="W28" i="30"/>
  <c r="W9" i="30"/>
  <c r="W41" i="30"/>
  <c r="W45" i="30"/>
  <c r="W5" i="30"/>
  <c r="W21" i="30"/>
  <c r="W36" i="30"/>
  <c r="W11" i="30"/>
  <c r="W47" i="30"/>
  <c r="W29" i="30"/>
  <c r="W12" i="30"/>
  <c r="W13" i="30"/>
  <c r="W14" i="30"/>
  <c r="W16" i="30"/>
  <c r="H44" i="30"/>
  <c r="R21" i="30"/>
  <c r="C9" i="30"/>
  <c r="C30" i="30"/>
  <c r="H6" i="30"/>
  <c r="H30" i="30"/>
  <c r="W3" i="30"/>
  <c r="M37" i="30"/>
  <c r="M9" i="30"/>
  <c r="H5" i="30"/>
  <c r="H9" i="30"/>
  <c r="R25" i="30"/>
  <c r="R9" i="30"/>
  <c r="M7" i="30"/>
  <c r="C47" i="30"/>
  <c r="D55" i="35"/>
  <c r="M38" i="30"/>
  <c r="H19" i="30"/>
  <c r="H32" i="30"/>
  <c r="H26" i="30"/>
  <c r="H10" i="30"/>
  <c r="AG3" i="30"/>
  <c r="H33" i="30"/>
  <c r="H45" i="30"/>
  <c r="H13" i="30"/>
  <c r="R47" i="30"/>
  <c r="C20" i="30"/>
  <c r="H11" i="30"/>
  <c r="R46" i="30"/>
  <c r="H34" i="30"/>
  <c r="R22" i="30"/>
  <c r="H3" i="30"/>
  <c r="R43" i="30"/>
  <c r="R50" i="30"/>
  <c r="R36" i="30"/>
  <c r="M20" i="30"/>
  <c r="H25" i="30"/>
  <c r="R20" i="30"/>
  <c r="M34" i="30"/>
  <c r="H4" i="30"/>
  <c r="M32" i="30"/>
  <c r="M21" i="30"/>
  <c r="H55" i="30"/>
  <c r="AS23" i="27"/>
  <c r="AS7" i="27"/>
  <c r="AS30" i="27"/>
  <c r="AS37" i="27"/>
  <c r="AS44" i="27"/>
  <c r="AS51" i="27"/>
  <c r="AS16" i="27"/>
  <c r="AS41" i="27"/>
  <c r="AS33" i="27"/>
  <c r="AS56" i="27"/>
  <c r="AS24" i="27"/>
  <c r="AS53" i="27"/>
  <c r="AS48" i="27"/>
  <c r="AS50" i="27"/>
  <c r="AS18" i="27"/>
  <c r="AS47" i="27"/>
  <c r="AS36" i="27"/>
  <c r="AS13" i="27"/>
  <c r="AS12" i="27"/>
  <c r="AS26" i="27"/>
  <c r="AS42" i="27"/>
  <c r="AS10" i="27"/>
  <c r="AS9" i="27"/>
  <c r="AS17" i="27"/>
  <c r="AS5" i="27"/>
  <c r="AS34" i="27"/>
  <c r="AS57" i="27"/>
  <c r="AS31" i="27"/>
  <c r="AS28" i="27"/>
  <c r="AS20" i="27"/>
  <c r="AS25" i="27"/>
  <c r="AS49" i="27"/>
  <c r="AS22" i="27"/>
  <c r="AS14" i="27"/>
  <c r="AS19" i="27"/>
  <c r="AS46" i="27"/>
  <c r="AS54" i="27"/>
  <c r="AS29" i="27"/>
  <c r="AS52" i="27"/>
  <c r="AS35" i="27"/>
  <c r="AS6" i="27"/>
  <c r="AS55" i="27"/>
  <c r="AS40" i="27"/>
  <c r="AS15" i="27"/>
  <c r="AS45" i="27"/>
  <c r="AS39" i="27"/>
  <c r="AS27" i="27"/>
  <c r="AS38" i="27"/>
  <c r="AS43" i="27"/>
  <c r="AS21" i="27"/>
  <c r="AS32" i="27"/>
  <c r="AS4" i="27"/>
  <c r="AN23" i="27"/>
  <c r="AN44" i="27"/>
  <c r="AN30" i="27"/>
  <c r="AN37" i="27"/>
  <c r="AN7" i="27"/>
  <c r="AN16" i="27"/>
  <c r="AN51" i="27"/>
  <c r="AN43" i="27"/>
  <c r="AN15" i="27"/>
  <c r="AN26" i="27"/>
  <c r="AN24" i="27"/>
  <c r="AN39" i="27"/>
  <c r="AN17" i="27"/>
  <c r="AN22" i="27"/>
  <c r="AN45" i="27"/>
  <c r="AN18" i="27"/>
  <c r="AN4" i="27"/>
  <c r="AN55" i="27"/>
  <c r="AN53" i="27"/>
  <c r="AN32" i="27"/>
  <c r="AN12" i="27"/>
  <c r="AN42" i="27"/>
  <c r="AN40" i="27"/>
  <c r="AN13" i="27"/>
  <c r="AN29" i="27"/>
  <c r="AN10" i="27"/>
  <c r="AN5" i="27"/>
  <c r="AN48" i="27"/>
  <c r="AN28" i="27"/>
  <c r="AN38" i="27"/>
  <c r="AN52" i="27"/>
  <c r="AN35" i="27"/>
  <c r="AN46" i="27"/>
  <c r="AN25" i="27"/>
  <c r="AN41" i="27"/>
  <c r="AN27" i="27"/>
  <c r="AN9" i="27"/>
  <c r="AN33" i="27"/>
  <c r="AN19" i="27"/>
  <c r="AN14" i="27"/>
  <c r="AN50" i="27"/>
  <c r="AN54" i="27"/>
  <c r="AN20" i="27"/>
  <c r="AN36" i="27"/>
  <c r="AN34" i="27"/>
  <c r="AN21" i="27"/>
  <c r="AN56" i="27"/>
  <c r="AN6" i="27"/>
  <c r="AN57" i="27"/>
  <c r="AN47" i="27"/>
  <c r="AN49" i="27"/>
  <c r="AN31" i="27"/>
  <c r="AI51" i="27"/>
  <c r="AI7" i="27"/>
  <c r="AI30" i="27"/>
  <c r="AI37" i="27"/>
  <c r="AI23" i="27"/>
  <c r="AI44" i="27"/>
  <c r="AI16" i="27"/>
  <c r="AI36" i="27"/>
  <c r="AI46" i="27"/>
  <c r="AI32" i="27"/>
  <c r="AI24" i="27"/>
  <c r="AI17" i="27"/>
  <c r="AI40" i="27"/>
  <c r="AI26" i="27"/>
  <c r="AI18" i="27"/>
  <c r="AI29" i="27"/>
  <c r="AI53" i="27"/>
  <c r="AI56" i="27"/>
  <c r="AI12" i="27"/>
  <c r="AI43" i="27"/>
  <c r="AI9" i="27"/>
  <c r="AI27" i="27"/>
  <c r="AI50" i="27"/>
  <c r="AI38" i="27"/>
  <c r="AI34" i="27"/>
  <c r="AI21" i="27"/>
  <c r="AI13" i="27"/>
  <c r="AI35" i="27"/>
  <c r="AI28" i="27"/>
  <c r="AI15" i="27"/>
  <c r="AI5" i="27"/>
  <c r="AI6" i="27"/>
  <c r="AI22" i="27"/>
  <c r="AI45" i="27"/>
  <c r="AI47" i="27"/>
  <c r="AI19" i="27"/>
  <c r="AI48" i="27"/>
  <c r="AI39" i="27"/>
  <c r="AI31" i="27"/>
  <c r="AI57" i="27"/>
  <c r="AI52" i="27"/>
  <c r="AI42" i="27"/>
  <c r="AI33" i="27"/>
  <c r="AI25" i="27"/>
  <c r="AI54" i="27"/>
  <c r="AI4" i="27"/>
  <c r="AI10" i="27"/>
  <c r="AI20" i="27"/>
  <c r="AI55" i="27"/>
  <c r="AI41" i="27"/>
  <c r="AI14" i="27"/>
  <c r="AI49" i="27"/>
  <c r="AD16" i="27"/>
  <c r="AD7" i="27"/>
  <c r="AD30" i="27"/>
  <c r="AD37" i="27"/>
  <c r="AD23" i="27"/>
  <c r="AD44" i="27"/>
  <c r="AD51" i="27"/>
  <c r="AD36" i="27"/>
  <c r="AD15" i="27"/>
  <c r="AD50" i="27"/>
  <c r="AD24" i="27"/>
  <c r="AD4" i="27"/>
  <c r="AD17" i="27"/>
  <c r="AD54" i="27"/>
  <c r="AD13" i="27"/>
  <c r="AD18" i="27"/>
  <c r="AD41" i="27"/>
  <c r="AD45" i="27"/>
  <c r="AD5" i="27"/>
  <c r="AD12" i="27"/>
  <c r="AD27" i="27"/>
  <c r="AD29" i="27"/>
  <c r="AD39" i="27"/>
  <c r="AD42" i="27"/>
  <c r="AD56" i="27"/>
  <c r="AD10" i="27"/>
  <c r="AD33" i="27"/>
  <c r="AD28" i="27"/>
  <c r="AD43" i="27"/>
  <c r="AD35" i="27"/>
  <c r="AD57" i="27"/>
  <c r="AD31" i="27"/>
  <c r="AD53" i="27"/>
  <c r="AD20" i="27"/>
  <c r="AD25" i="27"/>
  <c r="AD22" i="27"/>
  <c r="AD47" i="27"/>
  <c r="AD14" i="27"/>
  <c r="AD19" i="27"/>
  <c r="AD38" i="27"/>
  <c r="AD34" i="27"/>
  <c r="AD21" i="27"/>
  <c r="AD9" i="27"/>
  <c r="AD6" i="27"/>
  <c r="AD48" i="27"/>
  <c r="AD52" i="27"/>
  <c r="AD46" i="27"/>
  <c r="AD32" i="27"/>
  <c r="AD55" i="27"/>
  <c r="AD40" i="27"/>
  <c r="AD26" i="27"/>
  <c r="AD49" i="27"/>
  <c r="Y3" i="27"/>
  <c r="Y16" i="27"/>
  <c r="Y7" i="27"/>
  <c r="Y23" i="27"/>
  <c r="Y30" i="27"/>
  <c r="Y37" i="27"/>
  <c r="Y44" i="27"/>
  <c r="Y51" i="27"/>
  <c r="Y53" i="27"/>
  <c r="Y20" i="27"/>
  <c r="Y26" i="27"/>
  <c r="Y24" i="27"/>
  <c r="Y47" i="27"/>
  <c r="Y14" i="27"/>
  <c r="Y56" i="27"/>
  <c r="Y18" i="27"/>
  <c r="Y43" i="27"/>
  <c r="Y9" i="27"/>
  <c r="Y6" i="27"/>
  <c r="Y50" i="27"/>
  <c r="Y12" i="27"/>
  <c r="Y49" i="27"/>
  <c r="Y34" i="27"/>
  <c r="Y48" i="27"/>
  <c r="Y13" i="27"/>
  <c r="Y55" i="27"/>
  <c r="Y28" i="27"/>
  <c r="Y36" i="27"/>
  <c r="Y5" i="27"/>
  <c r="Y4" i="27"/>
  <c r="Y22" i="27"/>
  <c r="Y54" i="27"/>
  <c r="Y27" i="27"/>
  <c r="Y21" i="27"/>
  <c r="Y45" i="27"/>
  <c r="Y10" i="27"/>
  <c r="Y31" i="27"/>
  <c r="Y17" i="27"/>
  <c r="Y15" i="27"/>
  <c r="Y38" i="27"/>
  <c r="Y32" i="27"/>
  <c r="Y39" i="27"/>
  <c r="Y41" i="27"/>
  <c r="Y25" i="27"/>
  <c r="Y52" i="27"/>
  <c r="Y40" i="27"/>
  <c r="Y35" i="27"/>
  <c r="Y46" i="27"/>
  <c r="Y57" i="27"/>
  <c r="Y33" i="27"/>
  <c r="Y29" i="27"/>
  <c r="Y19" i="27"/>
  <c r="Y42" i="27"/>
  <c r="T51" i="27"/>
  <c r="T15" i="27"/>
  <c r="T16" i="27"/>
  <c r="T22" i="27"/>
  <c r="T23" i="27"/>
  <c r="T6" i="27"/>
  <c r="T29" i="27"/>
  <c r="T7" i="27"/>
  <c r="T30" i="27"/>
  <c r="T37" i="27"/>
  <c r="T44" i="27"/>
  <c r="T40" i="27"/>
  <c r="T34" i="27"/>
  <c r="T33" i="27"/>
  <c r="T57" i="27"/>
  <c r="T17" i="27"/>
  <c r="T50" i="27"/>
  <c r="T13" i="27"/>
  <c r="T52" i="27"/>
  <c r="T27" i="27"/>
  <c r="T45" i="27"/>
  <c r="T53" i="27"/>
  <c r="T4" i="27"/>
  <c r="T36" i="27"/>
  <c r="T55" i="27"/>
  <c r="T54" i="27"/>
  <c r="T47" i="27"/>
  <c r="T28" i="27"/>
  <c r="T38" i="27"/>
  <c r="T48" i="27"/>
  <c r="T41" i="27"/>
  <c r="T56" i="27"/>
  <c r="T49" i="27"/>
  <c r="T31" i="27"/>
  <c r="T24" i="27"/>
  <c r="T9" i="27"/>
  <c r="T43" i="27"/>
  <c r="T14" i="27"/>
  <c r="T46" i="27"/>
  <c r="T5" i="27"/>
  <c r="T32" i="27"/>
  <c r="T21" i="27"/>
  <c r="T39" i="27"/>
  <c r="T12" i="27"/>
  <c r="T26" i="27"/>
  <c r="T42" i="27"/>
  <c r="T35" i="27"/>
  <c r="T19" i="27"/>
  <c r="T20" i="27"/>
  <c r="T25" i="27"/>
  <c r="T18" i="27"/>
  <c r="T10" i="27"/>
  <c r="O7" i="27"/>
  <c r="O16" i="27"/>
  <c r="O23" i="27"/>
  <c r="O30" i="27"/>
  <c r="O37" i="27"/>
  <c r="O51" i="27"/>
  <c r="O44" i="27"/>
  <c r="O48" i="27"/>
  <c r="O45" i="27"/>
  <c r="O50" i="27"/>
  <c r="O24" i="27"/>
  <c r="O47" i="27"/>
  <c r="O39" i="27"/>
  <c r="O13" i="27"/>
  <c r="O18" i="27"/>
  <c r="O46" i="27"/>
  <c r="O38" i="27"/>
  <c r="O27" i="27"/>
  <c r="O26" i="27"/>
  <c r="O15" i="27"/>
  <c r="O10" i="27"/>
  <c r="O34" i="27"/>
  <c r="O33" i="27"/>
  <c r="O5" i="27"/>
  <c r="O12" i="27"/>
  <c r="O41" i="27"/>
  <c r="O28" i="27"/>
  <c r="O29" i="27"/>
  <c r="O36" i="27"/>
  <c r="O43" i="27"/>
  <c r="O22" i="27"/>
  <c r="O57" i="27"/>
  <c r="O31" i="27"/>
  <c r="O42" i="27"/>
  <c r="O20" i="27"/>
  <c r="O25" i="27"/>
  <c r="O55" i="27"/>
  <c r="O49" i="27"/>
  <c r="O40" i="27"/>
  <c r="O32" i="27"/>
  <c r="O54" i="27"/>
  <c r="O17" i="27"/>
  <c r="O9" i="27"/>
  <c r="O53" i="27"/>
  <c r="O14" i="27"/>
  <c r="O19" i="27"/>
  <c r="O6" i="27"/>
  <c r="O52" i="27"/>
  <c r="O4" i="27"/>
  <c r="O21" i="27"/>
  <c r="O35" i="27"/>
  <c r="O56" i="27"/>
  <c r="J7" i="27"/>
  <c r="J44" i="27"/>
  <c r="J23" i="27"/>
  <c r="J30" i="27"/>
  <c r="J37" i="27"/>
  <c r="J51" i="27"/>
  <c r="J16" i="27"/>
  <c r="J53" i="27"/>
  <c r="J52" i="27"/>
  <c r="J50" i="27"/>
  <c r="J24" i="27"/>
  <c r="J36" i="27"/>
  <c r="J47" i="27"/>
  <c r="J46" i="27"/>
  <c r="J13" i="27"/>
  <c r="J18" i="27"/>
  <c r="J4" i="27"/>
  <c r="J56" i="27"/>
  <c r="J9" i="27"/>
  <c r="J45" i="27"/>
  <c r="J5" i="27"/>
  <c r="J12" i="27"/>
  <c r="J43" i="27"/>
  <c r="J34" i="27"/>
  <c r="J39" i="27"/>
  <c r="J35" i="27"/>
  <c r="J28" i="27"/>
  <c r="J33" i="27"/>
  <c r="J31" i="27"/>
  <c r="J22" i="27"/>
  <c r="J57" i="27"/>
  <c r="J25" i="27"/>
  <c r="J55" i="27"/>
  <c r="J49" i="27"/>
  <c r="J38" i="27"/>
  <c r="J32" i="27"/>
  <c r="J29" i="27"/>
  <c r="J40" i="27"/>
  <c r="J48" i="27"/>
  <c r="J20" i="27"/>
  <c r="J19" i="27"/>
  <c r="J27" i="27"/>
  <c r="J21" i="27"/>
  <c r="J15" i="27"/>
  <c r="J42" i="27"/>
  <c r="J26" i="27"/>
  <c r="J17" i="27"/>
  <c r="J10" i="27"/>
  <c r="J14" i="27"/>
  <c r="J41" i="27"/>
  <c r="J6" i="27"/>
  <c r="J54" i="27"/>
  <c r="E16" i="27"/>
  <c r="E23" i="27"/>
  <c r="E30" i="27"/>
  <c r="E37" i="27"/>
  <c r="E44" i="27"/>
  <c r="E7" i="27"/>
  <c r="E51" i="27"/>
  <c r="E48" i="27"/>
  <c r="E40" i="27"/>
  <c r="E56" i="27"/>
  <c r="E24" i="27"/>
  <c r="E10" i="27"/>
  <c r="E21" i="27"/>
  <c r="E50" i="27"/>
  <c r="E18" i="27"/>
  <c r="E38" i="27"/>
  <c r="E41" i="27"/>
  <c r="E15" i="27"/>
  <c r="E13" i="27"/>
  <c r="E12" i="27"/>
  <c r="E35" i="27"/>
  <c r="E45" i="27"/>
  <c r="E5" i="27"/>
  <c r="E36" i="27"/>
  <c r="E29" i="27"/>
  <c r="E39" i="27"/>
  <c r="E42" i="27"/>
  <c r="E17" i="27"/>
  <c r="E32" i="27"/>
  <c r="E26" i="27"/>
  <c r="E53" i="27"/>
  <c r="E33" i="27"/>
  <c r="E31" i="27"/>
  <c r="E55" i="27"/>
  <c r="E47" i="27"/>
  <c r="E57" i="27"/>
  <c r="E25" i="27"/>
  <c r="E14" i="27"/>
  <c r="E9" i="27"/>
  <c r="E20" i="27"/>
  <c r="E19" i="27"/>
  <c r="E34" i="27"/>
  <c r="E4" i="27"/>
  <c r="E52" i="27"/>
  <c r="E46" i="27"/>
  <c r="E27" i="27"/>
  <c r="E28" i="27"/>
  <c r="E6" i="27"/>
  <c r="E49" i="27"/>
  <c r="E22" i="27"/>
  <c r="E54" i="27"/>
  <c r="E43" i="27"/>
  <c r="AF29" i="35"/>
  <c r="AS55" i="25"/>
  <c r="AS38" i="25"/>
  <c r="AS39" i="25"/>
  <c r="AS49" i="25"/>
  <c r="AS17" i="25"/>
  <c r="AS44" i="25"/>
  <c r="AS7" i="25"/>
  <c r="AS33" i="25"/>
  <c r="AS15" i="25"/>
  <c r="AS28" i="25"/>
  <c r="AS12" i="25"/>
  <c r="AS48" i="25"/>
  <c r="AS27" i="25"/>
  <c r="AS34" i="25"/>
  <c r="AS31" i="25"/>
  <c r="AS45" i="25"/>
  <c r="AS13" i="25"/>
  <c r="AS40" i="25"/>
  <c r="AS4" i="25"/>
  <c r="AS22" i="25"/>
  <c r="AS47" i="25"/>
  <c r="AS6" i="25"/>
  <c r="AS30" i="25"/>
  <c r="AS10" i="25"/>
  <c r="AS41" i="25"/>
  <c r="AS9" i="25"/>
  <c r="AS36" i="25"/>
  <c r="AS51" i="25"/>
  <c r="AS43" i="25"/>
  <c r="AS53" i="25"/>
  <c r="AS58" i="25"/>
  <c r="AS26" i="25"/>
  <c r="AS5" i="25"/>
  <c r="AS37" i="25"/>
  <c r="AS19" i="25"/>
  <c r="AS32" i="25"/>
  <c r="AS23" i="25"/>
  <c r="AS54" i="25"/>
  <c r="AS42" i="25"/>
  <c r="AS16" i="25"/>
  <c r="AS50" i="25"/>
  <c r="AS18" i="25"/>
  <c r="AS35" i="25"/>
  <c r="AS29" i="25"/>
  <c r="AS56" i="25"/>
  <c r="AS24" i="25"/>
  <c r="AS46" i="25"/>
  <c r="AS14" i="25"/>
  <c r="AS57" i="25"/>
  <c r="AS25" i="25"/>
  <c r="AS52" i="25"/>
  <c r="AS20" i="25"/>
  <c r="AS21" i="25"/>
  <c r="AN19" i="25"/>
  <c r="AN35" i="25"/>
  <c r="AN51" i="25"/>
  <c r="AN7" i="25"/>
  <c r="AN17" i="25"/>
  <c r="AN25" i="25"/>
  <c r="AN33" i="25"/>
  <c r="AN41" i="25"/>
  <c r="AN49" i="25"/>
  <c r="AN57" i="25"/>
  <c r="AN27" i="25"/>
  <c r="AN12" i="25"/>
  <c r="AN20" i="25"/>
  <c r="AN28" i="25"/>
  <c r="AN10" i="25"/>
  <c r="AN43" i="25"/>
  <c r="AN15" i="25"/>
  <c r="AN53" i="25"/>
  <c r="AN14" i="25"/>
  <c r="AN42" i="25"/>
  <c r="AN48" i="25"/>
  <c r="AN40" i="25"/>
  <c r="AN29" i="25"/>
  <c r="AN38" i="25"/>
  <c r="AN52" i="25"/>
  <c r="AN5" i="25"/>
  <c r="AN6" i="25"/>
  <c r="AN18" i="25"/>
  <c r="AN50" i="25"/>
  <c r="AN55" i="25"/>
  <c r="AN34" i="25"/>
  <c r="AN47" i="25"/>
  <c r="AN36" i="25"/>
  <c r="AN32" i="25"/>
  <c r="AN4" i="25"/>
  <c r="AN23" i="25"/>
  <c r="AN45" i="25"/>
  <c r="AN54" i="25"/>
  <c r="AN37" i="25"/>
  <c r="AN31" i="25"/>
  <c r="AN16" i="25"/>
  <c r="AN24" i="25"/>
  <c r="AN39" i="25"/>
  <c r="AN30" i="25"/>
  <c r="AN44" i="25"/>
  <c r="AN22" i="25"/>
  <c r="AN21" i="25"/>
  <c r="AN26" i="25"/>
  <c r="AN58" i="25"/>
  <c r="AN13" i="25"/>
  <c r="AN46" i="25"/>
  <c r="AN56" i="25"/>
  <c r="AN9" i="25"/>
  <c r="AI6" i="25"/>
  <c r="AI43" i="25"/>
  <c r="AI36" i="25"/>
  <c r="AI42" i="25"/>
  <c r="AI48" i="25"/>
  <c r="AI51" i="25"/>
  <c r="AI41" i="25"/>
  <c r="AI9" i="25"/>
  <c r="AI13" i="25"/>
  <c r="AI52" i="25"/>
  <c r="AI50" i="25"/>
  <c r="AI30" i="25"/>
  <c r="AI33" i="25"/>
  <c r="AI39" i="25"/>
  <c r="AI45" i="25"/>
  <c r="AI38" i="25"/>
  <c r="AI28" i="25"/>
  <c r="AI53" i="25"/>
  <c r="AI19" i="25"/>
  <c r="AI40" i="25"/>
  <c r="AI56" i="25"/>
  <c r="AI47" i="25"/>
  <c r="AI27" i="25"/>
  <c r="AI20" i="25"/>
  <c r="AI26" i="25"/>
  <c r="AI32" i="25"/>
  <c r="AI35" i="25"/>
  <c r="AI25" i="25"/>
  <c r="AI10" i="25"/>
  <c r="AI7" i="25"/>
  <c r="AI37" i="25"/>
  <c r="AI24" i="25"/>
  <c r="AI34" i="25"/>
  <c r="AI14" i="25"/>
  <c r="AI17" i="25"/>
  <c r="AI23" i="25"/>
  <c r="AI29" i="25"/>
  <c r="AI22" i="25"/>
  <c r="AI12" i="25"/>
  <c r="AI31" i="25"/>
  <c r="AI5" i="25"/>
  <c r="AI58" i="25"/>
  <c r="AI4" i="25"/>
  <c r="AI46" i="25"/>
  <c r="AI49" i="25"/>
  <c r="AI55" i="25"/>
  <c r="AI21" i="25"/>
  <c r="AI54" i="25"/>
  <c r="AI44" i="25"/>
  <c r="AI16" i="25"/>
  <c r="AI18" i="25"/>
  <c r="AI15" i="25"/>
  <c r="AI57" i="25"/>
  <c r="AD44" i="25"/>
  <c r="AD37" i="25"/>
  <c r="AD53" i="25"/>
  <c r="AD49" i="25"/>
  <c r="AD56" i="25"/>
  <c r="AD48" i="25"/>
  <c r="AD35" i="25"/>
  <c r="AD41" i="25"/>
  <c r="AD24" i="25"/>
  <c r="AD46" i="25"/>
  <c r="AD36" i="25"/>
  <c r="AD52" i="25"/>
  <c r="AD45" i="25"/>
  <c r="AD22" i="25"/>
  <c r="AD47" i="25"/>
  <c r="AD58" i="25"/>
  <c r="AD28" i="25"/>
  <c r="AD21" i="25"/>
  <c r="AD43" i="25"/>
  <c r="AD33" i="25"/>
  <c r="AD42" i="25"/>
  <c r="AD32" i="25"/>
  <c r="AD19" i="25"/>
  <c r="AD17" i="25"/>
  <c r="AD6" i="25"/>
  <c r="AD51" i="25"/>
  <c r="AD25" i="25"/>
  <c r="AD14" i="25"/>
  <c r="AD30" i="25"/>
  <c r="AD20" i="25"/>
  <c r="AD39" i="25"/>
  <c r="AD29" i="25"/>
  <c r="AD12" i="25"/>
  <c r="AD50" i="25"/>
  <c r="AD18" i="25"/>
  <c r="AD15" i="25"/>
  <c r="AD10" i="25"/>
  <c r="AD27" i="25"/>
  <c r="AD9" i="25"/>
  <c r="AD26" i="25"/>
  <c r="AD4" i="25"/>
  <c r="AD7" i="25"/>
  <c r="AD5" i="25"/>
  <c r="AD54" i="25"/>
  <c r="AD40" i="25"/>
  <c r="AD57" i="25"/>
  <c r="AD31" i="25"/>
  <c r="AD34" i="25"/>
  <c r="AD13" i="25"/>
  <c r="AD38" i="25"/>
  <c r="AD23" i="25"/>
  <c r="AD55" i="25"/>
  <c r="AD16" i="25"/>
  <c r="Y57" i="25"/>
  <c r="Y25" i="25"/>
  <c r="Y44" i="25"/>
  <c r="Y12" i="25"/>
  <c r="Y31" i="25"/>
  <c r="Y54" i="25"/>
  <c r="Y22" i="25"/>
  <c r="Y53" i="25"/>
  <c r="Y21" i="25"/>
  <c r="Y40" i="25"/>
  <c r="Y6" i="25"/>
  <c r="Y27" i="25"/>
  <c r="Y50" i="25"/>
  <c r="Y18" i="25"/>
  <c r="Y33" i="25"/>
  <c r="Y5" i="25"/>
  <c r="Y30" i="25"/>
  <c r="Y49" i="25"/>
  <c r="Y17" i="25"/>
  <c r="Y36" i="25"/>
  <c r="Y55" i="25"/>
  <c r="Y23" i="25"/>
  <c r="Y46" i="25"/>
  <c r="Y14" i="25"/>
  <c r="Y45" i="25"/>
  <c r="Y13" i="25"/>
  <c r="Y32" i="25"/>
  <c r="Y51" i="25"/>
  <c r="Y19" i="25"/>
  <c r="Y42" i="25"/>
  <c r="Y9" i="25"/>
  <c r="Y20" i="25"/>
  <c r="Y41" i="25"/>
  <c r="Y7" i="25"/>
  <c r="Y28" i="25"/>
  <c r="Y47" i="25"/>
  <c r="Y15" i="25"/>
  <c r="Y38" i="25"/>
  <c r="Y4" i="25"/>
  <c r="Y34" i="25"/>
  <c r="Y52" i="25"/>
  <c r="Y37" i="25"/>
  <c r="Y56" i="25"/>
  <c r="Y24" i="25"/>
  <c r="Y43" i="25"/>
  <c r="Y10" i="25"/>
  <c r="Y29" i="25"/>
  <c r="Y48" i="25"/>
  <c r="Y16" i="25"/>
  <c r="Y35" i="25"/>
  <c r="Y58" i="25"/>
  <c r="Y26" i="25"/>
  <c r="Y39" i="25"/>
  <c r="T6" i="25"/>
  <c r="T9" i="25"/>
  <c r="T12" i="25"/>
  <c r="T13" i="25"/>
  <c r="T29" i="25"/>
  <c r="T44" i="25"/>
  <c r="T55" i="25"/>
  <c r="T23" i="25"/>
  <c r="T46" i="25"/>
  <c r="T14" i="25"/>
  <c r="T26" i="25"/>
  <c r="T54" i="25"/>
  <c r="T57" i="25"/>
  <c r="T25" i="25"/>
  <c r="T40" i="25"/>
  <c r="T51" i="25"/>
  <c r="T19" i="25"/>
  <c r="T42" i="25"/>
  <c r="T4" i="25"/>
  <c r="T35" i="25"/>
  <c r="T37" i="25"/>
  <c r="T53" i="25"/>
  <c r="T21" i="25"/>
  <c r="T36" i="25"/>
  <c r="T47" i="25"/>
  <c r="T15" i="25"/>
  <c r="T38" i="25"/>
  <c r="T24" i="25"/>
  <c r="T31" i="25"/>
  <c r="T49" i="25"/>
  <c r="T17" i="25"/>
  <c r="T32" i="25"/>
  <c r="T43" i="25"/>
  <c r="T10" i="25"/>
  <c r="T34" i="25"/>
  <c r="T56" i="25"/>
  <c r="T22" i="25"/>
  <c r="T45" i="25"/>
  <c r="T7" i="25"/>
  <c r="T28" i="25"/>
  <c r="T39" i="25"/>
  <c r="T5" i="25"/>
  <c r="T30" i="25"/>
  <c r="T41" i="25"/>
  <c r="T52" i="25"/>
  <c r="T33" i="25"/>
  <c r="T48" i="25"/>
  <c r="T16" i="25"/>
  <c r="T27" i="25"/>
  <c r="T50" i="25"/>
  <c r="T18" i="25"/>
  <c r="T58" i="25"/>
  <c r="T20" i="25"/>
  <c r="O45" i="25"/>
  <c r="O36" i="25"/>
  <c r="O21" i="25"/>
  <c r="O39" i="25"/>
  <c r="O5" i="25"/>
  <c r="O46" i="25"/>
  <c r="O14" i="25"/>
  <c r="O33" i="25"/>
  <c r="O12" i="25"/>
  <c r="O50" i="25"/>
  <c r="O32" i="25"/>
  <c r="O53" i="25"/>
  <c r="O35" i="25"/>
  <c r="O29" i="25"/>
  <c r="O42" i="25"/>
  <c r="O9" i="25"/>
  <c r="O10" i="25"/>
  <c r="O18" i="25"/>
  <c r="O25" i="25"/>
  <c r="O28" i="25"/>
  <c r="O41" i="25"/>
  <c r="O31" i="25"/>
  <c r="O49" i="25"/>
  <c r="O38" i="25"/>
  <c r="O4" i="25"/>
  <c r="O51" i="25"/>
  <c r="O44" i="25"/>
  <c r="O54" i="25"/>
  <c r="O22" i="25"/>
  <c r="O6" i="25"/>
  <c r="O56" i="25"/>
  <c r="O24" i="25"/>
  <c r="O7" i="25"/>
  <c r="O27" i="25"/>
  <c r="O37" i="25"/>
  <c r="O34" i="25"/>
  <c r="O57" i="25"/>
  <c r="O16" i="25"/>
  <c r="O19" i="25"/>
  <c r="O26" i="25"/>
  <c r="O47" i="25"/>
  <c r="O40" i="25"/>
  <c r="O52" i="25"/>
  <c r="O20" i="25"/>
  <c r="O55" i="25"/>
  <c r="O23" i="25"/>
  <c r="O13" i="25"/>
  <c r="O30" i="25"/>
  <c r="O17" i="25"/>
  <c r="O48" i="25"/>
  <c r="O58" i="25"/>
  <c r="O15" i="25"/>
  <c r="O43" i="25"/>
  <c r="J21" i="25"/>
  <c r="J28" i="25"/>
  <c r="J7" i="25"/>
  <c r="J13" i="25"/>
  <c r="J27" i="25"/>
  <c r="J54" i="25"/>
  <c r="J22" i="25"/>
  <c r="J56" i="25"/>
  <c r="J24" i="25"/>
  <c r="J57" i="25"/>
  <c r="J55" i="25"/>
  <c r="J23" i="25"/>
  <c r="J50" i="25"/>
  <c r="J18" i="25"/>
  <c r="J35" i="25"/>
  <c r="J52" i="25"/>
  <c r="J20" i="25"/>
  <c r="J49" i="25"/>
  <c r="J51" i="25"/>
  <c r="J19" i="25"/>
  <c r="J46" i="25"/>
  <c r="J14" i="25"/>
  <c r="J17" i="25"/>
  <c r="J48" i="25"/>
  <c r="J16" i="25"/>
  <c r="J45" i="25"/>
  <c r="J47" i="25"/>
  <c r="J15" i="25"/>
  <c r="J42" i="25"/>
  <c r="J9" i="25"/>
  <c r="J53" i="25"/>
  <c r="J44" i="25"/>
  <c r="J12" i="25"/>
  <c r="J37" i="25"/>
  <c r="J43" i="25"/>
  <c r="J10" i="25"/>
  <c r="J38" i="25"/>
  <c r="J4" i="25"/>
  <c r="J29" i="25"/>
  <c r="J40" i="25"/>
  <c r="J6" i="25"/>
  <c r="J33" i="25"/>
  <c r="J39" i="25"/>
  <c r="J5" i="25"/>
  <c r="J34" i="25"/>
  <c r="J36" i="25"/>
  <c r="J32" i="25"/>
  <c r="J41" i="25"/>
  <c r="J25" i="25"/>
  <c r="J31" i="25"/>
  <c r="J58" i="25"/>
  <c r="J26" i="25"/>
  <c r="J30" i="25"/>
  <c r="E47" i="25"/>
  <c r="E6" i="25"/>
  <c r="E52" i="25"/>
  <c r="E55" i="25"/>
  <c r="E18" i="25"/>
  <c r="E51" i="25"/>
  <c r="E41" i="25"/>
  <c r="E31" i="25"/>
  <c r="E46" i="25"/>
  <c r="E49" i="25"/>
  <c r="E42" i="25"/>
  <c r="E48" i="25"/>
  <c r="E38" i="25"/>
  <c r="E28" i="25"/>
  <c r="E56" i="25"/>
  <c r="E36" i="25"/>
  <c r="E39" i="25"/>
  <c r="E45" i="25"/>
  <c r="E35" i="25"/>
  <c r="E25" i="25"/>
  <c r="E43" i="25"/>
  <c r="E53" i="25"/>
  <c r="E30" i="25"/>
  <c r="E33" i="25"/>
  <c r="E26" i="25"/>
  <c r="E32" i="25"/>
  <c r="E22" i="25"/>
  <c r="E12" i="25"/>
  <c r="E58" i="25"/>
  <c r="E40" i="25"/>
  <c r="E27" i="25"/>
  <c r="E20" i="25"/>
  <c r="E23" i="25"/>
  <c r="E29" i="25"/>
  <c r="E19" i="25"/>
  <c r="E7" i="25"/>
  <c r="E34" i="25"/>
  <c r="E37" i="25"/>
  <c r="E14" i="25"/>
  <c r="E17" i="25"/>
  <c r="E9" i="25"/>
  <c r="E16" i="25"/>
  <c r="E4" i="25"/>
  <c r="E15" i="25"/>
  <c r="E54" i="25"/>
  <c r="E24" i="25"/>
  <c r="E10" i="25"/>
  <c r="E50" i="25"/>
  <c r="E5" i="25"/>
  <c r="E13" i="25"/>
  <c r="E57" i="25"/>
  <c r="E21" i="25"/>
  <c r="E44" i="25"/>
  <c r="AS3" i="25"/>
  <c r="Y3" i="25"/>
  <c r="AD3" i="25"/>
  <c r="E3" i="25"/>
  <c r="AG41" i="24"/>
  <c r="AG35" i="24"/>
  <c r="AG26" i="24"/>
  <c r="W51" i="24"/>
  <c r="W28" i="24"/>
  <c r="M55" i="24"/>
  <c r="H32" i="23"/>
  <c r="H39" i="23"/>
  <c r="W32" i="23"/>
  <c r="W39" i="23"/>
  <c r="AL32" i="23"/>
  <c r="AL39" i="23"/>
  <c r="AG32" i="23"/>
  <c r="AG39" i="23"/>
  <c r="R32" i="23"/>
  <c r="R39" i="23"/>
  <c r="AB32" i="23"/>
  <c r="AB39" i="23"/>
  <c r="AQ32" i="23"/>
  <c r="AQ39" i="23"/>
  <c r="M32" i="23"/>
  <c r="M39" i="23"/>
  <c r="R5" i="23"/>
  <c r="R34" i="23"/>
  <c r="W25" i="23"/>
  <c r="W12" i="23"/>
  <c r="H14" i="23"/>
  <c r="H12" i="23"/>
  <c r="R13" i="23"/>
  <c r="R12" i="23"/>
  <c r="AL33" i="23"/>
  <c r="AL12" i="23"/>
  <c r="AB47" i="23"/>
  <c r="AB12" i="23"/>
  <c r="AQ5" i="23"/>
  <c r="AQ12" i="23"/>
  <c r="M17" i="23"/>
  <c r="M12" i="23"/>
  <c r="AG6" i="23"/>
  <c r="AG12" i="23"/>
  <c r="AB30" i="24"/>
  <c r="AB37" i="24"/>
  <c r="AQ45" i="24"/>
  <c r="AL30" i="24"/>
  <c r="AL37" i="24"/>
  <c r="C43" i="24"/>
  <c r="AG40" i="24"/>
  <c r="R30" i="24"/>
  <c r="R37" i="24"/>
  <c r="AQ51" i="24"/>
  <c r="H46" i="24"/>
  <c r="H30" i="24"/>
  <c r="W48" i="24"/>
  <c r="W30" i="24"/>
  <c r="AQ48" i="24"/>
  <c r="AQ30" i="24"/>
  <c r="C28" i="24"/>
  <c r="C30" i="24"/>
  <c r="AG17" i="24"/>
  <c r="AG30" i="24"/>
  <c r="M45" i="24"/>
  <c r="M30" i="24"/>
  <c r="C55" i="24"/>
  <c r="AG51" i="24"/>
  <c r="AG7" i="24"/>
  <c r="AG16" i="24"/>
  <c r="AG36" i="24"/>
  <c r="AG31" i="24"/>
  <c r="AG4" i="24"/>
  <c r="H52" i="24"/>
  <c r="C40" i="24"/>
  <c r="C18" i="24"/>
  <c r="AG14" i="24"/>
  <c r="AG52" i="24"/>
  <c r="AG49" i="24"/>
  <c r="AG28" i="24"/>
  <c r="AG32" i="24"/>
  <c r="C51" i="24"/>
  <c r="AG55" i="24"/>
  <c r="C34" i="24"/>
  <c r="C29" i="24"/>
  <c r="AG21" i="24"/>
  <c r="C14" i="24"/>
  <c r="H27" i="24"/>
  <c r="H10" i="24"/>
  <c r="AG38" i="24"/>
  <c r="C42" i="24"/>
  <c r="AG22" i="24"/>
  <c r="AB16" i="24"/>
  <c r="AB10" i="24"/>
  <c r="AL13" i="24"/>
  <c r="AL10" i="24"/>
  <c r="AQ43" i="24"/>
  <c r="AQ10" i="24"/>
  <c r="C22" i="24"/>
  <c r="C10" i="24"/>
  <c r="AG23" i="24"/>
  <c r="AG10" i="24"/>
  <c r="R18" i="24"/>
  <c r="R10" i="24"/>
  <c r="M19" i="24"/>
  <c r="M10" i="24"/>
  <c r="W20" i="24"/>
  <c r="W10" i="24"/>
  <c r="M48" i="24"/>
  <c r="R45" i="23"/>
  <c r="R40" i="23"/>
  <c r="R20" i="23"/>
  <c r="R30" i="23"/>
  <c r="R28" i="23"/>
  <c r="H51" i="23"/>
  <c r="H47" i="23"/>
  <c r="R44" i="23"/>
  <c r="R18" i="23"/>
  <c r="R37" i="23"/>
  <c r="R43" i="23"/>
  <c r="R47" i="23"/>
  <c r="R54" i="23"/>
  <c r="R49" i="23"/>
  <c r="R7" i="23"/>
  <c r="R27" i="23"/>
  <c r="R23" i="23"/>
  <c r="R17" i="23"/>
  <c r="R48" i="23"/>
  <c r="R46" i="23"/>
  <c r="R21" i="23"/>
  <c r="R22" i="23"/>
  <c r="R31" i="23"/>
  <c r="R29" i="23"/>
  <c r="R42" i="23"/>
  <c r="R36" i="23"/>
  <c r="R4" i="23"/>
  <c r="R26" i="23"/>
  <c r="R19" i="23"/>
  <c r="R51" i="23"/>
  <c r="R35" i="23"/>
  <c r="R53" i="23"/>
  <c r="R16" i="23"/>
  <c r="R9" i="23"/>
  <c r="R56" i="23"/>
  <c r="R6" i="23"/>
  <c r="R38" i="23"/>
  <c r="R41" i="23"/>
  <c r="R24" i="23"/>
  <c r="R55" i="23"/>
  <c r="R52" i="23"/>
  <c r="R50" i="23"/>
  <c r="R25" i="23"/>
  <c r="R33" i="23"/>
  <c r="R57" i="23"/>
  <c r="AB51" i="21"/>
  <c r="AB40" i="21"/>
  <c r="AB38" i="21"/>
  <c r="AB44" i="21"/>
  <c r="AB43" i="22"/>
  <c r="AB41" i="22"/>
  <c r="H30" i="22"/>
  <c r="H37" i="22"/>
  <c r="R30" i="22"/>
  <c r="R37" i="22"/>
  <c r="AQ30" i="22"/>
  <c r="AQ37" i="22"/>
  <c r="C30" i="22"/>
  <c r="C37" i="22"/>
  <c r="W30" i="22"/>
  <c r="W37" i="22"/>
  <c r="AL30" i="22"/>
  <c r="AL37" i="22"/>
  <c r="AG41" i="22"/>
  <c r="AG30" i="22"/>
  <c r="M55" i="22"/>
  <c r="M30" i="22"/>
  <c r="AB51" i="22"/>
  <c r="AB30" i="22"/>
  <c r="M46" i="22"/>
  <c r="M41" i="22"/>
  <c r="M44" i="22"/>
  <c r="M38" i="22"/>
  <c r="M42" i="22"/>
  <c r="AL5" i="22"/>
  <c r="AL10" i="22"/>
  <c r="M3" i="22"/>
  <c r="M10" i="22"/>
  <c r="H33" i="22"/>
  <c r="H10" i="22"/>
  <c r="R9" i="22"/>
  <c r="R10" i="22"/>
  <c r="AB13" i="22"/>
  <c r="AB10" i="22"/>
  <c r="AL49" i="22"/>
  <c r="M45" i="22"/>
  <c r="W3" i="22"/>
  <c r="W10" i="22"/>
  <c r="AG22" i="22"/>
  <c r="AG10" i="22"/>
  <c r="AQ9" i="22"/>
  <c r="AQ10" i="22"/>
  <c r="C3" i="22"/>
  <c r="C10" i="22"/>
  <c r="M50" i="22"/>
  <c r="AB53" i="22"/>
  <c r="M49" i="22"/>
  <c r="D54" i="35"/>
  <c r="M48" i="22"/>
  <c r="C44" i="22"/>
  <c r="C22" i="22"/>
  <c r="M34" i="22"/>
  <c r="G32" i="35"/>
  <c r="G29" i="35"/>
  <c r="C39" i="22"/>
  <c r="M40" i="22"/>
  <c r="M19" i="22"/>
  <c r="M21" i="22"/>
  <c r="M24" i="22"/>
  <c r="AF36" i="35"/>
  <c r="M52" i="22"/>
  <c r="C52" i="22"/>
  <c r="M35" i="22"/>
  <c r="M20" i="22"/>
  <c r="AA29" i="35"/>
  <c r="AF33" i="35"/>
  <c r="AU36" i="35"/>
  <c r="V33" i="35"/>
  <c r="V34" i="35"/>
  <c r="AG10" i="19"/>
  <c r="C30" i="20"/>
  <c r="C10" i="20"/>
  <c r="V16" i="35"/>
  <c r="G48" i="35"/>
  <c r="G18" i="35"/>
  <c r="V18" i="35"/>
  <c r="L28" i="35"/>
  <c r="L29" i="35"/>
  <c r="V22" i="35"/>
  <c r="AU16" i="35"/>
  <c r="G39" i="35"/>
  <c r="G28" i="35"/>
  <c r="G15" i="35"/>
  <c r="AK27" i="35"/>
  <c r="AA18" i="35"/>
  <c r="G30" i="35"/>
  <c r="L21" i="35"/>
  <c r="AK28" i="35"/>
  <c r="Q18" i="35"/>
  <c r="Q20" i="35"/>
  <c r="AP26" i="35"/>
  <c r="AP27" i="35"/>
  <c r="G22" i="35"/>
  <c r="AK17" i="35"/>
  <c r="G11" i="35"/>
  <c r="L12" i="35"/>
  <c r="L13" i="35"/>
  <c r="AF27" i="35"/>
  <c r="AF18" i="35"/>
  <c r="AU11" i="35"/>
  <c r="AF10" i="35"/>
  <c r="L20" i="35"/>
  <c r="G37" i="35"/>
  <c r="G17" i="35"/>
  <c r="V28" i="35"/>
  <c r="AA27" i="35"/>
  <c r="AK12" i="35"/>
  <c r="Q27" i="35"/>
  <c r="V27" i="35"/>
  <c r="AK13" i="35"/>
  <c r="AU15" i="35"/>
  <c r="AF25" i="35"/>
  <c r="G34" i="35"/>
  <c r="AA28" i="35"/>
  <c r="AA11" i="35"/>
  <c r="V11" i="35"/>
  <c r="AF20" i="35"/>
  <c r="AU27" i="35"/>
  <c r="AK22" i="35"/>
  <c r="G27" i="35"/>
  <c r="AB10" i="21"/>
  <c r="W32" i="21"/>
  <c r="AQ32" i="21"/>
  <c r="AL32" i="21"/>
  <c r="C32" i="21"/>
  <c r="M32" i="21"/>
  <c r="AB32" i="21"/>
  <c r="H32" i="21"/>
  <c r="R32" i="21"/>
  <c r="AG32" i="21"/>
  <c r="AG35" i="21"/>
  <c r="AG39" i="21"/>
  <c r="H7" i="21"/>
  <c r="H39" i="21"/>
  <c r="W43" i="21"/>
  <c r="W39" i="21"/>
  <c r="AQ35" i="21"/>
  <c r="AQ39" i="21"/>
  <c r="AL21" i="21"/>
  <c r="AL39" i="21"/>
  <c r="C56" i="21"/>
  <c r="C39" i="21"/>
  <c r="M9" i="21"/>
  <c r="M39" i="21"/>
  <c r="AB24" i="21"/>
  <c r="AB39" i="21"/>
  <c r="R16" i="21"/>
  <c r="R39" i="21"/>
  <c r="AB33" i="21"/>
  <c r="AB27" i="21"/>
  <c r="AB17" i="21"/>
  <c r="AB31" i="21"/>
  <c r="AB36" i="21"/>
  <c r="W12" i="17"/>
  <c r="W6" i="19"/>
  <c r="W3" i="19"/>
  <c r="W10" i="19"/>
  <c r="W7" i="19"/>
  <c r="W5" i="19"/>
  <c r="W4" i="19"/>
  <c r="W9" i="19"/>
  <c r="M37" i="20"/>
  <c r="M30" i="20"/>
  <c r="M36" i="20"/>
  <c r="M35" i="20"/>
  <c r="M31" i="20"/>
  <c r="M33" i="20"/>
  <c r="M32" i="20"/>
  <c r="M34" i="20"/>
  <c r="Q31" i="20"/>
  <c r="Q36" i="20"/>
  <c r="Q33" i="20"/>
  <c r="Q34" i="20"/>
  <c r="Q35" i="20"/>
  <c r="Q32" i="20"/>
  <c r="Q37" i="20"/>
  <c r="Q30" i="20"/>
  <c r="O36" i="20"/>
  <c r="O37" i="20"/>
  <c r="O33" i="20"/>
  <c r="O34" i="20"/>
  <c r="O32" i="20"/>
  <c r="O35" i="20"/>
  <c r="O31" i="20"/>
  <c r="O30" i="20"/>
  <c r="S37" i="20"/>
  <c r="S32" i="20"/>
  <c r="S35" i="20"/>
  <c r="S34" i="20"/>
  <c r="S30" i="20"/>
  <c r="S33" i="20"/>
  <c r="S31" i="20"/>
  <c r="S36" i="20"/>
  <c r="K33" i="20"/>
  <c r="K37" i="20"/>
  <c r="K32" i="20"/>
  <c r="K36" i="20"/>
  <c r="K35" i="20"/>
  <c r="K31" i="20"/>
  <c r="K34" i="20"/>
  <c r="K30" i="20"/>
  <c r="I37" i="20"/>
  <c r="I33" i="20"/>
  <c r="I36" i="20"/>
  <c r="I32" i="20"/>
  <c r="I35" i="20"/>
  <c r="I31" i="20"/>
  <c r="I34" i="20"/>
  <c r="I30" i="20"/>
  <c r="G32" i="20"/>
  <c r="G36" i="20"/>
  <c r="G35" i="20"/>
  <c r="G30" i="20"/>
  <c r="G31" i="20"/>
  <c r="G33" i="20"/>
  <c r="G34" i="20"/>
  <c r="G37" i="20"/>
  <c r="E36" i="20"/>
  <c r="E37" i="20"/>
  <c r="E32" i="20"/>
  <c r="E33" i="20"/>
  <c r="E35" i="20"/>
  <c r="E31" i="20"/>
  <c r="E34" i="20"/>
  <c r="E30" i="20"/>
  <c r="K50" i="20"/>
  <c r="S3" i="20"/>
  <c r="M20" i="20"/>
  <c r="G3" i="20"/>
  <c r="E13" i="20"/>
  <c r="O9" i="20"/>
  <c r="I38" i="20"/>
  <c r="Q5" i="20"/>
  <c r="C51" i="20"/>
  <c r="C37" i="20"/>
  <c r="Q14" i="20"/>
  <c r="AE35" i="13"/>
  <c r="AF35" i="13" s="1"/>
  <c r="AJ32" i="13"/>
  <c r="AK32" i="13" s="1"/>
  <c r="F32" i="13"/>
  <c r="G32" i="13" s="1"/>
  <c r="AO56" i="13"/>
  <c r="AP56" i="13" s="1"/>
  <c r="AO55" i="13"/>
  <c r="AP55" i="13" s="1"/>
  <c r="AT36" i="13"/>
  <c r="AU36" i="13" s="1"/>
  <c r="U32" i="13"/>
  <c r="V32" i="13" s="1"/>
  <c r="AJ45" i="13"/>
  <c r="AK45" i="13" s="1"/>
  <c r="AA29" i="13"/>
  <c r="Z30" i="13"/>
  <c r="AA30" i="13" s="1"/>
  <c r="F54" i="13"/>
  <c r="G54" i="13" s="1"/>
  <c r="V29" i="13"/>
  <c r="U30" i="13"/>
  <c r="V30" i="13" s="1"/>
  <c r="P22" i="13"/>
  <c r="Q22" i="13" s="1"/>
  <c r="U33" i="13"/>
  <c r="V33" i="13" s="1"/>
  <c r="E5" i="18"/>
  <c r="AL53" i="22"/>
  <c r="C53" i="22"/>
  <c r="AG54" i="22"/>
  <c r="C48" i="22"/>
  <c r="W55" i="24"/>
  <c r="AL43" i="24"/>
  <c r="W29" i="24"/>
  <c r="C53" i="24"/>
  <c r="C32" i="24"/>
  <c r="H40" i="30"/>
  <c r="AL3" i="30"/>
  <c r="R53" i="30"/>
  <c r="M42" i="32"/>
  <c r="F17" i="13"/>
  <c r="G17" i="13" s="1"/>
  <c r="Z48" i="13"/>
  <c r="AA48" i="13" s="1"/>
  <c r="AJ15" i="13"/>
  <c r="AK15" i="13" s="1"/>
  <c r="Z17" i="13"/>
  <c r="AA17" i="13" s="1"/>
  <c r="AT34" i="13"/>
  <c r="AU34" i="13" s="1"/>
  <c r="P55" i="13"/>
  <c r="Q55" i="13" s="1"/>
  <c r="U44" i="13"/>
  <c r="V44" i="13" s="1"/>
  <c r="Z45" i="13"/>
  <c r="AA45" i="13" s="1"/>
  <c r="U56" i="13"/>
  <c r="V56" i="13" s="1"/>
  <c r="AE56" i="13"/>
  <c r="AF56" i="13" s="1"/>
  <c r="P39" i="13"/>
  <c r="Q39" i="13" s="1"/>
  <c r="Z36" i="13"/>
  <c r="AA36" i="13" s="1"/>
  <c r="P20" i="13"/>
  <c r="Q20" i="13" s="1"/>
  <c r="AO48" i="13"/>
  <c r="AP48" i="13" s="1"/>
  <c r="AJ41" i="13"/>
  <c r="AK41" i="13" s="1"/>
  <c r="AE33" i="13"/>
  <c r="AF33" i="13" s="1"/>
  <c r="G29" i="13"/>
  <c r="F30" i="13"/>
  <c r="G30" i="13" s="1"/>
  <c r="AE53" i="13"/>
  <c r="AF53" i="13" s="1"/>
  <c r="F50" i="13"/>
  <c r="G50" i="13" s="1"/>
  <c r="G38" i="13"/>
  <c r="F39" i="13"/>
  <c r="G39" i="13" s="1"/>
  <c r="Z33" i="13"/>
  <c r="AA33" i="13" s="1"/>
  <c r="U25" i="13"/>
  <c r="V25" i="13" s="1"/>
  <c r="P18" i="13"/>
  <c r="Q18" i="13" s="1"/>
  <c r="AJ14" i="13"/>
  <c r="AK14" i="13" s="1"/>
  <c r="Z53" i="13"/>
  <c r="AA53" i="13" s="1"/>
  <c r="U46" i="13"/>
  <c r="V46" i="13" s="1"/>
  <c r="AO42" i="13"/>
  <c r="AP42" i="13" s="1"/>
  <c r="AE5" i="13"/>
  <c r="AF5" i="13" s="1"/>
  <c r="Z37" i="13"/>
  <c r="AA37" i="13" s="1"/>
  <c r="E55" i="18"/>
  <c r="E4" i="20"/>
  <c r="AL43" i="22"/>
  <c r="W39" i="24"/>
  <c r="W33" i="24"/>
  <c r="R29" i="30"/>
  <c r="R16" i="30"/>
  <c r="F44" i="13"/>
  <c r="G44" i="13" s="1"/>
  <c r="AE12" i="13"/>
  <c r="AF12" i="13" s="1"/>
  <c r="U39" i="13"/>
  <c r="V39" i="13" s="1"/>
  <c r="AE34" i="13"/>
  <c r="AF34" i="13" s="1"/>
  <c r="Z13" i="13"/>
  <c r="AA13" i="13" s="1"/>
  <c r="P56" i="13"/>
  <c r="Q56" i="13" s="1"/>
  <c r="F56" i="13"/>
  <c r="AJ39" i="13"/>
  <c r="AK39" i="13" s="1"/>
  <c r="F36" i="13"/>
  <c r="G36" i="13" s="1"/>
  <c r="Z31" i="13"/>
  <c r="AA31" i="13" s="1"/>
  <c r="U48" i="13"/>
  <c r="V48" i="13" s="1"/>
  <c r="AE7" i="13"/>
  <c r="AF7" i="13" s="1"/>
  <c r="AJ37" i="13"/>
  <c r="AK37" i="13" s="1"/>
  <c r="AE49" i="13"/>
  <c r="AF49" i="13" s="1"/>
  <c r="F46" i="13"/>
  <c r="G46" i="13" s="1"/>
  <c r="Z42" i="13"/>
  <c r="AA42" i="13" s="1"/>
  <c r="AE37" i="13"/>
  <c r="AF37" i="13" s="1"/>
  <c r="F33" i="13"/>
  <c r="G33" i="13" s="1"/>
  <c r="Z28" i="13"/>
  <c r="AA28" i="13" s="1"/>
  <c r="U21" i="13"/>
  <c r="V21" i="13" s="1"/>
  <c r="F53" i="13"/>
  <c r="G53" i="13" s="1"/>
  <c r="Z49" i="13"/>
  <c r="AA49" i="13" s="1"/>
  <c r="U42" i="13"/>
  <c r="V42" i="13" s="1"/>
  <c r="Z32" i="13"/>
  <c r="AA32" i="13" s="1"/>
  <c r="U24" i="13"/>
  <c r="V24" i="13" s="1"/>
  <c r="AL51" i="22"/>
  <c r="AL46" i="22"/>
  <c r="AE20" i="13"/>
  <c r="AF20" i="13" s="1"/>
  <c r="AE43" i="13"/>
  <c r="AF43" i="13" s="1"/>
  <c r="Z10" i="13"/>
  <c r="AA10" i="13" s="1"/>
  <c r="AA38" i="13"/>
  <c r="Z40" i="13"/>
  <c r="AA40" i="13" s="1"/>
  <c r="Z52" i="13"/>
  <c r="AA52" i="13" s="1"/>
  <c r="U6" i="13"/>
  <c r="V6" i="13" s="1"/>
  <c r="P34" i="13"/>
  <c r="Q34" i="13" s="1"/>
  <c r="AE55" i="13"/>
  <c r="AF55" i="13" s="1"/>
  <c r="AL52" i="22"/>
  <c r="M20" i="32"/>
  <c r="AJ42" i="13"/>
  <c r="AK42" i="13" s="1"/>
  <c r="Z34" i="13"/>
  <c r="AA34" i="13" s="1"/>
  <c r="AJ52" i="13"/>
  <c r="AK52" i="13" s="1"/>
  <c r="AE52" i="13"/>
  <c r="AF52" i="13" s="1"/>
  <c r="AE36" i="13"/>
  <c r="AF36" i="13" s="1"/>
  <c r="AP37" i="13"/>
  <c r="AO39" i="13"/>
  <c r="AP39" i="13" s="1"/>
  <c r="Z39" i="13"/>
  <c r="AA39" i="13" s="1"/>
  <c r="Z55" i="13"/>
  <c r="AA55" i="13" s="1"/>
  <c r="AF29" i="13"/>
  <c r="AE30" i="13"/>
  <c r="AF30" i="13" s="1"/>
  <c r="AT18" i="13"/>
  <c r="AU18" i="13" s="1"/>
  <c r="AE54" i="13"/>
  <c r="AF54" i="13" s="1"/>
  <c r="F51" i="13"/>
  <c r="G51" i="13" s="1"/>
  <c r="P32" i="13"/>
  <c r="Q32" i="13" s="1"/>
  <c r="P52" i="13"/>
  <c r="Q52" i="13" s="1"/>
  <c r="AJ48" i="13"/>
  <c r="AK48" i="13" s="1"/>
  <c r="AE41" i="13"/>
  <c r="AF41" i="13" s="1"/>
  <c r="U13" i="13"/>
  <c r="V13" i="13" s="1"/>
  <c r="AJ36" i="13"/>
  <c r="AK36" i="13" s="1"/>
  <c r="AE27" i="13"/>
  <c r="AF27" i="13" s="1"/>
  <c r="F24" i="13"/>
  <c r="G24" i="13" s="1"/>
  <c r="AE48" i="13"/>
  <c r="AF48" i="13" s="1"/>
  <c r="F45" i="13"/>
  <c r="G45" i="13" s="1"/>
  <c r="Z41" i="13"/>
  <c r="AA41" i="13" s="1"/>
  <c r="AE31" i="13"/>
  <c r="AF31" i="13" s="1"/>
  <c r="F10" i="13"/>
  <c r="G10" i="13" s="1"/>
  <c r="U53" i="13"/>
  <c r="V53" i="13" s="1"/>
  <c r="F13" i="13"/>
  <c r="G13" i="13" s="1"/>
  <c r="AO41" i="13"/>
  <c r="AP41" i="13" s="1"/>
  <c r="AT5" i="13"/>
  <c r="AU5" i="13" s="1"/>
  <c r="AO45" i="13"/>
  <c r="AP45" i="13" s="1"/>
  <c r="P37" i="13"/>
  <c r="Q37" i="13" s="1"/>
  <c r="F42" i="13"/>
  <c r="G42" i="13" s="1"/>
  <c r="F49" i="13"/>
  <c r="G49" i="13" s="1"/>
  <c r="Z56" i="13"/>
  <c r="AA56" i="13" s="1"/>
  <c r="AJ54" i="13"/>
  <c r="AK54" i="13" s="1"/>
  <c r="AE50" i="13"/>
  <c r="AF50" i="13" s="1"/>
  <c r="F47" i="13"/>
  <c r="G47" i="13" s="1"/>
  <c r="Z43" i="13"/>
  <c r="AA43" i="13" s="1"/>
  <c r="U36" i="13"/>
  <c r="V36" i="13" s="1"/>
  <c r="AO51" i="13"/>
  <c r="AP51" i="13" s="1"/>
  <c r="P48" i="13"/>
  <c r="Q48" i="13" s="1"/>
  <c r="P36" i="13"/>
  <c r="Q36" i="13" s="1"/>
  <c r="AJ31" i="13"/>
  <c r="AK31" i="13" s="1"/>
  <c r="AE23" i="13"/>
  <c r="AF23" i="13" s="1"/>
  <c r="F20" i="13"/>
  <c r="G20" i="13" s="1"/>
  <c r="Z16" i="13"/>
  <c r="AA16" i="13" s="1"/>
  <c r="AJ51" i="13"/>
  <c r="AK51" i="13" s="1"/>
  <c r="F41" i="13"/>
  <c r="G41" i="13" s="1"/>
  <c r="U7" i="13"/>
  <c r="V7" i="13" s="1"/>
  <c r="AJ35" i="13"/>
  <c r="AK35" i="13" s="1"/>
  <c r="F40" i="13"/>
  <c r="G40" i="13" s="1"/>
  <c r="F52" i="13"/>
  <c r="G52" i="13" s="1"/>
  <c r="F4" i="13"/>
  <c r="G4" i="13" s="1"/>
  <c r="AJ50" i="13"/>
  <c r="AK50" i="13" s="1"/>
  <c r="AJ46" i="13"/>
  <c r="AK46" i="13" s="1"/>
  <c r="AK33" i="13"/>
  <c r="AJ34" i="13"/>
  <c r="AK34" i="13" s="1"/>
  <c r="P46" i="13"/>
  <c r="Q46" i="13" s="1"/>
  <c r="U18" i="13"/>
  <c r="V18" i="13" s="1"/>
  <c r="P19" i="13"/>
  <c r="Q19" i="13" s="1"/>
  <c r="K33" i="13"/>
  <c r="L33" i="13" s="1"/>
  <c r="K34" i="13"/>
  <c r="L34" i="13" s="1"/>
  <c r="AE32" i="13"/>
  <c r="AF32" i="13" s="1"/>
  <c r="P33" i="13"/>
  <c r="Q33" i="13" s="1"/>
  <c r="F43" i="13"/>
  <c r="G43" i="13" s="1"/>
  <c r="U10" i="13"/>
  <c r="V10" i="13" s="1"/>
  <c r="U31" i="13"/>
  <c r="V31" i="13" s="1"/>
  <c r="F55" i="13"/>
  <c r="G55" i="13" s="1"/>
  <c r="U51" i="13"/>
  <c r="V51" i="13" s="1"/>
  <c r="AO47" i="13"/>
  <c r="AP47" i="13" s="1"/>
  <c r="P44" i="13"/>
  <c r="Q44" i="13" s="1"/>
  <c r="AK38" i="13"/>
  <c r="AJ40" i="13"/>
  <c r="AK40" i="13" s="1"/>
  <c r="Q30" i="13"/>
  <c r="P31" i="13"/>
  <c r="Q31" i="13" s="1"/>
  <c r="AJ26" i="13"/>
  <c r="AK26" i="13" s="1"/>
  <c r="AE19" i="13"/>
  <c r="AF19" i="13" s="1"/>
  <c r="P51" i="13"/>
  <c r="Q51" i="13" s="1"/>
  <c r="AJ47" i="13"/>
  <c r="AK47" i="13" s="1"/>
  <c r="AF38" i="13"/>
  <c r="AE40" i="13"/>
  <c r="AF40" i="13" s="1"/>
  <c r="P35" i="13"/>
  <c r="Q35" i="13" s="1"/>
  <c r="AK29" i="13"/>
  <c r="AJ30" i="13"/>
  <c r="AK30" i="13" s="1"/>
  <c r="F19" i="13"/>
  <c r="G19" i="13" s="1"/>
  <c r="E42" i="18"/>
  <c r="E44" i="18"/>
  <c r="E9" i="18"/>
  <c r="AQ49" i="22"/>
  <c r="AG44" i="22"/>
  <c r="C47" i="22"/>
  <c r="H36" i="24"/>
  <c r="R6" i="30"/>
  <c r="R3" i="30"/>
  <c r="AT13" i="13"/>
  <c r="AU13" i="13" s="1"/>
  <c r="AE51" i="13"/>
  <c r="AF51" i="13" s="1"/>
  <c r="Z4" i="13"/>
  <c r="AA4" i="13" s="1"/>
  <c r="U49" i="13"/>
  <c r="V49" i="13" s="1"/>
  <c r="U45" i="13"/>
  <c r="V45" i="13" s="1"/>
  <c r="Z5" i="13"/>
  <c r="AA5" i="13" s="1"/>
  <c r="F48" i="13"/>
  <c r="G48" i="13" s="1"/>
  <c r="F31" i="13"/>
  <c r="G31" i="13" s="1"/>
  <c r="Z51" i="13"/>
  <c r="AA51" i="13" s="1"/>
  <c r="U55" i="13"/>
  <c r="V55" i="13" s="1"/>
  <c r="AJ55" i="13"/>
  <c r="AK55" i="13" s="1"/>
  <c r="AE39" i="13"/>
  <c r="AF39" i="13" s="1"/>
  <c r="U37" i="13"/>
  <c r="V37" i="13" s="1"/>
  <c r="AJ24" i="13"/>
  <c r="AK24" i="13" s="1"/>
  <c r="AE42" i="13"/>
  <c r="AF42" i="13" s="1"/>
  <c r="Z35" i="13"/>
  <c r="AA35" i="13" s="1"/>
  <c r="Q38" i="13"/>
  <c r="P40" i="13"/>
  <c r="Q40" i="13" s="1"/>
  <c r="V34" i="13"/>
  <c r="U35" i="13"/>
  <c r="V35" i="13" s="1"/>
  <c r="AJ43" i="13"/>
  <c r="AK43" i="13" s="1"/>
  <c r="AG48" i="22"/>
  <c r="C55" i="22"/>
  <c r="C49" i="22"/>
  <c r="AG29" i="22"/>
  <c r="W49" i="24"/>
  <c r="AJ56" i="13"/>
  <c r="AK56" i="13" s="1"/>
  <c r="AE16" i="13"/>
  <c r="AF16" i="13" s="1"/>
  <c r="P50" i="13"/>
  <c r="Q50" i="13" s="1"/>
  <c r="Z44" i="13"/>
  <c r="AA44" i="13" s="1"/>
  <c r="P7" i="13"/>
  <c r="Q7" i="13" s="1"/>
  <c r="W37" i="17"/>
  <c r="W30" i="17"/>
  <c r="W54" i="17"/>
  <c r="W53" i="17"/>
  <c r="W34" i="17"/>
  <c r="W50" i="17"/>
  <c r="M52" i="17"/>
  <c r="W47" i="17"/>
  <c r="W13" i="17"/>
  <c r="W31" i="17"/>
  <c r="W38" i="17"/>
  <c r="W26" i="17"/>
  <c r="W23" i="17"/>
  <c r="AQ31" i="17"/>
  <c r="AQ38" i="17"/>
  <c r="AL3" i="17"/>
  <c r="AL31" i="17"/>
  <c r="W51" i="17"/>
  <c r="W33" i="17"/>
  <c r="W35" i="17"/>
  <c r="R20" i="17"/>
  <c r="R31" i="17"/>
  <c r="AG49" i="17"/>
  <c r="AG31" i="17"/>
  <c r="W44" i="17"/>
  <c r="W15" i="17"/>
  <c r="W41" i="17"/>
  <c r="W39" i="17"/>
  <c r="W3" i="17"/>
  <c r="W16" i="17"/>
  <c r="W28" i="17"/>
  <c r="W24" i="17"/>
  <c r="W19" i="17"/>
  <c r="W49" i="17"/>
  <c r="W40" i="17"/>
  <c r="W55" i="17"/>
  <c r="W10" i="17"/>
  <c r="W4" i="17"/>
  <c r="W32" i="17"/>
  <c r="W17" i="17"/>
  <c r="W48" i="17"/>
  <c r="W20" i="17"/>
  <c r="AB45" i="17"/>
  <c r="AB31" i="17"/>
  <c r="W52" i="17"/>
  <c r="W29" i="17"/>
  <c r="W25" i="17"/>
  <c r="W56" i="17"/>
  <c r="W27" i="17"/>
  <c r="W46" i="17"/>
  <c r="W9" i="17"/>
  <c r="W14" i="17"/>
  <c r="W36" i="17"/>
  <c r="M34" i="17"/>
  <c r="M31" i="17"/>
  <c r="H12" i="17"/>
  <c r="H31" i="17"/>
  <c r="W42" i="17"/>
  <c r="W43" i="17"/>
  <c r="W5" i="17"/>
  <c r="W18" i="17"/>
  <c r="W22" i="17"/>
  <c r="W45" i="17"/>
  <c r="C37" i="18"/>
  <c r="C30" i="18"/>
  <c r="G37" i="18"/>
  <c r="G30" i="18"/>
  <c r="E7" i="18"/>
  <c r="E30" i="18"/>
  <c r="M54" i="18"/>
  <c r="M49" i="18"/>
  <c r="E41" i="18"/>
  <c r="Q14" i="18"/>
  <c r="Q37" i="18"/>
  <c r="K20" i="18"/>
  <c r="K37" i="18"/>
  <c r="C49" i="18"/>
  <c r="K23" i="18"/>
  <c r="M13" i="18"/>
  <c r="M37" i="18"/>
  <c r="O16" i="18"/>
  <c r="O37" i="18"/>
  <c r="E32" i="18"/>
  <c r="E37" i="18"/>
  <c r="M52" i="18"/>
  <c r="G51" i="18"/>
  <c r="G29" i="18"/>
  <c r="M20" i="18"/>
  <c r="E27" i="18"/>
  <c r="M28" i="18"/>
  <c r="M21" i="18"/>
  <c r="E39" i="18"/>
  <c r="E12" i="18"/>
  <c r="I33" i="18"/>
  <c r="I37" i="18"/>
  <c r="S11" i="18"/>
  <c r="S37" i="18"/>
  <c r="K54" i="18"/>
  <c r="K55" i="18"/>
  <c r="K49" i="18"/>
  <c r="K43" i="18"/>
  <c r="K42" i="18"/>
  <c r="K11" i="18"/>
  <c r="K26" i="18"/>
  <c r="K14" i="18"/>
  <c r="K41" i="18"/>
  <c r="K39" i="18"/>
  <c r="K31" i="18"/>
  <c r="K45" i="18"/>
  <c r="K18" i="18"/>
  <c r="K32" i="18"/>
  <c r="K34" i="18"/>
  <c r="AQ36" i="15"/>
  <c r="AQ38" i="15"/>
  <c r="AQ32" i="15"/>
  <c r="AQ37" i="15"/>
  <c r="AQ34" i="15"/>
  <c r="AQ33" i="15"/>
  <c r="AQ35" i="15"/>
  <c r="AQ31" i="15"/>
  <c r="AL36" i="15"/>
  <c r="AL38" i="15"/>
  <c r="AL34" i="15"/>
  <c r="AL37" i="15"/>
  <c r="AL33" i="15"/>
  <c r="AL35" i="15"/>
  <c r="AL32" i="15"/>
  <c r="AL31" i="15"/>
  <c r="AG36" i="15"/>
  <c r="AG38" i="15"/>
  <c r="AG32" i="15"/>
  <c r="AG37" i="15"/>
  <c r="AG34" i="15"/>
  <c r="AG33" i="15"/>
  <c r="AG31" i="15"/>
  <c r="AG35" i="15"/>
  <c r="W36" i="15"/>
  <c r="W37" i="15"/>
  <c r="W32" i="15"/>
  <c r="W34" i="15"/>
  <c r="W33" i="15"/>
  <c r="W35" i="15"/>
  <c r="W38" i="15"/>
  <c r="W31" i="15"/>
  <c r="M31" i="15"/>
  <c r="M38" i="15"/>
  <c r="C31" i="15"/>
  <c r="C38" i="15"/>
  <c r="AG18" i="15"/>
  <c r="R5" i="15"/>
  <c r="R31" i="15"/>
  <c r="W30" i="15"/>
  <c r="AB4" i="15"/>
  <c r="AB31" i="15"/>
  <c r="AQ53" i="15"/>
  <c r="M10" i="15"/>
  <c r="C5" i="15"/>
  <c r="I48" i="35"/>
  <c r="K23" i="13"/>
  <c r="L23" i="13" s="1"/>
  <c r="K5" i="1"/>
  <c r="L5" i="1" s="1"/>
  <c r="K5" i="13"/>
  <c r="L5" i="13" s="1"/>
  <c r="K32" i="13"/>
  <c r="L32" i="13" s="1"/>
  <c r="K49" i="13"/>
  <c r="L49" i="13" s="1"/>
  <c r="K52" i="13"/>
  <c r="L52" i="13" s="1"/>
  <c r="K15" i="13"/>
  <c r="L15" i="13" s="1"/>
  <c r="K31" i="13"/>
  <c r="L31" i="13" s="1"/>
  <c r="K36" i="13"/>
  <c r="L36" i="13" s="1"/>
  <c r="K7" i="13"/>
  <c r="L7" i="13" s="1"/>
  <c r="K9" i="13"/>
  <c r="L9" i="13" s="1"/>
  <c r="K40" i="13"/>
  <c r="L40" i="13" s="1"/>
  <c r="K28" i="13"/>
  <c r="L28" i="13" s="1"/>
  <c r="K25" i="13"/>
  <c r="L25" i="13" s="1"/>
  <c r="K45" i="13"/>
  <c r="L45" i="13" s="1"/>
  <c r="K18" i="13"/>
  <c r="L18" i="13" s="1"/>
  <c r="K35" i="13"/>
  <c r="L35" i="13" s="1"/>
  <c r="K37" i="13"/>
  <c r="L37" i="13" s="1"/>
  <c r="AP35" i="13"/>
  <c r="AP36" i="13"/>
  <c r="AP31" i="13"/>
  <c r="AP29" i="13"/>
  <c r="AP30" i="13"/>
  <c r="AP32" i="13"/>
  <c r="AP33" i="13"/>
  <c r="D5" i="35"/>
  <c r="F5" i="10" s="1"/>
  <c r="AP21" i="13"/>
  <c r="AP24" i="13"/>
  <c r="AP34" i="13"/>
  <c r="AM7" i="35"/>
  <c r="AO7" i="10" s="1"/>
  <c r="AP7" i="13"/>
  <c r="AP5" i="13"/>
  <c r="AA47" i="13"/>
  <c r="V40" i="13"/>
  <c r="V38" i="13"/>
  <c r="AK44" i="13"/>
  <c r="AF44" i="13"/>
  <c r="Q29" i="13"/>
  <c r="Q42" i="13"/>
  <c r="AA46" i="13"/>
  <c r="V41" i="13"/>
  <c r="AP40" i="13"/>
  <c r="AP38" i="13"/>
  <c r="AF45" i="13"/>
  <c r="AG38" i="13"/>
  <c r="AG29" i="13"/>
  <c r="AL17" i="13"/>
  <c r="AL38" i="13"/>
  <c r="W35" i="13"/>
  <c r="W38" i="13"/>
  <c r="R17" i="13"/>
  <c r="R38" i="13"/>
  <c r="C51" i="13"/>
  <c r="C38" i="13"/>
  <c r="M37" i="13"/>
  <c r="M38" i="13"/>
  <c r="AB36" i="13"/>
  <c r="AB38" i="13"/>
  <c r="AQ35" i="13"/>
  <c r="AQ38" i="13"/>
  <c r="AQ54" i="32"/>
  <c r="AD3" i="31"/>
  <c r="M50" i="32"/>
  <c r="M19" i="32"/>
  <c r="C12" i="30"/>
  <c r="C46" i="30"/>
  <c r="C40" i="30"/>
  <c r="AI3" i="25"/>
  <c r="O3" i="25"/>
  <c r="AG37" i="23"/>
  <c r="R45" i="24"/>
  <c r="M53" i="24"/>
  <c r="W44" i="24"/>
  <c r="M50" i="24"/>
  <c r="AG50" i="24"/>
  <c r="AG33" i="24"/>
  <c r="AG12" i="24"/>
  <c r="AG25" i="24"/>
  <c r="AG13" i="24"/>
  <c r="AG48" i="24"/>
  <c r="AG20" i="23"/>
  <c r="AG36" i="23"/>
  <c r="AG41" i="23"/>
  <c r="AG48" i="23"/>
  <c r="W45" i="24"/>
  <c r="AG34" i="24"/>
  <c r="M38" i="24"/>
  <c r="W21" i="24"/>
  <c r="AG9" i="24"/>
  <c r="AG39" i="24"/>
  <c r="AG11" i="24"/>
  <c r="AG29" i="24"/>
  <c r="W47" i="24"/>
  <c r="AG54" i="24"/>
  <c r="C50" i="24"/>
  <c r="C35" i="24"/>
  <c r="AG53" i="24"/>
  <c r="M40" i="24"/>
  <c r="AG42" i="24"/>
  <c r="AG27" i="24"/>
  <c r="AG46" i="24"/>
  <c r="AG47" i="24"/>
  <c r="W38" i="24"/>
  <c r="M32" i="24"/>
  <c r="AG45" i="24"/>
  <c r="AG20" i="24"/>
  <c r="AG24" i="24"/>
  <c r="C23" i="24"/>
  <c r="AG44" i="24"/>
  <c r="AG18" i="24"/>
  <c r="AG6" i="24"/>
  <c r="AB52" i="22"/>
  <c r="AB55" i="22"/>
  <c r="AB18" i="22"/>
  <c r="AB22" i="22"/>
  <c r="AB28" i="22"/>
  <c r="AB50" i="22"/>
  <c r="AB49" i="22"/>
  <c r="AB45" i="22"/>
  <c r="AB54" i="22"/>
  <c r="AB46" i="22"/>
  <c r="AB21" i="22"/>
  <c r="AB44" i="22"/>
  <c r="AB42" i="22"/>
  <c r="AB38" i="22"/>
  <c r="AB48" i="22"/>
  <c r="AB24" i="22"/>
  <c r="AB26" i="22"/>
  <c r="AB3" i="22"/>
  <c r="AB40" i="22"/>
  <c r="AB39" i="22"/>
  <c r="AB36" i="22"/>
  <c r="AB23" i="22"/>
  <c r="AB12" i="22"/>
  <c r="AB14" i="22"/>
  <c r="AB47" i="22"/>
  <c r="AB20" i="22"/>
  <c r="AB25" i="22"/>
  <c r="AB16" i="22"/>
  <c r="AB35" i="22"/>
  <c r="AB31" i="22"/>
  <c r="AB29" i="22"/>
  <c r="AL21" i="22"/>
  <c r="AB15" i="22"/>
  <c r="AB9" i="22"/>
  <c r="AG51" i="22"/>
  <c r="AG49" i="22"/>
  <c r="AB34" i="22"/>
  <c r="AL8" i="22"/>
  <c r="AB27" i="22"/>
  <c r="AG21" i="22"/>
  <c r="AG19" i="22"/>
  <c r="AG43" i="22"/>
  <c r="AB7" i="22"/>
  <c r="AB19" i="22"/>
  <c r="Q20" i="20"/>
  <c r="C12" i="20"/>
  <c r="Q27" i="20"/>
  <c r="Q52" i="20"/>
  <c r="Q48" i="20"/>
  <c r="Q28" i="20"/>
  <c r="Q46" i="20"/>
  <c r="Q13" i="20"/>
  <c r="K5" i="18"/>
  <c r="K25" i="18"/>
  <c r="K29" i="18"/>
  <c r="E26" i="18"/>
  <c r="E16" i="18"/>
  <c r="AO59" i="17"/>
  <c r="AE59" i="17"/>
  <c r="AD19" i="17" s="1"/>
  <c r="K50" i="18"/>
  <c r="K44" i="18"/>
  <c r="K48" i="18"/>
  <c r="E46" i="18"/>
  <c r="E40" i="18"/>
  <c r="E50" i="18"/>
  <c r="E45" i="18"/>
  <c r="K4" i="18"/>
  <c r="I55" i="35"/>
  <c r="AM48" i="35"/>
  <c r="AC41" i="35"/>
  <c r="K7" i="1"/>
  <c r="L7" i="1" s="1"/>
  <c r="AQ55" i="32"/>
  <c r="M23" i="32"/>
  <c r="M37" i="32"/>
  <c r="M15" i="32"/>
  <c r="C5" i="32"/>
  <c r="C37" i="32"/>
  <c r="AQ11" i="32"/>
  <c r="AQ37" i="32"/>
  <c r="AL35" i="32"/>
  <c r="AL37" i="32"/>
  <c r="AG48" i="32"/>
  <c r="AG37" i="32"/>
  <c r="M39" i="32"/>
  <c r="M32" i="32"/>
  <c r="M41" i="32"/>
  <c r="AQ23" i="32"/>
  <c r="R5" i="32"/>
  <c r="R37" i="32"/>
  <c r="W51" i="32"/>
  <c r="W37" i="32"/>
  <c r="AQ38" i="32"/>
  <c r="AB42" i="32"/>
  <c r="AB37" i="32"/>
  <c r="M48" i="32"/>
  <c r="AQ21" i="32"/>
  <c r="H39" i="32"/>
  <c r="H37" i="32"/>
  <c r="M46" i="32"/>
  <c r="AQ12" i="32"/>
  <c r="C52" i="32"/>
  <c r="C38" i="32"/>
  <c r="AS3" i="31"/>
  <c r="AB38" i="32"/>
  <c r="AQ43" i="32"/>
  <c r="M24" i="32"/>
  <c r="AQ7" i="32"/>
  <c r="AQ4" i="32"/>
  <c r="C12" i="32"/>
  <c r="AQ53" i="32"/>
  <c r="AQ42" i="32"/>
  <c r="AQ39" i="32"/>
  <c r="AL58" i="31"/>
  <c r="AQ58" i="31"/>
  <c r="W58" i="31"/>
  <c r="J3" i="31"/>
  <c r="Y3" i="31"/>
  <c r="M27" i="30"/>
  <c r="M52" i="30"/>
  <c r="M31" i="30"/>
  <c r="M46" i="30"/>
  <c r="M41" i="30"/>
  <c r="M24" i="30"/>
  <c r="H49" i="30"/>
  <c r="H37" i="30"/>
  <c r="C43" i="30"/>
  <c r="C37" i="30"/>
  <c r="M5" i="30"/>
  <c r="M6" i="30"/>
  <c r="M44" i="30"/>
  <c r="M48" i="30"/>
  <c r="M18" i="30"/>
  <c r="M12" i="30"/>
  <c r="M51" i="30"/>
  <c r="M49" i="30"/>
  <c r="R28" i="30"/>
  <c r="R37" i="30"/>
  <c r="R32" i="30"/>
  <c r="R40" i="30"/>
  <c r="R14" i="30"/>
  <c r="M3" i="30"/>
  <c r="M19" i="30"/>
  <c r="M45" i="30"/>
  <c r="H42" i="30"/>
  <c r="H7" i="30"/>
  <c r="H53" i="30"/>
  <c r="R33" i="30"/>
  <c r="R45" i="30"/>
  <c r="M15" i="30"/>
  <c r="M11" i="30"/>
  <c r="M4" i="30"/>
  <c r="M50" i="30"/>
  <c r="M13" i="30"/>
  <c r="M23" i="30"/>
  <c r="R15" i="30"/>
  <c r="R12" i="30"/>
  <c r="M16" i="30"/>
  <c r="M14" i="30"/>
  <c r="M43" i="30"/>
  <c r="H20" i="30"/>
  <c r="H56" i="30"/>
  <c r="R10" i="30"/>
  <c r="M33" i="30"/>
  <c r="C24" i="30"/>
  <c r="C13" i="30"/>
  <c r="C21" i="30"/>
  <c r="C32" i="30"/>
  <c r="C45" i="30"/>
  <c r="C18" i="30"/>
  <c r="C8" i="30"/>
  <c r="C55" i="30"/>
  <c r="C28" i="30"/>
  <c r="C19" i="30"/>
  <c r="C6" i="30"/>
  <c r="C34" i="30"/>
  <c r="C56" i="30"/>
  <c r="C53" i="30"/>
  <c r="C51" i="30"/>
  <c r="C25" i="30"/>
  <c r="C42" i="30"/>
  <c r="C3" i="30"/>
  <c r="C33" i="30"/>
  <c r="C5" i="30"/>
  <c r="C23" i="30"/>
  <c r="C29" i="30"/>
  <c r="C22" i="30"/>
  <c r="C54" i="30"/>
  <c r="C27" i="30"/>
  <c r="C38" i="30"/>
  <c r="C15" i="30"/>
  <c r="C16" i="30"/>
  <c r="C4" i="30"/>
  <c r="C48" i="30"/>
  <c r="C11" i="30"/>
  <c r="C10" i="30"/>
  <c r="C39" i="30"/>
  <c r="C7" i="30"/>
  <c r="C26" i="30"/>
  <c r="C50" i="30"/>
  <c r="C31" i="30"/>
  <c r="C49" i="30"/>
  <c r="C41" i="30"/>
  <c r="C14" i="30"/>
  <c r="C17" i="30"/>
  <c r="C52" i="30"/>
  <c r="C35" i="30"/>
  <c r="C36" i="30"/>
  <c r="H40" i="23"/>
  <c r="AQ53" i="23"/>
  <c r="AG57" i="23"/>
  <c r="AQ50" i="23"/>
  <c r="H41" i="23"/>
  <c r="AG23" i="23"/>
  <c r="AG53" i="23"/>
  <c r="AG15" i="23"/>
  <c r="AG50" i="23"/>
  <c r="AG19" i="23"/>
  <c r="AG28" i="23"/>
  <c r="AG3" i="23"/>
  <c r="H49" i="23"/>
  <c r="AG51" i="23"/>
  <c r="H44" i="23"/>
  <c r="H3" i="23"/>
  <c r="AG30" i="23"/>
  <c r="AG4" i="23"/>
  <c r="AG31" i="23"/>
  <c r="AG33" i="23"/>
  <c r="AG16" i="23"/>
  <c r="AG18" i="23"/>
  <c r="AG55" i="23"/>
  <c r="H55" i="23"/>
  <c r="AG45" i="23"/>
  <c r="AG35" i="23"/>
  <c r="H54" i="23"/>
  <c r="H48" i="23"/>
  <c r="AG56" i="23"/>
  <c r="H27" i="23"/>
  <c r="M35" i="23"/>
  <c r="H28" i="23"/>
  <c r="M31" i="23"/>
  <c r="M10" i="23"/>
  <c r="AG9" i="23"/>
  <c r="AG54" i="23"/>
  <c r="H46" i="23"/>
  <c r="AG42" i="23"/>
  <c r="H34" i="23"/>
  <c r="AG52" i="23"/>
  <c r="AG26" i="23"/>
  <c r="AG27" i="23"/>
  <c r="AG21" i="23"/>
  <c r="AG47" i="23"/>
  <c r="AL45" i="23"/>
  <c r="H43" i="23"/>
  <c r="AG38" i="23"/>
  <c r="AG49" i="23"/>
  <c r="AG46" i="23"/>
  <c r="H42" i="23"/>
  <c r="AG24" i="23"/>
  <c r="H20" i="23"/>
  <c r="AG25" i="23"/>
  <c r="AG5" i="23"/>
  <c r="AG29" i="23"/>
  <c r="AG44" i="23"/>
  <c r="AG43" i="23"/>
  <c r="H38" i="23"/>
  <c r="H19" i="23"/>
  <c r="H22" i="23"/>
  <c r="AG40" i="23"/>
  <c r="AB44" i="23"/>
  <c r="W40" i="23"/>
  <c r="AB51" i="23"/>
  <c r="AB40" i="23"/>
  <c r="AB53" i="23"/>
  <c r="R15" i="23"/>
  <c r="M38" i="23"/>
  <c r="AQ22" i="23"/>
  <c r="M52" i="23"/>
  <c r="M30" i="23"/>
  <c r="M26" i="23"/>
  <c r="M51" i="23"/>
  <c r="M5" i="23"/>
  <c r="M25" i="23"/>
  <c r="M29" i="23"/>
  <c r="M22" i="23"/>
  <c r="M41" i="23"/>
  <c r="M48" i="23"/>
  <c r="M49" i="23"/>
  <c r="M40" i="23"/>
  <c r="M34" i="23"/>
  <c r="M24" i="23"/>
  <c r="M15" i="23"/>
  <c r="M20" i="23"/>
  <c r="M7" i="23"/>
  <c r="M54" i="23"/>
  <c r="M50" i="23"/>
  <c r="M45" i="23"/>
  <c r="M27" i="23"/>
  <c r="M33" i="23"/>
  <c r="M16" i="23"/>
  <c r="M53" i="23"/>
  <c r="M37" i="23"/>
  <c r="M42" i="23"/>
  <c r="M46" i="23"/>
  <c r="M28" i="23"/>
  <c r="M9" i="23"/>
  <c r="M44" i="23"/>
  <c r="M4" i="23"/>
  <c r="M18" i="23"/>
  <c r="M19" i="23"/>
  <c r="M57" i="23"/>
  <c r="M6" i="23"/>
  <c r="M47" i="23"/>
  <c r="M55" i="23"/>
  <c r="M43" i="23"/>
  <c r="M23" i="23"/>
  <c r="M56" i="23"/>
  <c r="M3" i="23"/>
  <c r="W45" i="21"/>
  <c r="W55" i="21"/>
  <c r="AB37" i="21"/>
  <c r="AB26" i="21"/>
  <c r="AB45" i="21"/>
  <c r="AB13" i="21"/>
  <c r="AB14" i="21"/>
  <c r="AB57" i="21"/>
  <c r="AB53" i="21"/>
  <c r="AB48" i="21"/>
  <c r="AB3" i="21"/>
  <c r="AB28" i="21"/>
  <c r="AB29" i="21"/>
  <c r="AB42" i="21"/>
  <c r="AB41" i="21"/>
  <c r="AB25" i="21"/>
  <c r="AB16" i="21"/>
  <c r="AB34" i="21"/>
  <c r="AB30" i="21"/>
  <c r="AB20" i="21"/>
  <c r="AB5" i="21"/>
  <c r="AB46" i="21"/>
  <c r="AB50" i="21"/>
  <c r="AB21" i="21"/>
  <c r="AB43" i="21"/>
  <c r="W51" i="21"/>
  <c r="R48" i="21"/>
  <c r="AG36" i="21"/>
  <c r="AG37" i="21"/>
  <c r="AL40" i="23"/>
  <c r="H50" i="23"/>
  <c r="H23" i="23"/>
  <c r="AL37" i="23"/>
  <c r="AL42" i="23"/>
  <c r="AL35" i="23"/>
  <c r="AL52" i="23"/>
  <c r="W47" i="23"/>
  <c r="H56" i="23"/>
  <c r="H37" i="23"/>
  <c r="AL50" i="23"/>
  <c r="H21" i="23"/>
  <c r="M13" i="23"/>
  <c r="AL51" i="23"/>
  <c r="AB33" i="23"/>
  <c r="W47" i="21"/>
  <c r="C41" i="21"/>
  <c r="W38" i="21"/>
  <c r="W48" i="21"/>
  <c r="W20" i="21"/>
  <c r="AL32" i="17"/>
  <c r="N48" i="35"/>
  <c r="I40" i="35"/>
  <c r="W46" i="13"/>
  <c r="W5" i="13"/>
  <c r="W10" i="13"/>
  <c r="W18" i="13"/>
  <c r="W36" i="13"/>
  <c r="W32" i="13"/>
  <c r="W3" i="13"/>
  <c r="W30" i="13"/>
  <c r="W49" i="13"/>
  <c r="W14" i="13"/>
  <c r="W26" i="13"/>
  <c r="W45" i="13"/>
  <c r="W54" i="13"/>
  <c r="W20" i="13"/>
  <c r="W7" i="13"/>
  <c r="W6" i="13"/>
  <c r="W33" i="13"/>
  <c r="W53" i="13"/>
  <c r="W34" i="13"/>
  <c r="W42" i="13"/>
  <c r="W9" i="13"/>
  <c r="W17" i="13"/>
  <c r="W43" i="13"/>
  <c r="W39" i="13"/>
  <c r="W44" i="13"/>
  <c r="W23" i="13"/>
  <c r="W31" i="13"/>
  <c r="W19" i="13"/>
  <c r="W51" i="13"/>
  <c r="W47" i="13"/>
  <c r="W52" i="13"/>
  <c r="W28" i="13"/>
  <c r="W15" i="13"/>
  <c r="W27" i="13"/>
  <c r="W40" i="13"/>
  <c r="W55" i="13"/>
  <c r="W24" i="13"/>
  <c r="W25" i="13"/>
  <c r="W4" i="13"/>
  <c r="W41" i="13"/>
  <c r="W48" i="13"/>
  <c r="W22" i="13"/>
  <c r="W50" i="13"/>
  <c r="W37" i="13"/>
  <c r="W16" i="13"/>
  <c r="W12" i="13"/>
  <c r="W13" i="13"/>
  <c r="W21" i="13"/>
  <c r="W56" i="13"/>
  <c r="D6" i="35"/>
  <c r="F6" i="10" s="1"/>
  <c r="D4" i="35"/>
  <c r="F4" i="10" s="1"/>
  <c r="AR48" i="35"/>
  <c r="D8" i="35"/>
  <c r="F8" i="10" s="1"/>
  <c r="AC48" i="35"/>
  <c r="AC7" i="35"/>
  <c r="AP14" i="13"/>
  <c r="D9" i="35"/>
  <c r="AM54" i="35"/>
  <c r="AM45" i="35"/>
  <c r="AP6" i="13"/>
  <c r="D7" i="35"/>
  <c r="F7" i="10" s="1"/>
  <c r="AH4" i="35"/>
  <c r="AJ4" i="10" s="1"/>
  <c r="I3" i="35"/>
  <c r="K3" i="10" s="1"/>
  <c r="C58" i="31"/>
  <c r="M58" i="31"/>
  <c r="H58" i="31"/>
  <c r="AG58" i="31"/>
  <c r="R58" i="31"/>
  <c r="AB58" i="31"/>
  <c r="M58" i="29"/>
  <c r="AN3" i="27"/>
  <c r="AN3" i="25"/>
  <c r="T3" i="25"/>
  <c r="J3" i="25"/>
  <c r="M59" i="27"/>
  <c r="C59" i="27"/>
  <c r="W59" i="27"/>
  <c r="AG59" i="27"/>
  <c r="AQ59" i="27"/>
  <c r="AB59" i="27"/>
  <c r="AL59" i="27"/>
  <c r="H59" i="27"/>
  <c r="R59" i="27"/>
  <c r="C60" i="25"/>
  <c r="H60" i="25"/>
  <c r="AG60" i="25"/>
  <c r="AL60" i="25"/>
  <c r="AQ60" i="25"/>
  <c r="M60" i="25"/>
  <c r="W60" i="25"/>
  <c r="AB60" i="25"/>
  <c r="R60" i="25"/>
  <c r="AQ34" i="23"/>
  <c r="AQ41" i="23"/>
  <c r="AQ57" i="23"/>
  <c r="AL44" i="23"/>
  <c r="AQ30" i="23"/>
  <c r="AQ40" i="23"/>
  <c r="AG10" i="23"/>
  <c r="AQ38" i="23"/>
  <c r="AQ28" i="23"/>
  <c r="AQ49" i="23"/>
  <c r="AQ36" i="23"/>
  <c r="AQ51" i="23"/>
  <c r="H4" i="23"/>
  <c r="AQ56" i="23"/>
  <c r="AQ48" i="23"/>
  <c r="AB35" i="23"/>
  <c r="AQ35" i="23"/>
  <c r="AQ47" i="23"/>
  <c r="AQ44" i="23"/>
  <c r="AQ43" i="23"/>
  <c r="AL46" i="23"/>
  <c r="AL34" i="23"/>
  <c r="AQ45" i="23"/>
  <c r="AQ21" i="23"/>
  <c r="M14" i="23"/>
  <c r="H43" i="21"/>
  <c r="AB47" i="21"/>
  <c r="W53" i="21"/>
  <c r="W28" i="21"/>
  <c r="AB18" i="21"/>
  <c r="AB22" i="21"/>
  <c r="AB55" i="21"/>
  <c r="AB23" i="21"/>
  <c r="AB9" i="21"/>
  <c r="AB52" i="21"/>
  <c r="AB54" i="21"/>
  <c r="AG46" i="21"/>
  <c r="W30" i="21"/>
  <c r="AB49" i="21"/>
  <c r="AB56" i="21"/>
  <c r="AB7" i="21"/>
  <c r="AB19" i="21"/>
  <c r="AB15" i="21"/>
  <c r="H44" i="21"/>
  <c r="AB6" i="21"/>
  <c r="AB4" i="21"/>
  <c r="AB41" i="17"/>
  <c r="R36" i="17"/>
  <c r="R22" i="17"/>
  <c r="R47" i="17"/>
  <c r="R52" i="17"/>
  <c r="R53" i="17"/>
  <c r="R43" i="17"/>
  <c r="AG19" i="17"/>
  <c r="S54" i="35"/>
  <c r="AH45" i="35"/>
  <c r="AH49" i="35"/>
  <c r="X54" i="35"/>
  <c r="AO5" i="1"/>
  <c r="AP5" i="1" s="1"/>
  <c r="AM5" i="35"/>
  <c r="AO5" i="10" s="1"/>
  <c r="P6" i="1"/>
  <c r="Q6" i="1" s="1"/>
  <c r="N6" i="35"/>
  <c r="P6" i="10" s="1"/>
  <c r="X45" i="35"/>
  <c r="AR49" i="35"/>
  <c r="U7" i="1"/>
  <c r="V7" i="1" s="1"/>
  <c r="S7" i="35"/>
  <c r="U7" i="10" s="1"/>
  <c r="AC45" i="35"/>
  <c r="X51" i="35"/>
  <c r="AR55" i="35"/>
  <c r="P3" i="1"/>
  <c r="Q3" i="1" s="1"/>
  <c r="N3" i="35"/>
  <c r="X42" i="35"/>
  <c r="AH8" i="35"/>
  <c r="AJ8" i="10" s="1"/>
  <c r="AR46" i="35"/>
  <c r="AE6" i="1"/>
  <c r="AF6" i="1" s="1"/>
  <c r="AC6" i="35"/>
  <c r="AE6" i="10" s="1"/>
  <c r="AM44" i="35"/>
  <c r="I39" i="35"/>
  <c r="AL48" i="17"/>
  <c r="AL44" i="17"/>
  <c r="AL43" i="17"/>
  <c r="R39" i="17"/>
  <c r="AT59" i="17"/>
  <c r="AS22" i="17" s="1"/>
  <c r="AJ59" i="17"/>
  <c r="AI25" i="17" s="1"/>
  <c r="E47" i="20"/>
  <c r="H48" i="21"/>
  <c r="M38" i="21"/>
  <c r="W52" i="23"/>
  <c r="W43" i="23"/>
  <c r="W46" i="23"/>
  <c r="AB37" i="23"/>
  <c r="AB48" i="23"/>
  <c r="AB23" i="23"/>
  <c r="AG8" i="24"/>
  <c r="AB35" i="32"/>
  <c r="R40" i="32"/>
  <c r="R33" i="32"/>
  <c r="M25" i="32"/>
  <c r="AQ29" i="32"/>
  <c r="C32" i="32"/>
  <c r="AI3" i="33"/>
  <c r="AG34" i="23"/>
  <c r="AG17" i="23"/>
  <c r="AG14" i="23"/>
  <c r="AG13" i="23"/>
  <c r="AG7" i="23"/>
  <c r="L19" i="13"/>
  <c r="I18" i="35"/>
  <c r="I41" i="35"/>
  <c r="I34" i="35"/>
  <c r="AC54" i="35"/>
  <c r="X49" i="35"/>
  <c r="AL47" i="17"/>
  <c r="AE3" i="1"/>
  <c r="AF3" i="1" s="1"/>
  <c r="AC3" i="35"/>
  <c r="AH41" i="35"/>
  <c r="AT7" i="1"/>
  <c r="AU7" i="1" s="1"/>
  <c r="AR7" i="35"/>
  <c r="AT7" i="10" s="1"/>
  <c r="X46" i="35"/>
  <c r="AR50" i="35"/>
  <c r="S52" i="35"/>
  <c r="AO3" i="1"/>
  <c r="AP3" i="1" s="1"/>
  <c r="AM3" i="35"/>
  <c r="AR41" i="35"/>
  <c r="X52" i="35"/>
  <c r="AT3" i="1"/>
  <c r="AU3" i="1" s="1"/>
  <c r="AR3" i="35"/>
  <c r="P4" i="1"/>
  <c r="Q4" i="1" s="1"/>
  <c r="N4" i="35"/>
  <c r="P4" i="10" s="1"/>
  <c r="X43" i="35"/>
  <c r="AH9" i="35"/>
  <c r="AR47" i="35"/>
  <c r="S49" i="35"/>
  <c r="AM53" i="35"/>
  <c r="AH51" i="35"/>
  <c r="AE59" i="15"/>
  <c r="AD10" i="15" s="1"/>
  <c r="AF54" i="15"/>
  <c r="R44" i="17"/>
  <c r="R33" i="17"/>
  <c r="AL55" i="17"/>
  <c r="AB33" i="17"/>
  <c r="O41" i="18"/>
  <c r="Q7" i="20"/>
  <c r="M47" i="21"/>
  <c r="M45" i="21"/>
  <c r="P59" i="17"/>
  <c r="AB50" i="23"/>
  <c r="W36" i="23"/>
  <c r="AE59" i="23"/>
  <c r="H30" i="23"/>
  <c r="H9" i="23"/>
  <c r="U59" i="19"/>
  <c r="AG19" i="24"/>
  <c r="AT59" i="15"/>
  <c r="AS54" i="15" s="1"/>
  <c r="AU10" i="15"/>
  <c r="U59" i="15"/>
  <c r="T38" i="15" s="1"/>
  <c r="V23" i="15"/>
  <c r="M26" i="32"/>
  <c r="AQ25" i="32"/>
  <c r="C14" i="32"/>
  <c r="Q15" i="13"/>
  <c r="AJ5" i="1"/>
  <c r="AK5" i="1" s="1"/>
  <c r="AH5" i="35"/>
  <c r="AJ5" i="10" s="1"/>
  <c r="AT5" i="1"/>
  <c r="AU5" i="1" s="1"/>
  <c r="AR5" i="35"/>
  <c r="AT5" i="10" s="1"/>
  <c r="Z7" i="1"/>
  <c r="AA7" i="1" s="1"/>
  <c r="X7" i="35"/>
  <c r="Z7" i="10" s="1"/>
  <c r="S44" i="35"/>
  <c r="X44" i="35"/>
  <c r="S50" i="35"/>
  <c r="S41" i="35"/>
  <c r="Z5" i="1"/>
  <c r="AA5" i="1" s="1"/>
  <c r="X5" i="35"/>
  <c r="Z5" i="10" s="1"/>
  <c r="AH43" i="35"/>
  <c r="AR9" i="35"/>
  <c r="V52" i="13"/>
  <c r="S51" i="35"/>
  <c r="AL30" i="17"/>
  <c r="F59" i="17"/>
  <c r="E31" i="17" s="1"/>
  <c r="P59" i="21"/>
  <c r="O3" i="21" s="1"/>
  <c r="AJ59" i="23"/>
  <c r="AI43" i="23" s="1"/>
  <c r="I44" i="35"/>
  <c r="S55" i="35"/>
  <c r="S47" i="35"/>
  <c r="V14" i="13"/>
  <c r="N42" i="35"/>
  <c r="AR43" i="35"/>
  <c r="AH54" i="35"/>
  <c r="AH4" i="10"/>
  <c r="X55" i="35"/>
  <c r="AO6" i="1"/>
  <c r="AP6" i="1" s="1"/>
  <c r="AM6" i="35"/>
  <c r="AO6" i="10" s="1"/>
  <c r="S45" i="35"/>
  <c r="AM49" i="35"/>
  <c r="AH55" i="35"/>
  <c r="AM55" i="35"/>
  <c r="S42" i="35"/>
  <c r="AC8" i="35"/>
  <c r="AE8" i="10" s="1"/>
  <c r="AM46" i="35"/>
  <c r="AH52" i="35"/>
  <c r="AC50" i="35"/>
  <c r="AL41" i="17"/>
  <c r="AL51" i="17"/>
  <c r="AG48" i="17"/>
  <c r="Z59" i="17"/>
  <c r="Y26" i="17" s="1"/>
  <c r="U59" i="17"/>
  <c r="T44" i="17" s="1"/>
  <c r="R41" i="21"/>
  <c r="H51" i="21"/>
  <c r="W41" i="21"/>
  <c r="M50" i="21"/>
  <c r="W49" i="23"/>
  <c r="AB54" i="23"/>
  <c r="AQ55" i="23"/>
  <c r="AB18" i="23"/>
  <c r="H29" i="23"/>
  <c r="AQ20" i="23"/>
  <c r="AO59" i="21"/>
  <c r="AG15" i="24"/>
  <c r="R32" i="32"/>
  <c r="AQ13" i="32"/>
  <c r="S53" i="35"/>
  <c r="AR42" i="35"/>
  <c r="AH8" i="10"/>
  <c r="AH5" i="10"/>
  <c r="N8" i="35"/>
  <c r="P8" i="10" s="1"/>
  <c r="X47" i="35"/>
  <c r="AR51" i="35"/>
  <c r="AJ3" i="1"/>
  <c r="AK3" i="1" s="1"/>
  <c r="AH3" i="35"/>
  <c r="AM41" i="35"/>
  <c r="X9" i="35"/>
  <c r="AH47" i="35"/>
  <c r="AC9" i="35"/>
  <c r="AM47" i="35"/>
  <c r="AH53" i="35"/>
  <c r="Z6" i="1"/>
  <c r="AA6" i="1" s="1"/>
  <c r="X6" i="35"/>
  <c r="Z6" i="10" s="1"/>
  <c r="AH44" i="35"/>
  <c r="U4" i="1"/>
  <c r="S4" i="35"/>
  <c r="U4" i="10" s="1"/>
  <c r="AC42" i="35"/>
  <c r="AM8" i="35"/>
  <c r="AO8" i="10" s="1"/>
  <c r="AG40" i="17"/>
  <c r="AG50" i="17"/>
  <c r="R51" i="17"/>
  <c r="AB19" i="17"/>
  <c r="M22" i="17"/>
  <c r="S21" i="18"/>
  <c r="H52" i="21"/>
  <c r="AL18" i="22"/>
  <c r="C43" i="22"/>
  <c r="AB35" i="21"/>
  <c r="AB36" i="23"/>
  <c r="W53" i="23"/>
  <c r="AB42" i="23"/>
  <c r="AB45" i="23"/>
  <c r="H19" i="24"/>
  <c r="AJ59" i="19"/>
  <c r="AG5" i="24"/>
  <c r="AB45" i="32"/>
  <c r="AB41" i="32"/>
  <c r="R7" i="32"/>
  <c r="I43" i="35"/>
  <c r="L44" i="13"/>
  <c r="Z4" i="1"/>
  <c r="AA4" i="1" s="1"/>
  <c r="X4" i="35"/>
  <c r="Z4" i="10" s="1"/>
  <c r="I14" i="35"/>
  <c r="AH48" i="35"/>
  <c r="AR53" i="35"/>
  <c r="AP7" i="1"/>
  <c r="S46" i="35"/>
  <c r="AM50" i="35"/>
  <c r="AC55" i="35"/>
  <c r="AT6" i="1"/>
  <c r="AU6" i="1" s="1"/>
  <c r="AR6" i="35"/>
  <c r="AT6" i="10" s="1"/>
  <c r="S8" i="35"/>
  <c r="U8" i="10" s="1"/>
  <c r="AC46" i="35"/>
  <c r="X8" i="35"/>
  <c r="Z8" i="10" s="1"/>
  <c r="AH46" i="35"/>
  <c r="AC52" i="35"/>
  <c r="U5" i="1"/>
  <c r="V5" i="1" s="1"/>
  <c r="S5" i="35"/>
  <c r="U5" i="10" s="1"/>
  <c r="AC43" i="35"/>
  <c r="AM9" i="35"/>
  <c r="U3" i="1"/>
  <c r="V3" i="1" s="1"/>
  <c r="S3" i="35"/>
  <c r="X41" i="35"/>
  <c r="AJ7" i="1"/>
  <c r="AK7" i="1" s="1"/>
  <c r="AH7" i="35"/>
  <c r="AJ7" i="10" s="1"/>
  <c r="AR45" i="35"/>
  <c r="AC49" i="35"/>
  <c r="N47" i="35"/>
  <c r="AU51" i="15"/>
  <c r="AU43" i="15"/>
  <c r="AL45" i="17"/>
  <c r="AL26" i="17"/>
  <c r="S55" i="18"/>
  <c r="M43" i="21"/>
  <c r="AQ42" i="23"/>
  <c r="AQ23" i="23"/>
  <c r="AQ29" i="23"/>
  <c r="M12" i="24"/>
  <c r="AB52" i="32"/>
  <c r="AB46" i="32"/>
  <c r="O3" i="31"/>
  <c r="W6" i="17"/>
  <c r="W7" i="17"/>
  <c r="L27" i="13"/>
  <c r="I26" i="35"/>
  <c r="N55" i="35"/>
  <c r="AH6" i="10"/>
  <c r="AC51" i="35"/>
  <c r="R17" i="32"/>
  <c r="AH3" i="10"/>
  <c r="AE4" i="1"/>
  <c r="AF4" i="1" s="1"/>
  <c r="AC4" i="35"/>
  <c r="AE4" i="10" s="1"/>
  <c r="AM42" i="35"/>
  <c r="S9" i="35"/>
  <c r="AC47" i="35"/>
  <c r="X53" i="35"/>
  <c r="AO4" i="1"/>
  <c r="AP4" i="1" s="1"/>
  <c r="AM4" i="35"/>
  <c r="AO4" i="10" s="1"/>
  <c r="AC53" i="35"/>
  <c r="AT4" i="1"/>
  <c r="AU4" i="1" s="1"/>
  <c r="AR4" i="35"/>
  <c r="AT4" i="10" s="1"/>
  <c r="U6" i="1"/>
  <c r="V6" i="1" s="1"/>
  <c r="S6" i="35"/>
  <c r="U6" i="10" s="1"/>
  <c r="AC44" i="35"/>
  <c r="X50" i="35"/>
  <c r="AR54" i="35"/>
  <c r="S48" i="35"/>
  <c r="AM52" i="35"/>
  <c r="Z3" i="10"/>
  <c r="AA3" i="35"/>
  <c r="AB49" i="17"/>
  <c r="AG44" i="17"/>
  <c r="K59" i="17"/>
  <c r="J16" i="17" s="1"/>
  <c r="S40" i="18"/>
  <c r="H34" i="21"/>
  <c r="C27" i="22"/>
  <c r="C20" i="22"/>
  <c r="AG3" i="24"/>
  <c r="F58" i="29"/>
  <c r="AB40" i="32"/>
  <c r="R55" i="32"/>
  <c r="C47" i="32"/>
  <c r="M6" i="32"/>
  <c r="AQ16" i="32"/>
  <c r="C28" i="32"/>
  <c r="L4" i="35"/>
  <c r="AM43" i="35"/>
  <c r="L53" i="13"/>
  <c r="I52" i="35"/>
  <c r="N54" i="35"/>
  <c r="AM51" i="35"/>
  <c r="I49" i="35"/>
  <c r="N50" i="35"/>
  <c r="AE5" i="1"/>
  <c r="AF5" i="1" s="1"/>
  <c r="AC5" i="35"/>
  <c r="AE5" i="10" s="1"/>
  <c r="I51" i="35"/>
  <c r="L39" i="13"/>
  <c r="I38" i="35"/>
  <c r="R14" i="23"/>
  <c r="R3" i="23"/>
  <c r="R10" i="23"/>
  <c r="AR8" i="35"/>
  <c r="AT8" i="10" s="1"/>
  <c r="N41" i="35"/>
  <c r="D3" i="35"/>
  <c r="V22" i="13"/>
  <c r="AH50" i="35"/>
  <c r="L6" i="13"/>
  <c r="I6" i="35"/>
  <c r="K6" i="10" s="1"/>
  <c r="N51" i="35"/>
  <c r="N44" i="35"/>
  <c r="AJ6" i="1"/>
  <c r="AK6" i="1" s="1"/>
  <c r="AH6" i="35"/>
  <c r="AJ6" i="10" s="1"/>
  <c r="I33" i="35"/>
  <c r="N49" i="35"/>
  <c r="N45" i="35"/>
  <c r="L16" i="13"/>
  <c r="I15" i="35"/>
  <c r="N9" i="35"/>
  <c r="N52" i="35"/>
  <c r="AR44" i="35"/>
  <c r="I24" i="35"/>
  <c r="N53" i="35"/>
  <c r="I17" i="35"/>
  <c r="AR52" i="35"/>
  <c r="N46" i="35"/>
  <c r="AH42" i="35"/>
  <c r="I5" i="35"/>
  <c r="K5" i="10" s="1"/>
  <c r="I36" i="35"/>
  <c r="L24" i="13"/>
  <c r="I23" i="35"/>
  <c r="L26" i="13"/>
  <c r="I25" i="35"/>
  <c r="S43" i="35"/>
  <c r="I27" i="35"/>
  <c r="P7" i="1"/>
  <c r="Q7" i="1" s="1"/>
  <c r="N7" i="35"/>
  <c r="P7" i="10" s="1"/>
  <c r="I32" i="35"/>
  <c r="N43" i="35"/>
  <c r="I35" i="35"/>
  <c r="AP18" i="13"/>
  <c r="I53" i="35"/>
  <c r="L54" i="13"/>
  <c r="L12" i="13"/>
  <c r="I11" i="35"/>
  <c r="AF9" i="13"/>
  <c r="I22" i="35"/>
  <c r="L43" i="13"/>
  <c r="I42" i="35"/>
  <c r="I7" i="35"/>
  <c r="K7" i="10" s="1"/>
  <c r="L10" i="13"/>
  <c r="I9" i="35"/>
  <c r="I8" i="35"/>
  <c r="K8" i="10" s="1"/>
  <c r="L47" i="13"/>
  <c r="I46" i="35"/>
  <c r="L55" i="13"/>
  <c r="I54" i="35"/>
  <c r="X48" i="35"/>
  <c r="AK7" i="13"/>
  <c r="P5" i="1"/>
  <c r="Q5" i="1" s="1"/>
  <c r="N5" i="35"/>
  <c r="P5" i="10" s="1"/>
  <c r="I31" i="35"/>
  <c r="L51" i="13"/>
  <c r="I50" i="35"/>
  <c r="L17" i="13"/>
  <c r="I16" i="35"/>
  <c r="I45" i="35"/>
  <c r="L46" i="13"/>
  <c r="W55" i="15"/>
  <c r="M39" i="15"/>
  <c r="W56" i="15"/>
  <c r="M48" i="15"/>
  <c r="M16" i="15"/>
  <c r="W49" i="15"/>
  <c r="M20" i="15"/>
  <c r="W18" i="15"/>
  <c r="M17" i="15"/>
  <c r="M21" i="15"/>
  <c r="W28" i="15"/>
  <c r="M19" i="15"/>
  <c r="M44" i="15"/>
  <c r="M56" i="15"/>
  <c r="AL21" i="15"/>
  <c r="M30" i="15"/>
  <c r="M7" i="15"/>
  <c r="M9" i="15"/>
  <c r="AG55" i="15"/>
  <c r="M27" i="15"/>
  <c r="M36" i="15"/>
  <c r="M29" i="15"/>
  <c r="M5" i="15"/>
  <c r="M35" i="15"/>
  <c r="M45" i="15"/>
  <c r="M47" i="15"/>
  <c r="M49" i="15"/>
  <c r="M22" i="15"/>
  <c r="M37" i="15"/>
  <c r="M3" i="15"/>
  <c r="M24" i="15"/>
  <c r="M53" i="15"/>
  <c r="M18" i="15"/>
  <c r="M32" i="15"/>
  <c r="M42" i="15"/>
  <c r="M50" i="15"/>
  <c r="W20" i="15"/>
  <c r="M33" i="15"/>
  <c r="M46" i="15"/>
  <c r="M52" i="15"/>
  <c r="M41" i="15"/>
  <c r="M55" i="15"/>
  <c r="M23" i="15"/>
  <c r="M51" i="15"/>
  <c r="M28" i="15"/>
  <c r="M14" i="15"/>
  <c r="M12" i="15"/>
  <c r="M13" i="15"/>
  <c r="M43" i="15"/>
  <c r="M26" i="15"/>
  <c r="M25" i="15"/>
  <c r="M40" i="15"/>
  <c r="M4" i="15"/>
  <c r="M34" i="15"/>
  <c r="AQ45" i="15"/>
  <c r="AQ49" i="15"/>
  <c r="AQ55" i="15"/>
  <c r="W5" i="15"/>
  <c r="AQ52" i="15"/>
  <c r="AQ42" i="15"/>
  <c r="AQ51" i="15"/>
  <c r="AL48" i="15"/>
  <c r="AQ50" i="15"/>
  <c r="AQ24" i="15"/>
  <c r="AQ41" i="15"/>
  <c r="M15" i="15"/>
  <c r="AL54" i="15"/>
  <c r="AG54" i="15"/>
  <c r="AG26" i="15"/>
  <c r="AL46" i="15"/>
  <c r="AQ10" i="15"/>
  <c r="W39" i="15"/>
  <c r="C51" i="15"/>
  <c r="AG43" i="15"/>
  <c r="AL23" i="15"/>
  <c r="AG47" i="15"/>
  <c r="AG53" i="15"/>
  <c r="AL16" i="15"/>
  <c r="M6" i="15"/>
  <c r="AG46" i="15"/>
  <c r="AL42" i="15"/>
  <c r="C52" i="15"/>
  <c r="AG3" i="15"/>
  <c r="AL56" i="15"/>
  <c r="C10" i="19"/>
  <c r="H45" i="17"/>
  <c r="H46" i="17"/>
  <c r="H30" i="17"/>
  <c r="H41" i="17"/>
  <c r="H23" i="17"/>
  <c r="H36" i="17"/>
  <c r="H39" i="17"/>
  <c r="C41" i="13"/>
  <c r="C37" i="13"/>
  <c r="AQ56" i="13"/>
  <c r="C42" i="13"/>
  <c r="AL56" i="13"/>
  <c r="AL21" i="13"/>
  <c r="AD3" i="33"/>
  <c r="J3" i="33"/>
  <c r="T3" i="33"/>
  <c r="W57" i="34"/>
  <c r="C57" i="34"/>
  <c r="AQ57" i="34"/>
  <c r="E3" i="33"/>
  <c r="AN3" i="33"/>
  <c r="O3" i="33"/>
  <c r="H57" i="34"/>
  <c r="AL57" i="34"/>
  <c r="AB57" i="34"/>
  <c r="M57" i="34"/>
  <c r="R57" i="34"/>
  <c r="AG57" i="34"/>
  <c r="M36" i="32"/>
  <c r="AG47" i="32"/>
  <c r="C41" i="32"/>
  <c r="R31" i="32"/>
  <c r="AB48" i="32"/>
  <c r="AG45" i="32"/>
  <c r="AG31" i="32"/>
  <c r="AB50" i="32"/>
  <c r="M43" i="32"/>
  <c r="C36" i="32"/>
  <c r="M45" i="32"/>
  <c r="M12" i="32"/>
  <c r="M28" i="32"/>
  <c r="M4" i="32"/>
  <c r="R25" i="32"/>
  <c r="R12" i="32"/>
  <c r="R21" i="32"/>
  <c r="C17" i="32"/>
  <c r="R39" i="32"/>
  <c r="AG43" i="32"/>
  <c r="H52" i="32"/>
  <c r="R48" i="32"/>
  <c r="R46" i="32"/>
  <c r="R6" i="32"/>
  <c r="R16" i="32"/>
  <c r="R4" i="32"/>
  <c r="AN3" i="31"/>
  <c r="AG44" i="32"/>
  <c r="AG53" i="32"/>
  <c r="R49" i="32"/>
  <c r="R52" i="32"/>
  <c r="M40" i="32"/>
  <c r="R50" i="32"/>
  <c r="R43" i="32"/>
  <c r="M35" i="32"/>
  <c r="M44" i="32"/>
  <c r="M54" i="32"/>
  <c r="M47" i="32"/>
  <c r="M34" i="32"/>
  <c r="M14" i="32"/>
  <c r="M5" i="32"/>
  <c r="R11" i="32"/>
  <c r="R20" i="32"/>
  <c r="R8" i="32"/>
  <c r="C4" i="32"/>
  <c r="C31" i="32"/>
  <c r="AG46" i="32"/>
  <c r="R41" i="32"/>
  <c r="R44" i="32"/>
  <c r="M51" i="32"/>
  <c r="R35" i="32"/>
  <c r="C42" i="32"/>
  <c r="M53" i="32"/>
  <c r="M38" i="32"/>
  <c r="M18" i="32"/>
  <c r="M31" i="32"/>
  <c r="M29" i="32"/>
  <c r="M3" i="32"/>
  <c r="R15" i="32"/>
  <c r="R24" i="32"/>
  <c r="R14" i="32"/>
  <c r="C15" i="32"/>
  <c r="C3" i="32"/>
  <c r="R9" i="32"/>
  <c r="M52" i="32"/>
  <c r="C40" i="32"/>
  <c r="C48" i="32"/>
  <c r="C54" i="32"/>
  <c r="R47" i="32"/>
  <c r="AG42" i="32"/>
  <c r="R34" i="32"/>
  <c r="R36" i="32"/>
  <c r="R51" i="32"/>
  <c r="R53" i="32"/>
  <c r="M9" i="32"/>
  <c r="M13" i="32"/>
  <c r="M21" i="32"/>
  <c r="M27" i="32"/>
  <c r="R19" i="32"/>
  <c r="R28" i="32"/>
  <c r="R18" i="32"/>
  <c r="AQ18" i="32"/>
  <c r="C19" i="32"/>
  <c r="C23" i="32"/>
  <c r="AG38" i="32"/>
  <c r="R45" i="32"/>
  <c r="R29" i="32"/>
  <c r="R27" i="32"/>
  <c r="R3" i="32"/>
  <c r="R22" i="32"/>
  <c r="R42" i="32"/>
  <c r="R54" i="32"/>
  <c r="M55" i="32"/>
  <c r="M49" i="32"/>
  <c r="R38" i="32"/>
  <c r="AG51" i="32"/>
  <c r="M22" i="32"/>
  <c r="M17" i="32"/>
  <c r="M16" i="32"/>
  <c r="R26" i="32"/>
  <c r="R23" i="32"/>
  <c r="R13" i="32"/>
  <c r="AQ35" i="32"/>
  <c r="AQ47" i="32"/>
  <c r="H47" i="32"/>
  <c r="C46" i="32"/>
  <c r="W38" i="32"/>
  <c r="AQ49" i="32"/>
  <c r="AB33" i="32"/>
  <c r="W44" i="32"/>
  <c r="AG33" i="32"/>
  <c r="C50" i="32"/>
  <c r="AQ34" i="32"/>
  <c r="AG54" i="32"/>
  <c r="AQ17" i="32"/>
  <c r="AQ15" i="32"/>
  <c r="AQ19" i="32"/>
  <c r="C24" i="32"/>
  <c r="C22" i="32"/>
  <c r="C29" i="32"/>
  <c r="C27" i="32"/>
  <c r="W33" i="32"/>
  <c r="AQ41" i="32"/>
  <c r="W55" i="32"/>
  <c r="C35" i="32"/>
  <c r="AB53" i="32"/>
  <c r="C39" i="32"/>
  <c r="C51" i="32"/>
  <c r="AQ31" i="32"/>
  <c r="AQ6" i="32"/>
  <c r="AQ27" i="32"/>
  <c r="C11" i="32"/>
  <c r="C8" i="32"/>
  <c r="C21" i="32"/>
  <c r="C33" i="32"/>
  <c r="C55" i="32"/>
  <c r="AQ40" i="32"/>
  <c r="C34" i="32"/>
  <c r="W46" i="32"/>
  <c r="C45" i="32"/>
  <c r="AG52" i="32"/>
  <c r="AB39" i="32"/>
  <c r="AQ33" i="32"/>
  <c r="AQ5" i="32"/>
  <c r="AQ14" i="32"/>
  <c r="AQ26" i="32"/>
  <c r="AQ24" i="32"/>
  <c r="C18" i="32"/>
  <c r="C16" i="32"/>
  <c r="C6" i="32"/>
  <c r="C56" i="32"/>
  <c r="W35" i="32"/>
  <c r="C49" i="32"/>
  <c r="AB36" i="32"/>
  <c r="AG55" i="32"/>
  <c r="C44" i="32"/>
  <c r="AB43" i="32"/>
  <c r="AB55" i="32"/>
  <c r="AQ45" i="32"/>
  <c r="C53" i="32"/>
  <c r="AQ50" i="32"/>
  <c r="AQ8" i="32"/>
  <c r="AQ20" i="32"/>
  <c r="AQ22" i="32"/>
  <c r="AQ28" i="32"/>
  <c r="C9" i="32"/>
  <c r="C13" i="32"/>
  <c r="C20" i="32"/>
  <c r="AB34" i="32"/>
  <c r="AG41" i="32"/>
  <c r="AQ46" i="32"/>
  <c r="W29" i="32"/>
  <c r="AQ32" i="32"/>
  <c r="AG50" i="32"/>
  <c r="AQ52" i="32"/>
  <c r="AQ51" i="32"/>
  <c r="C43" i="32"/>
  <c r="AG39" i="32"/>
  <c r="W54" i="32"/>
  <c r="M8" i="32"/>
  <c r="M33" i="32"/>
  <c r="M7" i="32"/>
  <c r="AQ9" i="32"/>
  <c r="AQ3" i="32"/>
  <c r="C25" i="32"/>
  <c r="C7" i="32"/>
  <c r="C26" i="32"/>
  <c r="AL54" i="32"/>
  <c r="AL46" i="32"/>
  <c r="AG49" i="32"/>
  <c r="AG40" i="32"/>
  <c r="AB9" i="32"/>
  <c r="AB5" i="32"/>
  <c r="AB3" i="32"/>
  <c r="AB22" i="32"/>
  <c r="AB18" i="32"/>
  <c r="AB14" i="32"/>
  <c r="AB8" i="32"/>
  <c r="AB7" i="32"/>
  <c r="AB4" i="32"/>
  <c r="AB21" i="32"/>
  <c r="AB17" i="32"/>
  <c r="AB13" i="32"/>
  <c r="AB32" i="32"/>
  <c r="AB28" i="32"/>
  <c r="AB24" i="32"/>
  <c r="AB20" i="32"/>
  <c r="AB16" i="32"/>
  <c r="AB12" i="32"/>
  <c r="AB23" i="32"/>
  <c r="AB27" i="32"/>
  <c r="AB19" i="32"/>
  <c r="AB15" i="32"/>
  <c r="AB11" i="32"/>
  <c r="AB6" i="32"/>
  <c r="AB29" i="32"/>
  <c r="AB31" i="32"/>
  <c r="AB26" i="32"/>
  <c r="AB25" i="32"/>
  <c r="AB47" i="32"/>
  <c r="AB54" i="32"/>
  <c r="AB44" i="32"/>
  <c r="H29" i="32"/>
  <c r="W34" i="32"/>
  <c r="AL44" i="32"/>
  <c r="H53" i="32"/>
  <c r="AL55" i="32"/>
  <c r="W42" i="32"/>
  <c r="W52" i="32"/>
  <c r="H42" i="32"/>
  <c r="W50" i="32"/>
  <c r="AL36" i="32"/>
  <c r="AL43" i="32"/>
  <c r="AL48" i="32"/>
  <c r="W41" i="32"/>
  <c r="AL39" i="32"/>
  <c r="W49" i="32"/>
  <c r="W39" i="32"/>
  <c r="AL47" i="32"/>
  <c r="W47" i="32"/>
  <c r="H38" i="32"/>
  <c r="H40" i="32"/>
  <c r="AL26" i="32"/>
  <c r="AL4" i="32"/>
  <c r="AL29" i="32"/>
  <c r="AL9" i="32"/>
  <c r="AL16" i="32"/>
  <c r="AL13" i="32"/>
  <c r="AL25" i="32"/>
  <c r="AL31" i="32"/>
  <c r="AL27" i="32"/>
  <c r="AL19" i="32"/>
  <c r="AL12" i="32"/>
  <c r="AL3" i="32"/>
  <c r="AL6" i="32"/>
  <c r="AL14" i="32"/>
  <c r="AL7" i="32"/>
  <c r="AL21" i="32"/>
  <c r="AL23" i="32"/>
  <c r="AL5" i="32"/>
  <c r="AL8" i="32"/>
  <c r="AL17" i="32"/>
  <c r="AL32" i="32"/>
  <c r="AL11" i="32"/>
  <c r="AL22" i="32"/>
  <c r="AL24" i="32"/>
  <c r="AL15" i="32"/>
  <c r="AL18" i="32"/>
  <c r="AL20" i="32"/>
  <c r="AL28" i="32"/>
  <c r="AL42" i="32"/>
  <c r="AL50" i="32"/>
  <c r="AL52" i="32"/>
  <c r="AL40" i="32"/>
  <c r="W36" i="32"/>
  <c r="AG4" i="32"/>
  <c r="AG28" i="32"/>
  <c r="AG24" i="32"/>
  <c r="AG35" i="32"/>
  <c r="AG16" i="32"/>
  <c r="AG21" i="32"/>
  <c r="AG7" i="32"/>
  <c r="AG22" i="32"/>
  <c r="AG26" i="32"/>
  <c r="AG6" i="32"/>
  <c r="AG15" i="32"/>
  <c r="AG27" i="32"/>
  <c r="AG8" i="32"/>
  <c r="AG20" i="32"/>
  <c r="AG13" i="32"/>
  <c r="AG34" i="32"/>
  <c r="AG36" i="32"/>
  <c r="AG18" i="32"/>
  <c r="AG14" i="32"/>
  <c r="AG12" i="32"/>
  <c r="AG9" i="32"/>
  <c r="AG23" i="32"/>
  <c r="AG32" i="32"/>
  <c r="AG3" i="32"/>
  <c r="AG29" i="32"/>
  <c r="AG5" i="32"/>
  <c r="AG17" i="32"/>
  <c r="AG25" i="32"/>
  <c r="AG11" i="32"/>
  <c r="AG19" i="32"/>
  <c r="W48" i="32"/>
  <c r="H44" i="32"/>
  <c r="AB49" i="32"/>
  <c r="AL34" i="32"/>
  <c r="H50" i="32"/>
  <c r="AL45" i="32"/>
  <c r="H56" i="32"/>
  <c r="H5" i="32"/>
  <c r="H3" i="32"/>
  <c r="H25" i="32"/>
  <c r="H21" i="32"/>
  <c r="H28" i="32"/>
  <c r="H8" i="32"/>
  <c r="H18" i="32"/>
  <c r="H26" i="32"/>
  <c r="H51" i="32"/>
  <c r="H6" i="32"/>
  <c r="H7" i="32"/>
  <c r="H13" i="32"/>
  <c r="H12" i="32"/>
  <c r="H20" i="32"/>
  <c r="H22" i="32"/>
  <c r="H34" i="32"/>
  <c r="H36" i="32"/>
  <c r="H32" i="32"/>
  <c r="H9" i="32"/>
  <c r="H17" i="32"/>
  <c r="H23" i="32"/>
  <c r="H27" i="32"/>
  <c r="H16" i="32"/>
  <c r="H35" i="32"/>
  <c r="H19" i="32"/>
  <c r="H14" i="32"/>
  <c r="H15" i="32"/>
  <c r="H31" i="32"/>
  <c r="H4" i="32"/>
  <c r="H33" i="32"/>
  <c r="H11" i="32"/>
  <c r="H24" i="32"/>
  <c r="H54" i="32"/>
  <c r="H41" i="32"/>
  <c r="H49" i="32"/>
  <c r="H46" i="32"/>
  <c r="AL38" i="32"/>
  <c r="H45" i="32"/>
  <c r="H43" i="32"/>
  <c r="W4" i="32"/>
  <c r="W24" i="32"/>
  <c r="W20" i="32"/>
  <c r="W16" i="32"/>
  <c r="W12" i="32"/>
  <c r="W7" i="32"/>
  <c r="W11" i="32"/>
  <c r="W3" i="32"/>
  <c r="W5" i="32"/>
  <c r="W19" i="32"/>
  <c r="W15" i="32"/>
  <c r="W6" i="32"/>
  <c r="W14" i="32"/>
  <c r="W9" i="32"/>
  <c r="W26" i="32"/>
  <c r="W22" i="32"/>
  <c r="W18" i="32"/>
  <c r="W17" i="32"/>
  <c r="W13" i="32"/>
  <c r="W8" i="32"/>
  <c r="W25" i="32"/>
  <c r="W21" i="32"/>
  <c r="W23" i="32"/>
  <c r="W32" i="32"/>
  <c r="W40" i="32"/>
  <c r="W28" i="32"/>
  <c r="W27" i="32"/>
  <c r="W31" i="32"/>
  <c r="H48" i="32"/>
  <c r="H55" i="32"/>
  <c r="W53" i="32"/>
  <c r="AL51" i="32"/>
  <c r="AL41" i="32"/>
  <c r="AL53" i="32"/>
  <c r="W43" i="32"/>
  <c r="AL49" i="32"/>
  <c r="AL33" i="32"/>
  <c r="W45" i="32"/>
  <c r="AJ58" i="29"/>
  <c r="K58" i="29"/>
  <c r="R17" i="30"/>
  <c r="AQ3" i="30"/>
  <c r="R23" i="30"/>
  <c r="H24" i="30"/>
  <c r="H50" i="30"/>
  <c r="H46" i="30"/>
  <c r="R13" i="30"/>
  <c r="R4" i="30"/>
  <c r="H35" i="30"/>
  <c r="H15" i="30"/>
  <c r="AO58" i="29"/>
  <c r="P58" i="29"/>
  <c r="H43" i="30"/>
  <c r="AB3" i="30"/>
  <c r="AT58" i="29"/>
  <c r="Z58" i="29"/>
  <c r="R19" i="30"/>
  <c r="R27" i="30"/>
  <c r="R44" i="30"/>
  <c r="H29" i="30"/>
  <c r="H36" i="30"/>
  <c r="H27" i="30"/>
  <c r="H22" i="30"/>
  <c r="H8" i="30"/>
  <c r="H47" i="30"/>
  <c r="R7" i="30"/>
  <c r="R31" i="30"/>
  <c r="R5" i="30"/>
  <c r="R51" i="30"/>
  <c r="R41" i="30"/>
  <c r="H23" i="30"/>
  <c r="R38" i="30"/>
  <c r="AE58" i="29"/>
  <c r="R54" i="30"/>
  <c r="H12" i="30"/>
  <c r="H18" i="30"/>
  <c r="H39" i="30"/>
  <c r="R48" i="30"/>
  <c r="R11" i="30"/>
  <c r="R42" i="30"/>
  <c r="R52" i="30"/>
  <c r="R26" i="30"/>
  <c r="M28" i="30"/>
  <c r="M25" i="30"/>
  <c r="M36" i="30"/>
  <c r="M55" i="30"/>
  <c r="M22" i="30"/>
  <c r="M8" i="30"/>
  <c r="M42" i="30"/>
  <c r="M29" i="30"/>
  <c r="M39" i="30"/>
  <c r="M53" i="30"/>
  <c r="M26" i="30"/>
  <c r="M35" i="30"/>
  <c r="M47" i="30"/>
  <c r="M40" i="30"/>
  <c r="U58" i="29"/>
  <c r="H14" i="30"/>
  <c r="H54" i="30"/>
  <c r="H52" i="30"/>
  <c r="H41" i="30"/>
  <c r="H17" i="30"/>
  <c r="H48" i="30"/>
  <c r="H51" i="30"/>
  <c r="H28" i="30"/>
  <c r="R35" i="30"/>
  <c r="R8" i="30"/>
  <c r="R55" i="30"/>
  <c r="R24" i="30"/>
  <c r="R39" i="30"/>
  <c r="H16" i="30"/>
  <c r="H31" i="30"/>
  <c r="H21" i="30"/>
  <c r="AB58" i="29"/>
  <c r="AQ58" i="29"/>
  <c r="W58" i="29"/>
  <c r="AL58" i="29"/>
  <c r="H58" i="29"/>
  <c r="AG58" i="29"/>
  <c r="C58" i="29"/>
  <c r="R58" i="29"/>
  <c r="R57" i="28"/>
  <c r="M57" i="28"/>
  <c r="AI3" i="27"/>
  <c r="AG57" i="28"/>
  <c r="E3" i="27"/>
  <c r="T3" i="27"/>
  <c r="AD3" i="27"/>
  <c r="J3" i="27"/>
  <c r="AS3" i="27"/>
  <c r="O3" i="27"/>
  <c r="H57" i="28"/>
  <c r="AB57" i="28"/>
  <c r="C57" i="28"/>
  <c r="AL57" i="28"/>
  <c r="AQ57" i="28"/>
  <c r="W57" i="28"/>
  <c r="C57" i="26"/>
  <c r="H57" i="26"/>
  <c r="M57" i="26"/>
  <c r="AG57" i="26"/>
  <c r="AL57" i="26"/>
  <c r="AB57" i="26"/>
  <c r="AQ57" i="26"/>
  <c r="R57" i="26"/>
  <c r="W57" i="26"/>
  <c r="K39" i="15"/>
  <c r="L39" i="15" s="1"/>
  <c r="K44" i="15"/>
  <c r="L44" i="15" s="1"/>
  <c r="K48" i="15"/>
  <c r="L48" i="15" s="1"/>
  <c r="Z59" i="15"/>
  <c r="Y56" i="15" s="1"/>
  <c r="K55" i="15"/>
  <c r="L55" i="15" s="1"/>
  <c r="K41" i="15"/>
  <c r="L41" i="15" s="1"/>
  <c r="K42" i="15"/>
  <c r="L42" i="15" s="1"/>
  <c r="K56" i="15"/>
  <c r="L56" i="15" s="1"/>
  <c r="K51" i="15"/>
  <c r="L51" i="15" s="1"/>
  <c r="K40" i="15"/>
  <c r="L40" i="15" s="1"/>
  <c r="F59" i="15"/>
  <c r="E38" i="15" s="1"/>
  <c r="K53" i="15"/>
  <c r="L53" i="15" s="1"/>
  <c r="AJ59" i="15"/>
  <c r="AI5" i="15" s="1"/>
  <c r="AO59" i="15"/>
  <c r="AN22" i="15" s="1"/>
  <c r="K54" i="15"/>
  <c r="L54" i="15" s="1"/>
  <c r="K43" i="15"/>
  <c r="L43" i="15" s="1"/>
  <c r="K49" i="15"/>
  <c r="L49" i="15" s="1"/>
  <c r="K46" i="15"/>
  <c r="L46" i="15" s="1"/>
  <c r="P59" i="15"/>
  <c r="O38" i="15" s="1"/>
  <c r="K52" i="15"/>
  <c r="L52" i="15" s="1"/>
  <c r="K50" i="15"/>
  <c r="L50" i="15" s="1"/>
  <c r="K45" i="15"/>
  <c r="L45" i="15" s="1"/>
  <c r="K37" i="15"/>
  <c r="L37" i="15" s="1"/>
  <c r="K47" i="15"/>
  <c r="L47" i="15" s="1"/>
  <c r="AL48" i="24"/>
  <c r="C39" i="24"/>
  <c r="AQ35" i="24"/>
  <c r="C4" i="24"/>
  <c r="R43" i="24"/>
  <c r="AQ49" i="24"/>
  <c r="AQ39" i="24"/>
  <c r="AL54" i="24"/>
  <c r="AL33" i="24"/>
  <c r="AQ38" i="24"/>
  <c r="H55" i="24"/>
  <c r="C12" i="24"/>
  <c r="R35" i="24"/>
  <c r="R34" i="24"/>
  <c r="R48" i="24"/>
  <c r="AQ53" i="24"/>
  <c r="AL52" i="24"/>
  <c r="R55" i="24"/>
  <c r="AQ47" i="24"/>
  <c r="C41" i="24"/>
  <c r="AL51" i="24"/>
  <c r="C38" i="24"/>
  <c r="C49" i="24"/>
  <c r="AL22" i="24"/>
  <c r="AQ24" i="24"/>
  <c r="AL29" i="24"/>
  <c r="C21" i="24"/>
  <c r="AQ19" i="24"/>
  <c r="R17" i="24"/>
  <c r="C47" i="24"/>
  <c r="AQ33" i="24"/>
  <c r="H51" i="24"/>
  <c r="H21" i="24"/>
  <c r="AQ55" i="24"/>
  <c r="AL5" i="24"/>
  <c r="H44" i="24"/>
  <c r="M54" i="24"/>
  <c r="M47" i="24"/>
  <c r="M33" i="24"/>
  <c r="R49" i="24"/>
  <c r="AL35" i="24"/>
  <c r="H50" i="24"/>
  <c r="AB34" i="24"/>
  <c r="R26" i="24"/>
  <c r="H28" i="24"/>
  <c r="M14" i="24"/>
  <c r="M16" i="24"/>
  <c r="AQ4" i="24"/>
  <c r="AB11" i="24"/>
  <c r="R50" i="24"/>
  <c r="M43" i="24"/>
  <c r="W43" i="24"/>
  <c r="W53" i="24"/>
  <c r="R47" i="24"/>
  <c r="R52" i="24"/>
  <c r="AB36" i="24"/>
  <c r="W50" i="24"/>
  <c r="AL55" i="24"/>
  <c r="M44" i="24"/>
  <c r="H54" i="24"/>
  <c r="AQ34" i="24"/>
  <c r="M9" i="24"/>
  <c r="W12" i="24"/>
  <c r="W25" i="24"/>
  <c r="H48" i="24"/>
  <c r="AB46" i="24"/>
  <c r="H45" i="24"/>
  <c r="AB49" i="24"/>
  <c r="M22" i="24"/>
  <c r="H18" i="24"/>
  <c r="AB44" i="24"/>
  <c r="M49" i="24"/>
  <c r="AB42" i="24"/>
  <c r="R51" i="24"/>
  <c r="M51" i="24"/>
  <c r="R44" i="24"/>
  <c r="M39" i="24"/>
  <c r="M52" i="24"/>
  <c r="H33" i="24"/>
  <c r="R42" i="24"/>
  <c r="R23" i="24"/>
  <c r="AB52" i="24"/>
  <c r="AB50" i="24"/>
  <c r="H22" i="24"/>
  <c r="R54" i="24"/>
  <c r="R46" i="24"/>
  <c r="M41" i="24"/>
  <c r="AL44" i="24"/>
  <c r="H49" i="24"/>
  <c r="AL34" i="24"/>
  <c r="W34" i="24"/>
  <c r="AL36" i="24"/>
  <c r="AL50" i="24"/>
  <c r="W36" i="24"/>
  <c r="W9" i="24"/>
  <c r="AB43" i="24"/>
  <c r="AB20" i="24"/>
  <c r="AL32" i="24"/>
  <c r="AL12" i="24"/>
  <c r="AB33" i="24"/>
  <c r="H8" i="24"/>
  <c r="R8" i="24"/>
  <c r="C43" i="20"/>
  <c r="K26" i="20"/>
  <c r="Q11" i="20"/>
  <c r="Q39" i="20"/>
  <c r="Q4" i="20"/>
  <c r="F59" i="19"/>
  <c r="K59" i="19"/>
  <c r="AE59" i="19"/>
  <c r="AO59" i="19"/>
  <c r="Q51" i="20"/>
  <c r="Q54" i="20"/>
  <c r="I59" i="19"/>
  <c r="H8" i="19" s="1"/>
  <c r="E17" i="20"/>
  <c r="Z59" i="19"/>
  <c r="AI53" i="23"/>
  <c r="AI22" i="23"/>
  <c r="K59" i="23"/>
  <c r="K59" i="21"/>
  <c r="AE59" i="21"/>
  <c r="AT59" i="21"/>
  <c r="R24" i="22"/>
  <c r="F59" i="23"/>
  <c r="R33" i="22"/>
  <c r="F59" i="21"/>
  <c r="AB33" i="22"/>
  <c r="Z59" i="21"/>
  <c r="U59" i="23"/>
  <c r="AT59" i="23"/>
  <c r="R48" i="22"/>
  <c r="M7" i="22"/>
  <c r="P59" i="23"/>
  <c r="AO59" i="23"/>
  <c r="Z59" i="23"/>
  <c r="AL25" i="24"/>
  <c r="AL19" i="24"/>
  <c r="AB5" i="24"/>
  <c r="AQ52" i="24"/>
  <c r="AQ42" i="24"/>
  <c r="AQ41" i="24"/>
  <c r="AQ40" i="24"/>
  <c r="AQ54" i="24"/>
  <c r="AQ50" i="24"/>
  <c r="AQ46" i="24"/>
  <c r="AQ32" i="24"/>
  <c r="AQ31" i="24"/>
  <c r="AQ23" i="24"/>
  <c r="AQ3" i="24"/>
  <c r="AQ5" i="24"/>
  <c r="AQ26" i="24"/>
  <c r="AQ17" i="24"/>
  <c r="AQ11" i="24"/>
  <c r="AQ15" i="24"/>
  <c r="AQ36" i="24"/>
  <c r="AQ27" i="24"/>
  <c r="AQ25" i="24"/>
  <c r="AL20" i="24"/>
  <c r="AB45" i="24"/>
  <c r="M20" i="24"/>
  <c r="H13" i="24"/>
  <c r="R13" i="24"/>
  <c r="H32" i="24"/>
  <c r="C56" i="24"/>
  <c r="C52" i="24"/>
  <c r="C48" i="24"/>
  <c r="C44" i="24"/>
  <c r="C33" i="24"/>
  <c r="C7" i="24"/>
  <c r="C3" i="24"/>
  <c r="C36" i="24"/>
  <c r="C5" i="24"/>
  <c r="C26" i="24"/>
  <c r="C27" i="24"/>
  <c r="C8" i="24"/>
  <c r="W17" i="24"/>
  <c r="R16" i="24"/>
  <c r="C19" i="24"/>
  <c r="AQ20" i="24"/>
  <c r="AB15" i="24"/>
  <c r="AQ9" i="24"/>
  <c r="R5" i="24"/>
  <c r="M42" i="24"/>
  <c r="M46" i="24"/>
  <c r="M34" i="24"/>
  <c r="M27" i="24"/>
  <c r="M25" i="24"/>
  <c r="M5" i="24"/>
  <c r="M3" i="24"/>
  <c r="M21" i="24"/>
  <c r="M26" i="24"/>
  <c r="M24" i="24"/>
  <c r="M28" i="24"/>
  <c r="AL8" i="24"/>
  <c r="R25" i="24"/>
  <c r="AB27" i="24"/>
  <c r="AL16" i="24"/>
  <c r="C15" i="24"/>
  <c r="AB14" i="24"/>
  <c r="AB18" i="24"/>
  <c r="AL40" i="24"/>
  <c r="R40" i="24"/>
  <c r="R39" i="24"/>
  <c r="R38" i="24"/>
  <c r="R41" i="24"/>
  <c r="R32" i="24"/>
  <c r="R14" i="24"/>
  <c r="R4" i="24"/>
  <c r="R28" i="24"/>
  <c r="R24" i="24"/>
  <c r="R6" i="24"/>
  <c r="R7" i="24"/>
  <c r="R27" i="24"/>
  <c r="R22" i="24"/>
  <c r="R12" i="24"/>
  <c r="H24" i="24"/>
  <c r="AQ7" i="24"/>
  <c r="R33" i="24"/>
  <c r="AB24" i="24"/>
  <c r="H5" i="24"/>
  <c r="C25" i="24"/>
  <c r="C20" i="24"/>
  <c r="W18" i="24"/>
  <c r="R11" i="24"/>
  <c r="C9" i="24"/>
  <c r="C11" i="24"/>
  <c r="M8" i="24"/>
  <c r="C17" i="24"/>
  <c r="AQ13" i="24"/>
  <c r="AB53" i="24"/>
  <c r="AB39" i="24"/>
  <c r="AB38" i="24"/>
  <c r="AB40" i="24"/>
  <c r="AB25" i="24"/>
  <c r="AB12" i="24"/>
  <c r="AB41" i="24"/>
  <c r="AB22" i="24"/>
  <c r="AB6" i="24"/>
  <c r="AB51" i="24"/>
  <c r="AB31" i="24"/>
  <c r="AB23" i="24"/>
  <c r="AB4" i="24"/>
  <c r="AB29" i="24"/>
  <c r="AB26" i="24"/>
  <c r="AB9" i="24"/>
  <c r="AB47" i="24"/>
  <c r="AB55" i="24"/>
  <c r="AB21" i="24"/>
  <c r="AL47" i="24"/>
  <c r="AL53" i="24"/>
  <c r="AL45" i="24"/>
  <c r="AL49" i="24"/>
  <c r="AL6" i="24"/>
  <c r="AL4" i="24"/>
  <c r="AL27" i="24"/>
  <c r="AL21" i="24"/>
  <c r="AL38" i="24"/>
  <c r="AL23" i="24"/>
  <c r="AL31" i="24"/>
  <c r="AL39" i="24"/>
  <c r="AL28" i="24"/>
  <c r="AL24" i="24"/>
  <c r="AL7" i="24"/>
  <c r="AL9" i="24"/>
  <c r="AB32" i="24"/>
  <c r="AQ12" i="24"/>
  <c r="W41" i="24"/>
  <c r="W40" i="24"/>
  <c r="W52" i="24"/>
  <c r="W42" i="24"/>
  <c r="W32" i="24"/>
  <c r="W24" i="24"/>
  <c r="W3" i="24"/>
  <c r="W27" i="24"/>
  <c r="W5" i="24"/>
  <c r="W22" i="24"/>
  <c r="W15" i="24"/>
  <c r="W23" i="24"/>
  <c r="W31" i="24"/>
  <c r="W26" i="24"/>
  <c r="W19" i="24"/>
  <c r="AL26" i="24"/>
  <c r="C31" i="24"/>
  <c r="AL14" i="24"/>
  <c r="R9" i="24"/>
  <c r="AB7" i="24"/>
  <c r="M11" i="24"/>
  <c r="M13" i="24"/>
  <c r="M15" i="24"/>
  <c r="AQ18" i="24"/>
  <c r="R19" i="24"/>
  <c r="AB19" i="24"/>
  <c r="H56" i="24"/>
  <c r="H40" i="24"/>
  <c r="H39" i="24"/>
  <c r="H53" i="24"/>
  <c r="H43" i="24"/>
  <c r="H42" i="24"/>
  <c r="H41" i="24"/>
  <c r="H38" i="24"/>
  <c r="H31" i="24"/>
  <c r="H29" i="24"/>
  <c r="H6" i="24"/>
  <c r="H23" i="24"/>
  <c r="H4" i="24"/>
  <c r="H26" i="24"/>
  <c r="H16" i="24"/>
  <c r="H9" i="24"/>
  <c r="H35" i="24"/>
  <c r="H14" i="24"/>
  <c r="M31" i="24"/>
  <c r="M23" i="24"/>
  <c r="W6" i="24"/>
  <c r="H17" i="24"/>
  <c r="M18" i="24"/>
  <c r="W46" i="24"/>
  <c r="M7" i="24"/>
  <c r="W13" i="24"/>
  <c r="C13" i="24"/>
  <c r="AQ6" i="24"/>
  <c r="AQ8" i="24"/>
  <c r="AL3" i="24"/>
  <c r="W8" i="24"/>
  <c r="R53" i="24"/>
  <c r="AB35" i="24"/>
  <c r="R31" i="24"/>
  <c r="H47" i="24"/>
  <c r="R36" i="24"/>
  <c r="W7" i="24"/>
  <c r="AL11" i="24"/>
  <c r="AB17" i="24"/>
  <c r="AL17" i="24"/>
  <c r="AB13" i="24"/>
  <c r="M29" i="24"/>
  <c r="W14" i="24"/>
  <c r="M6" i="24"/>
  <c r="W4" i="24"/>
  <c r="R15" i="24"/>
  <c r="C24" i="24"/>
  <c r="H11" i="24"/>
  <c r="AQ22" i="24"/>
  <c r="AB8" i="24"/>
  <c r="C46" i="24"/>
  <c r="AQ16" i="24"/>
  <c r="R20" i="24"/>
  <c r="AB3" i="24"/>
  <c r="H12" i="24"/>
  <c r="H20" i="24"/>
  <c r="W11" i="24"/>
  <c r="H7" i="24"/>
  <c r="AB48" i="24"/>
  <c r="AB54" i="24"/>
  <c r="AL42" i="24"/>
  <c r="AQ44" i="24"/>
  <c r="M36" i="24"/>
  <c r="AL46" i="24"/>
  <c r="AL41" i="24"/>
  <c r="H34" i="24"/>
  <c r="M35" i="24"/>
  <c r="AB28" i="24"/>
  <c r="C45" i="24"/>
  <c r="W35" i="24"/>
  <c r="R29" i="24"/>
  <c r="AQ29" i="24"/>
  <c r="AL15" i="24"/>
  <c r="C16" i="24"/>
  <c r="AQ28" i="24"/>
  <c r="AQ21" i="24"/>
  <c r="C6" i="24"/>
  <c r="M4" i="24"/>
  <c r="C54" i="24"/>
  <c r="W16" i="24"/>
  <c r="W54" i="24"/>
  <c r="AQ14" i="24"/>
  <c r="H15" i="24"/>
  <c r="AL18" i="24"/>
  <c r="H3" i="24"/>
  <c r="R21" i="24"/>
  <c r="M17" i="24"/>
  <c r="H25" i="24"/>
  <c r="R3" i="24"/>
  <c r="W20" i="23"/>
  <c r="AL48" i="23"/>
  <c r="W28" i="23"/>
  <c r="W19" i="23"/>
  <c r="AB55" i="23"/>
  <c r="AB38" i="23"/>
  <c r="AB56" i="23"/>
  <c r="AB41" i="23"/>
  <c r="AB34" i="23"/>
  <c r="AB29" i="23"/>
  <c r="AB21" i="23"/>
  <c r="AB57" i="23"/>
  <c r="AB30" i="23"/>
  <c r="AB22" i="23"/>
  <c r="AB28" i="23"/>
  <c r="AB16" i="23"/>
  <c r="AB5" i="23"/>
  <c r="AB49" i="23"/>
  <c r="AB3" i="23"/>
  <c r="AB17" i="23"/>
  <c r="AB6" i="23"/>
  <c r="AB10" i="23"/>
  <c r="AB20" i="23"/>
  <c r="C3" i="23"/>
  <c r="C6" i="23"/>
  <c r="AL25" i="23"/>
  <c r="AB9" i="23"/>
  <c r="AQ16" i="23"/>
  <c r="W16" i="23"/>
  <c r="AB14" i="23"/>
  <c r="AB13" i="23"/>
  <c r="W56" i="23"/>
  <c r="W54" i="23"/>
  <c r="W37" i="23"/>
  <c r="W57" i="23"/>
  <c r="W41" i="23"/>
  <c r="W55" i="23"/>
  <c r="W30" i="23"/>
  <c r="W22" i="23"/>
  <c r="W50" i="23"/>
  <c r="W31" i="23"/>
  <c r="W23" i="23"/>
  <c r="W34" i="23"/>
  <c r="W21" i="23"/>
  <c r="W3" i="23"/>
  <c r="W17" i="23"/>
  <c r="W6" i="23"/>
  <c r="W15" i="23"/>
  <c r="W42" i="23"/>
  <c r="W29" i="23"/>
  <c r="W7" i="23"/>
  <c r="W18" i="23"/>
  <c r="W13" i="23"/>
  <c r="W35" i="23"/>
  <c r="W26" i="23"/>
  <c r="AL53" i="23"/>
  <c r="AL54" i="23"/>
  <c r="AL38" i="23"/>
  <c r="AL55" i="23"/>
  <c r="AL27" i="23"/>
  <c r="AL19" i="23"/>
  <c r="AL47" i="23"/>
  <c r="AL28" i="23"/>
  <c r="AL26" i="23"/>
  <c r="AL20" i="23"/>
  <c r="AL9" i="23"/>
  <c r="AL14" i="23"/>
  <c r="AL3" i="23"/>
  <c r="AL18" i="23"/>
  <c r="AL15" i="23"/>
  <c r="AL4" i="23"/>
  <c r="AL7" i="23"/>
  <c r="W33" i="23"/>
  <c r="W27" i="23"/>
  <c r="AL23" i="23"/>
  <c r="AB31" i="23"/>
  <c r="AL24" i="23"/>
  <c r="AB19" i="23"/>
  <c r="AL5" i="23"/>
  <c r="AB4" i="23"/>
  <c r="AL13" i="23"/>
  <c r="W14" i="23"/>
  <c r="W10" i="23"/>
  <c r="AL10" i="23"/>
  <c r="W48" i="23"/>
  <c r="AL29" i="23"/>
  <c r="AB43" i="23"/>
  <c r="C5" i="23"/>
  <c r="AL17" i="23"/>
  <c r="AB7" i="23"/>
  <c r="AQ10" i="23"/>
  <c r="AL21" i="23"/>
  <c r="AB46" i="23"/>
  <c r="AQ33" i="23"/>
  <c r="AI23" i="23"/>
  <c r="AL6" i="23"/>
  <c r="AL43" i="23"/>
  <c r="AL56" i="23"/>
  <c r="W51" i="23"/>
  <c r="AL31" i="23"/>
  <c r="AQ52" i="23"/>
  <c r="AQ46" i="23"/>
  <c r="AQ26" i="23"/>
  <c r="AQ18" i="23"/>
  <c r="AQ37" i="23"/>
  <c r="AQ54" i="23"/>
  <c r="AQ27" i="23"/>
  <c r="AQ13" i="23"/>
  <c r="AQ25" i="23"/>
  <c r="AQ14" i="23"/>
  <c r="AQ3" i="23"/>
  <c r="AQ17" i="23"/>
  <c r="AQ6" i="23"/>
  <c r="AQ19" i="23"/>
  <c r="AB27" i="23"/>
  <c r="H57" i="23"/>
  <c r="H52" i="23"/>
  <c r="H35" i="23"/>
  <c r="H36" i="23"/>
  <c r="H25" i="23"/>
  <c r="H53" i="23"/>
  <c r="H26" i="23"/>
  <c r="H45" i="23"/>
  <c r="H33" i="23"/>
  <c r="H6" i="23"/>
  <c r="H10" i="23"/>
  <c r="H18" i="23"/>
  <c r="H24" i="23"/>
  <c r="H13" i="23"/>
  <c r="H16" i="23"/>
  <c r="H5" i="23"/>
  <c r="AQ7" i="23"/>
  <c r="AL49" i="23"/>
  <c r="AL36" i="23"/>
  <c r="W44" i="23"/>
  <c r="AL41" i="23"/>
  <c r="AL30" i="23"/>
  <c r="AL57" i="23"/>
  <c r="AQ24" i="23"/>
  <c r="AB24" i="23"/>
  <c r="AI37" i="23"/>
  <c r="AB25" i="23"/>
  <c r="W38" i="23"/>
  <c r="W24" i="23"/>
  <c r="AQ31" i="23"/>
  <c r="AQ15" i="23"/>
  <c r="W9" i="23"/>
  <c r="C4" i="23"/>
  <c r="H7" i="23"/>
  <c r="H17" i="23"/>
  <c r="W5" i="23"/>
  <c r="AB52" i="23"/>
  <c r="W45" i="23"/>
  <c r="AL22" i="23"/>
  <c r="H31" i="23"/>
  <c r="AB26" i="23"/>
  <c r="H15" i="23"/>
  <c r="AQ9" i="23"/>
  <c r="AQ4" i="23"/>
  <c r="W4" i="23"/>
  <c r="AL16" i="23"/>
  <c r="AB15" i="23"/>
  <c r="H40" i="21"/>
  <c r="H50" i="21"/>
  <c r="H46" i="21"/>
  <c r="H56" i="21"/>
  <c r="H31" i="21"/>
  <c r="H33" i="21"/>
  <c r="H27" i="21"/>
  <c r="H23" i="21"/>
  <c r="H42" i="21"/>
  <c r="C55" i="21"/>
  <c r="C33" i="21"/>
  <c r="C44" i="21"/>
  <c r="C52" i="21"/>
  <c r="C57" i="21"/>
  <c r="C24" i="21"/>
  <c r="C43" i="21"/>
  <c r="C47" i="21"/>
  <c r="AL35" i="21"/>
  <c r="AB23" i="13"/>
  <c r="AB16" i="13"/>
  <c r="AL53" i="15"/>
  <c r="AL43" i="15"/>
  <c r="AG51" i="15"/>
  <c r="AB46" i="15"/>
  <c r="AG39" i="15"/>
  <c r="AQ39" i="15"/>
  <c r="AB52" i="15"/>
  <c r="AL33" i="17"/>
  <c r="AL49" i="17"/>
  <c r="S43" i="18"/>
  <c r="S46" i="18"/>
  <c r="S17" i="18"/>
  <c r="Q12" i="18"/>
  <c r="Q44" i="20"/>
  <c r="Q50" i="20"/>
  <c r="O54" i="20"/>
  <c r="Q9" i="20"/>
  <c r="Q22" i="20"/>
  <c r="AG52" i="22"/>
  <c r="AG25" i="22"/>
  <c r="AL35" i="13"/>
  <c r="AQ33" i="22"/>
  <c r="AG33" i="22"/>
  <c r="AG3" i="13"/>
  <c r="AG35" i="13"/>
  <c r="AB35" i="15"/>
  <c r="AL49" i="13"/>
  <c r="AL42" i="13"/>
  <c r="AL43" i="13"/>
  <c r="AG50" i="13"/>
  <c r="AG22" i="13"/>
  <c r="AG27" i="13"/>
  <c r="AL40" i="15"/>
  <c r="AL50" i="15"/>
  <c r="AQ7" i="15"/>
  <c r="AG12" i="15"/>
  <c r="AB32" i="17"/>
  <c r="S23" i="18"/>
  <c r="S41" i="18"/>
  <c r="S16" i="18"/>
  <c r="S12" i="18"/>
  <c r="S18" i="18"/>
  <c r="AB34" i="15"/>
  <c r="AG42" i="13"/>
  <c r="AL48" i="13"/>
  <c r="AB41" i="13"/>
  <c r="AL41" i="13"/>
  <c r="AB47" i="15"/>
  <c r="AB27" i="15"/>
  <c r="AB39" i="15"/>
  <c r="AG10" i="17"/>
  <c r="AG34" i="17"/>
  <c r="S29" i="18"/>
  <c r="S34" i="18"/>
  <c r="Q35" i="18"/>
  <c r="O33" i="18"/>
  <c r="AL33" i="22"/>
  <c r="S3" i="18"/>
  <c r="AL31" i="13"/>
  <c r="AL34" i="13"/>
  <c r="AG34" i="13"/>
  <c r="AL45" i="13"/>
  <c r="AG23" i="13"/>
  <c r="Q55" i="18"/>
  <c r="S28" i="18"/>
  <c r="Q21" i="18"/>
  <c r="S42" i="18"/>
  <c r="S31" i="18"/>
  <c r="S38" i="18"/>
  <c r="AL53" i="21"/>
  <c r="AL34" i="21"/>
  <c r="S33" i="18"/>
  <c r="S45" i="18"/>
  <c r="AG32" i="13"/>
  <c r="AG44" i="13"/>
  <c r="AL45" i="15"/>
  <c r="AL44" i="15"/>
  <c r="AB37" i="15"/>
  <c r="AG45" i="15"/>
  <c r="AB43" i="17"/>
  <c r="AB36" i="17"/>
  <c r="AB28" i="17"/>
  <c r="AB26" i="17"/>
  <c r="S54" i="18"/>
  <c r="S50" i="18"/>
  <c r="Q26" i="18"/>
  <c r="S26" i="18"/>
  <c r="S8" i="18"/>
  <c r="AL36" i="21"/>
  <c r="AL27" i="21"/>
  <c r="AG46" i="22"/>
  <c r="AG38" i="22"/>
  <c r="AG47" i="22"/>
  <c r="AG40" i="22"/>
  <c r="M33" i="18"/>
  <c r="AB35" i="13"/>
  <c r="AG56" i="13"/>
  <c r="AQ52" i="13"/>
  <c r="AL39" i="13"/>
  <c r="AG52" i="13"/>
  <c r="AQ47" i="15"/>
  <c r="AQ44" i="15"/>
  <c r="AL25" i="15"/>
  <c r="AQ43" i="15"/>
  <c r="AB55" i="15"/>
  <c r="AB18" i="15"/>
  <c r="AG25" i="15"/>
  <c r="AQ23" i="15"/>
  <c r="AL52" i="15"/>
  <c r="AB19" i="15"/>
  <c r="AB50" i="17"/>
  <c r="AG56" i="17"/>
  <c r="AG42" i="17"/>
  <c r="AB20" i="17"/>
  <c r="AB51" i="17"/>
  <c r="Q38" i="18"/>
  <c r="S44" i="18"/>
  <c r="S24" i="18"/>
  <c r="S15" i="18"/>
  <c r="Q15" i="20"/>
  <c r="Q24" i="20"/>
  <c r="Q25" i="20"/>
  <c r="AG42" i="22"/>
  <c r="AG53" i="22"/>
  <c r="AG35" i="22"/>
  <c r="AB8" i="22"/>
  <c r="AB32" i="22"/>
  <c r="AB4" i="22"/>
  <c r="Q33" i="18"/>
  <c r="AB34" i="17"/>
  <c r="AL34" i="17"/>
  <c r="AB40" i="15"/>
  <c r="AB32" i="15"/>
  <c r="AB54" i="15"/>
  <c r="S48" i="18"/>
  <c r="S51" i="18"/>
  <c r="S13" i="18"/>
  <c r="Q7" i="18"/>
  <c r="O52" i="20"/>
  <c r="AG50" i="22"/>
  <c r="AG55" i="22"/>
  <c r="AG45" i="22"/>
  <c r="AB11" i="22"/>
  <c r="AB5" i="22"/>
  <c r="R33" i="13"/>
  <c r="R44" i="21"/>
  <c r="R37" i="21"/>
  <c r="W46" i="22"/>
  <c r="R34" i="17"/>
  <c r="R51" i="13"/>
  <c r="R25" i="13"/>
  <c r="R46" i="21"/>
  <c r="R21" i="21"/>
  <c r="R45" i="13"/>
  <c r="R39" i="13"/>
  <c r="R6" i="13"/>
  <c r="W41" i="15"/>
  <c r="R42" i="21"/>
  <c r="W45" i="22"/>
  <c r="R30" i="13"/>
  <c r="R27" i="21"/>
  <c r="W33" i="22"/>
  <c r="K33" i="18"/>
  <c r="R35" i="21"/>
  <c r="R26" i="13"/>
  <c r="R30" i="15"/>
  <c r="R49" i="21"/>
  <c r="R52" i="21"/>
  <c r="R56" i="21"/>
  <c r="W26" i="21"/>
  <c r="W35" i="21"/>
  <c r="R35" i="13"/>
  <c r="R24" i="13"/>
  <c r="W19" i="15"/>
  <c r="R54" i="21"/>
  <c r="R40" i="21"/>
  <c r="R31" i="21"/>
  <c r="R25" i="21"/>
  <c r="R29" i="21"/>
  <c r="W38" i="22"/>
  <c r="W8" i="22"/>
  <c r="R34" i="15"/>
  <c r="R36" i="13"/>
  <c r="W45" i="15"/>
  <c r="W26" i="15"/>
  <c r="R34" i="21"/>
  <c r="W40" i="21"/>
  <c r="W32" i="22"/>
  <c r="W25" i="22"/>
  <c r="W14" i="22"/>
  <c r="U59" i="21"/>
  <c r="G50" i="18"/>
  <c r="G33" i="18"/>
  <c r="M49" i="21"/>
  <c r="M11" i="22"/>
  <c r="M35" i="21"/>
  <c r="M51" i="21"/>
  <c r="M53" i="21"/>
  <c r="M42" i="21"/>
  <c r="M53" i="22"/>
  <c r="M29" i="22"/>
  <c r="M36" i="21"/>
  <c r="M26" i="21"/>
  <c r="M14" i="22"/>
  <c r="M33" i="22"/>
  <c r="G9" i="18"/>
  <c r="M33" i="21"/>
  <c r="M41" i="21"/>
  <c r="M57" i="21"/>
  <c r="M55" i="21"/>
  <c r="M25" i="22"/>
  <c r="M12" i="22"/>
  <c r="M35" i="13"/>
  <c r="G44" i="18"/>
  <c r="G4" i="18"/>
  <c r="M22" i="21"/>
  <c r="M24" i="21"/>
  <c r="M54" i="22"/>
  <c r="M51" i="22"/>
  <c r="M47" i="22"/>
  <c r="M15" i="22"/>
  <c r="M43" i="22"/>
  <c r="M28" i="22"/>
  <c r="M9" i="22"/>
  <c r="E17" i="18"/>
  <c r="E33" i="18"/>
  <c r="H29" i="21"/>
  <c r="H35" i="21"/>
  <c r="H54" i="17"/>
  <c r="H55" i="17"/>
  <c r="H47" i="17"/>
  <c r="E44" i="20"/>
  <c r="H24" i="17"/>
  <c r="H14" i="17"/>
  <c r="E28" i="20"/>
  <c r="H31" i="22"/>
  <c r="E39" i="20"/>
  <c r="H34" i="17"/>
  <c r="C40" i="13"/>
  <c r="C35" i="13"/>
  <c r="C34" i="13"/>
  <c r="C16" i="13"/>
  <c r="C21" i="22"/>
  <c r="C15" i="22"/>
  <c r="C5" i="22"/>
  <c r="C6" i="20"/>
  <c r="C33" i="20"/>
  <c r="C34" i="20"/>
  <c r="C45" i="22"/>
  <c r="C38" i="22"/>
  <c r="C23" i="22"/>
  <c r="C32" i="22"/>
  <c r="C54" i="13"/>
  <c r="C7" i="22"/>
  <c r="C33" i="22"/>
  <c r="C34" i="22"/>
  <c r="C28" i="20"/>
  <c r="C45" i="21"/>
  <c r="C50" i="22"/>
  <c r="C46" i="22"/>
  <c r="C31" i="22"/>
  <c r="C19" i="22"/>
  <c r="C42" i="22"/>
  <c r="C12" i="22"/>
  <c r="C25" i="13"/>
  <c r="C16" i="15"/>
  <c r="C34" i="15"/>
  <c r="C35" i="15"/>
  <c r="C27" i="18"/>
  <c r="C33" i="18"/>
  <c r="C34" i="18"/>
  <c r="C54" i="20"/>
  <c r="C6" i="19"/>
  <c r="C48" i="20"/>
  <c r="C31" i="20"/>
  <c r="C32" i="20"/>
  <c r="C22" i="21"/>
  <c r="C35" i="21"/>
  <c r="C36" i="21"/>
  <c r="C54" i="22"/>
  <c r="C51" i="22"/>
  <c r="C17" i="22"/>
  <c r="C25" i="22"/>
  <c r="C47" i="13"/>
  <c r="AG48" i="13"/>
  <c r="AL33" i="13"/>
  <c r="R47" i="13"/>
  <c r="R55" i="13"/>
  <c r="AG26" i="13"/>
  <c r="R18" i="13"/>
  <c r="R13" i="13"/>
  <c r="AJ4" i="1"/>
  <c r="AK4" i="1" s="1"/>
  <c r="AE7" i="1"/>
  <c r="AF7" i="1" s="1"/>
  <c r="C39" i="13"/>
  <c r="R53" i="13"/>
  <c r="R43" i="13"/>
  <c r="AL9" i="13"/>
  <c r="AL25" i="13"/>
  <c r="AL30" i="13"/>
  <c r="AL36" i="13"/>
  <c r="R31" i="13"/>
  <c r="AB21" i="13"/>
  <c r="AB49" i="13"/>
  <c r="AQ16" i="13"/>
  <c r="AQ10" i="13"/>
  <c r="AQ25" i="13"/>
  <c r="AB27" i="13"/>
  <c r="AG30" i="13"/>
  <c r="AG16" i="13"/>
  <c r="AG14" i="13"/>
  <c r="M5" i="17"/>
  <c r="M10" i="17"/>
  <c r="M15" i="17"/>
  <c r="M23" i="17"/>
  <c r="M40" i="17"/>
  <c r="M37" i="17"/>
  <c r="M45" i="17"/>
  <c r="M53" i="17"/>
  <c r="M48" i="17"/>
  <c r="M44" i="17"/>
  <c r="M30" i="17"/>
  <c r="M13" i="17"/>
  <c r="M35" i="17"/>
  <c r="M54" i="17"/>
  <c r="M36" i="17"/>
  <c r="M25" i="13"/>
  <c r="M19" i="13"/>
  <c r="C46" i="13"/>
  <c r="C33" i="13"/>
  <c r="M46" i="13"/>
  <c r="M26" i="13"/>
  <c r="M54" i="13"/>
  <c r="M22" i="13"/>
  <c r="C17" i="18"/>
  <c r="C7" i="18"/>
  <c r="C13" i="18"/>
  <c r="C28" i="18"/>
  <c r="C46" i="18"/>
  <c r="C52" i="18"/>
  <c r="C8" i="18"/>
  <c r="C11" i="18"/>
  <c r="C43" i="18"/>
  <c r="C16" i="18"/>
  <c r="C4" i="18"/>
  <c r="C29" i="18"/>
  <c r="C31" i="18"/>
  <c r="C38" i="18"/>
  <c r="C54" i="18"/>
  <c r="C55" i="18"/>
  <c r="C57" i="18"/>
  <c r="C25" i="18"/>
  <c r="C41" i="18"/>
  <c r="C44" i="18"/>
  <c r="C40" i="18"/>
  <c r="C22" i="18"/>
  <c r="C12" i="18"/>
  <c r="C6" i="18"/>
  <c r="C53" i="18"/>
  <c r="C26" i="18"/>
  <c r="C47" i="18"/>
  <c r="C32" i="18"/>
  <c r="C56" i="13"/>
  <c r="C50" i="13"/>
  <c r="C18" i="18"/>
  <c r="C21" i="13"/>
  <c r="C24" i="13"/>
  <c r="M17" i="13"/>
  <c r="Q28" i="13"/>
  <c r="AF17" i="13"/>
  <c r="G14" i="13"/>
  <c r="AJ3" i="13"/>
  <c r="AK3" i="13" s="1"/>
  <c r="Q53" i="13"/>
  <c r="AK49" i="13"/>
  <c r="V5" i="13"/>
  <c r="V26" i="13"/>
  <c r="AA54" i="13"/>
  <c r="V47" i="13"/>
  <c r="AP43" i="13"/>
  <c r="AF6" i="13"/>
  <c r="Q26" i="13"/>
  <c r="AK22" i="13"/>
  <c r="AF15" i="13"/>
  <c r="V54" i="13"/>
  <c r="AP50" i="13"/>
  <c r="Q47" i="13"/>
  <c r="AA6" i="13"/>
  <c r="AP54" i="13"/>
  <c r="AK25" i="13"/>
  <c r="AF18" i="13"/>
  <c r="G15" i="13"/>
  <c r="AQ47" i="21"/>
  <c r="AQ56" i="21"/>
  <c r="AQ45" i="21"/>
  <c r="AQ41" i="21"/>
  <c r="AQ13" i="21"/>
  <c r="AQ53" i="21"/>
  <c r="AQ36" i="21"/>
  <c r="AQ30" i="21"/>
  <c r="AQ51" i="21"/>
  <c r="H9" i="22"/>
  <c r="H23" i="22"/>
  <c r="H28" i="22"/>
  <c r="H18" i="22"/>
  <c r="H49" i="22"/>
  <c r="H42" i="22"/>
  <c r="H51" i="22"/>
  <c r="H54" i="22"/>
  <c r="H21" i="22"/>
  <c r="H38" i="22"/>
  <c r="H35" i="22"/>
  <c r="H15" i="22"/>
  <c r="H6" i="22"/>
  <c r="H34" i="22"/>
  <c r="H26" i="22"/>
  <c r="H12" i="22"/>
  <c r="H25" i="22"/>
  <c r="H14" i="22"/>
  <c r="H19" i="22"/>
  <c r="H22" i="22"/>
  <c r="H53" i="22"/>
  <c r="H44" i="22"/>
  <c r="H43" i="22"/>
  <c r="H8" i="22"/>
  <c r="H56" i="22"/>
  <c r="H41" i="22"/>
  <c r="H52" i="22"/>
  <c r="H45" i="22"/>
  <c r="H17" i="22"/>
  <c r="H3" i="22"/>
  <c r="H40" i="22"/>
  <c r="H11" i="22"/>
  <c r="H36" i="22"/>
  <c r="H55" i="22"/>
  <c r="H27" i="22"/>
  <c r="H32" i="22"/>
  <c r="H13" i="22"/>
  <c r="H24" i="22"/>
  <c r="H50" i="22"/>
  <c r="H20" i="22"/>
  <c r="H47" i="22"/>
  <c r="H4" i="22"/>
  <c r="H29" i="22"/>
  <c r="H5" i="22"/>
  <c r="H46" i="22"/>
  <c r="M52" i="13"/>
  <c r="M40" i="13"/>
  <c r="C44" i="13"/>
  <c r="M23" i="13"/>
  <c r="M34" i="13"/>
  <c r="M31" i="13"/>
  <c r="M18" i="13"/>
  <c r="C7" i="13"/>
  <c r="I4" i="18"/>
  <c r="I9" i="18"/>
  <c r="I53" i="18"/>
  <c r="I26" i="18"/>
  <c r="I21" i="18"/>
  <c r="I40" i="18"/>
  <c r="I15" i="18"/>
  <c r="I32" i="18"/>
  <c r="I8" i="18"/>
  <c r="I49" i="18"/>
  <c r="I50" i="18"/>
  <c r="I55" i="18"/>
  <c r="I34" i="18"/>
  <c r="I48" i="18"/>
  <c r="I25" i="18"/>
  <c r="I51" i="18"/>
  <c r="I12" i="18"/>
  <c r="I45" i="18"/>
  <c r="I23" i="18"/>
  <c r="I42" i="18"/>
  <c r="I27" i="18"/>
  <c r="I20" i="18"/>
  <c r="I39" i="18"/>
  <c r="I41" i="18"/>
  <c r="I31" i="18"/>
  <c r="C55" i="13"/>
  <c r="M48" i="13"/>
  <c r="M56" i="13"/>
  <c r="C20" i="13"/>
  <c r="M27" i="13"/>
  <c r="M5" i="13"/>
  <c r="M46" i="17"/>
  <c r="I11" i="18"/>
  <c r="H48" i="22"/>
  <c r="D58" i="14"/>
  <c r="C56" i="14" s="1"/>
  <c r="G56" i="13"/>
  <c r="AP27" i="13"/>
  <c r="Q24" i="13"/>
  <c r="AK20" i="13"/>
  <c r="AF13" i="13"/>
  <c r="P3" i="13"/>
  <c r="Q3" i="13" s="1"/>
  <c r="AP52" i="13"/>
  <c r="Q49" i="13"/>
  <c r="AA9" i="13"/>
  <c r="AP22" i="13"/>
  <c r="G34" i="13"/>
  <c r="AA50" i="13"/>
  <c r="V43" i="13"/>
  <c r="AK10" i="13"/>
  <c r="AP25" i="13"/>
  <c r="AK18" i="13"/>
  <c r="V50" i="13"/>
  <c r="AP46" i="13"/>
  <c r="Q43" i="13"/>
  <c r="AF10" i="13"/>
  <c r="G6" i="13"/>
  <c r="AP28" i="13"/>
  <c r="Q25" i="13"/>
  <c r="AK21" i="13"/>
  <c r="AF14" i="13"/>
  <c r="AB14" i="15"/>
  <c r="W27" i="15"/>
  <c r="W14" i="15"/>
  <c r="R14" i="17"/>
  <c r="O5" i="18"/>
  <c r="O6" i="18"/>
  <c r="O48" i="18"/>
  <c r="O39" i="18"/>
  <c r="O11" i="18"/>
  <c r="O29" i="18"/>
  <c r="O36" i="18"/>
  <c r="O18" i="18"/>
  <c r="R3" i="19"/>
  <c r="R7" i="19"/>
  <c r="V27" i="13"/>
  <c r="AP23" i="13"/>
  <c r="AK16" i="13"/>
  <c r="Q45" i="13"/>
  <c r="G9" i="13"/>
  <c r="AA25" i="13"/>
  <c r="Q10" i="13"/>
  <c r="AK5" i="13"/>
  <c r="V28" i="13"/>
  <c r="Q21" i="13"/>
  <c r="AK17" i="13"/>
  <c r="C49" i="15"/>
  <c r="AB48" i="15"/>
  <c r="C43" i="15"/>
  <c r="C32" i="15"/>
  <c r="W48" i="15"/>
  <c r="AQ28" i="15"/>
  <c r="W24" i="15"/>
  <c r="AG13" i="15"/>
  <c r="AQ9" i="15"/>
  <c r="R30" i="17"/>
  <c r="AG17" i="17"/>
  <c r="AG18" i="17"/>
  <c r="E43" i="18"/>
  <c r="E51" i="18"/>
  <c r="K7" i="20"/>
  <c r="K3" i="20"/>
  <c r="K16" i="20"/>
  <c r="K47" i="20"/>
  <c r="AL25" i="21"/>
  <c r="AL29" i="21"/>
  <c r="AL40" i="21"/>
  <c r="AL37" i="21"/>
  <c r="AL10" i="21"/>
  <c r="AL15" i="21"/>
  <c r="AL23" i="21"/>
  <c r="AL56" i="21"/>
  <c r="AL50" i="21"/>
  <c r="AL13" i="21"/>
  <c r="AL42" i="21"/>
  <c r="AL45" i="21"/>
  <c r="AL54" i="21"/>
  <c r="AL31" i="21"/>
  <c r="AL57" i="21"/>
  <c r="AL48" i="21"/>
  <c r="AL52" i="21"/>
  <c r="AL46" i="21"/>
  <c r="AL44" i="21"/>
  <c r="AL17" i="21"/>
  <c r="V23" i="13"/>
  <c r="AP19" i="13"/>
  <c r="Q16" i="13"/>
  <c r="AK12" i="13"/>
  <c r="AA21" i="13"/>
  <c r="AP44" i="13"/>
  <c r="Q41" i="13"/>
  <c r="AF28" i="13"/>
  <c r="G25" i="13"/>
  <c r="AP9" i="13"/>
  <c r="Q5" i="13"/>
  <c r="AP17" i="13"/>
  <c r="AP13" i="13"/>
  <c r="AK9" i="13"/>
  <c r="AP12" i="13"/>
  <c r="G37" i="13"/>
  <c r="AP20" i="13"/>
  <c r="Q17" i="13"/>
  <c r="AK13" i="13"/>
  <c r="Q8" i="18"/>
  <c r="Q40" i="18"/>
  <c r="Q47" i="18"/>
  <c r="Q5" i="18"/>
  <c r="AG57" i="21"/>
  <c r="AG53" i="21"/>
  <c r="AG26" i="21"/>
  <c r="AG51" i="21"/>
  <c r="AG45" i="21"/>
  <c r="AA26" i="13"/>
  <c r="V19" i="13"/>
  <c r="AP15" i="13"/>
  <c r="Q12" i="13"/>
  <c r="G21" i="13"/>
  <c r="AF24" i="13"/>
  <c r="V9" i="13"/>
  <c r="Q14" i="13"/>
  <c r="G28" i="13"/>
  <c r="AA24" i="13"/>
  <c r="V17" i="13"/>
  <c r="Q9" i="13"/>
  <c r="AA27" i="13"/>
  <c r="V20" i="13"/>
  <c r="AP16" i="13"/>
  <c r="Q13" i="13"/>
  <c r="C50" i="15"/>
  <c r="AB23" i="15"/>
  <c r="R45" i="17"/>
  <c r="AG26" i="17"/>
  <c r="R4" i="17"/>
  <c r="E57" i="18"/>
  <c r="Q41" i="18"/>
  <c r="E14" i="18"/>
  <c r="AB10" i="19"/>
  <c r="AG24" i="21"/>
  <c r="AL4" i="21"/>
  <c r="P59" i="19"/>
  <c r="G26" i="13"/>
  <c r="AA22" i="13"/>
  <c r="V15" i="13"/>
  <c r="G5" i="13"/>
  <c r="AK6" i="13"/>
  <c r="AK27" i="13"/>
  <c r="AA20" i="13"/>
  <c r="AP4" i="13"/>
  <c r="G27" i="13"/>
  <c r="AA23" i="13"/>
  <c r="V16" i="13"/>
  <c r="V12" i="13"/>
  <c r="C15" i="15"/>
  <c r="W13" i="15"/>
  <c r="AG5" i="17"/>
  <c r="E8" i="18"/>
  <c r="E13" i="18"/>
  <c r="E23" i="18"/>
  <c r="E6" i="18"/>
  <c r="E3" i="18"/>
  <c r="E11" i="18"/>
  <c r="E21" i="18"/>
  <c r="E25" i="18"/>
  <c r="E19" i="18"/>
  <c r="E53" i="18"/>
  <c r="E54" i="18"/>
  <c r="E31" i="18"/>
  <c r="E49" i="18"/>
  <c r="E35" i="18"/>
  <c r="E34" i="18"/>
  <c r="AL19" i="21"/>
  <c r="AF25" i="13"/>
  <c r="G22" i="13"/>
  <c r="AA18" i="13"/>
  <c r="AF4" i="13"/>
  <c r="AP10" i="13"/>
  <c r="Q6" i="13"/>
  <c r="Q27" i="13"/>
  <c r="AK23" i="13"/>
  <c r="AA7" i="13"/>
  <c r="AA12" i="13"/>
  <c r="V4" i="13"/>
  <c r="AK4" i="13"/>
  <c r="AF26" i="13"/>
  <c r="G23" i="13"/>
  <c r="AA19" i="13"/>
  <c r="Q4" i="13"/>
  <c r="AB44" i="15"/>
  <c r="W47" i="15"/>
  <c r="AQ22" i="15"/>
  <c r="W40" i="15"/>
  <c r="W53" i="15"/>
  <c r="W10" i="15"/>
  <c r="AQ15" i="15"/>
  <c r="AG32" i="17"/>
  <c r="R35" i="17"/>
  <c r="AG35" i="17"/>
  <c r="R28" i="17"/>
  <c r="R29" i="17"/>
  <c r="E52" i="18"/>
  <c r="Q52" i="18"/>
  <c r="E20" i="18"/>
  <c r="Q46" i="18"/>
  <c r="E47" i="18"/>
  <c r="E36" i="18"/>
  <c r="E15" i="18"/>
  <c r="O24" i="18"/>
  <c r="E4" i="18"/>
  <c r="AG14" i="21"/>
  <c r="AK28" i="13"/>
  <c r="AF21" i="13"/>
  <c r="G18" i="13"/>
  <c r="AA14" i="13"/>
  <c r="AK53" i="13"/>
  <c r="AF46" i="13"/>
  <c r="AP26" i="13"/>
  <c r="G7" i="13"/>
  <c r="G12" i="13"/>
  <c r="G16" i="13"/>
  <c r="Z3" i="13"/>
  <c r="AA3" i="13" s="1"/>
  <c r="AO3" i="13"/>
  <c r="AP3" i="13" s="1"/>
  <c r="AF22" i="13"/>
  <c r="AA15" i="13"/>
  <c r="C45" i="15"/>
  <c r="C55" i="15"/>
  <c r="C44" i="15"/>
  <c r="W15" i="15"/>
  <c r="AG27" i="17"/>
  <c r="R21" i="17"/>
  <c r="AG25" i="17"/>
  <c r="E18" i="18"/>
  <c r="O28" i="18"/>
  <c r="G18" i="18"/>
  <c r="G22" i="18"/>
  <c r="G6" i="18"/>
  <c r="G11" i="18"/>
  <c r="G24" i="18"/>
  <c r="G45" i="18"/>
  <c r="G25" i="18"/>
  <c r="G32" i="18"/>
  <c r="G53" i="18"/>
  <c r="G28" i="18"/>
  <c r="G20" i="18"/>
  <c r="G17" i="18"/>
  <c r="G35" i="18"/>
  <c r="AL7" i="19"/>
  <c r="AG38" i="21"/>
  <c r="M14" i="18"/>
  <c r="K3" i="18"/>
  <c r="M6" i="18"/>
  <c r="Q55" i="20"/>
  <c r="Q29" i="20"/>
  <c r="Q47" i="20"/>
  <c r="Q53" i="20"/>
  <c r="Q23" i="20"/>
  <c r="Q42" i="20"/>
  <c r="Q3" i="20"/>
  <c r="Q18" i="20"/>
  <c r="H25" i="21"/>
  <c r="H13" i="21"/>
  <c r="AQ46" i="22"/>
  <c r="AG34" i="22"/>
  <c r="AQ21" i="22"/>
  <c r="C13" i="22"/>
  <c r="Q49" i="20"/>
  <c r="Q45" i="20"/>
  <c r="Q41" i="20"/>
  <c r="Q43" i="20"/>
  <c r="Q6" i="20"/>
  <c r="Q8" i="20"/>
  <c r="AJ59" i="21"/>
  <c r="AQ52" i="22"/>
  <c r="AQ55" i="22"/>
  <c r="AQ42" i="22"/>
  <c r="AQ53" i="22"/>
  <c r="Q12" i="20"/>
  <c r="Q40" i="20"/>
  <c r="Q21" i="20"/>
  <c r="H54" i="21"/>
  <c r="H19" i="21"/>
  <c r="AQ48" i="22"/>
  <c r="AT59" i="19"/>
  <c r="Q26" i="20"/>
  <c r="Q17" i="20"/>
  <c r="Q19" i="20"/>
  <c r="Q38" i="20"/>
  <c r="Q16" i="20"/>
  <c r="H21" i="21"/>
  <c r="C28" i="21"/>
  <c r="H9" i="21"/>
  <c r="AG39" i="22"/>
  <c r="AG28" i="22"/>
  <c r="C36" i="22"/>
  <c r="M23" i="22"/>
  <c r="C26" i="22"/>
  <c r="AG15" i="22"/>
  <c r="AB6" i="22"/>
  <c r="M17" i="22"/>
  <c r="M5" i="22"/>
  <c r="AB17" i="22"/>
  <c r="H20" i="21"/>
  <c r="AL39" i="22"/>
  <c r="AL42" i="22"/>
  <c r="AL47" i="22"/>
  <c r="AL20" i="22"/>
  <c r="AL32" i="22"/>
  <c r="AL17" i="22"/>
  <c r="AL55" i="22"/>
  <c r="AL54" i="22"/>
  <c r="AL27" i="22"/>
  <c r="AL44" i="22"/>
  <c r="AL34" i="22"/>
  <c r="AL50" i="22"/>
  <c r="AL24" i="22"/>
  <c r="AL11" i="22"/>
  <c r="AL45" i="22"/>
  <c r="AL48" i="22"/>
  <c r="AL16" i="22"/>
  <c r="AL38" i="22"/>
  <c r="AL23" i="22"/>
  <c r="AL28" i="22"/>
  <c r="AL13" i="22"/>
  <c r="AL40" i="22"/>
  <c r="AL22" i="22"/>
  <c r="AQ26" i="22"/>
  <c r="R8" i="22"/>
  <c r="H7" i="22"/>
  <c r="H39" i="22"/>
  <c r="H16" i="22"/>
  <c r="R55" i="22"/>
  <c r="R53" i="22"/>
  <c r="R49" i="22"/>
  <c r="R39" i="22"/>
  <c r="R45" i="22"/>
  <c r="R22" i="22"/>
  <c r="R27" i="22"/>
  <c r="R15" i="22"/>
  <c r="R21" i="22"/>
  <c r="R18" i="22"/>
  <c r="R34" i="22"/>
  <c r="R44" i="22"/>
  <c r="R47" i="22"/>
  <c r="R43" i="22"/>
  <c r="R41" i="22"/>
  <c r="R28" i="22"/>
  <c r="R25" i="22"/>
  <c r="R17" i="22"/>
  <c r="R11" i="22"/>
  <c r="R42" i="22"/>
  <c r="R54" i="22"/>
  <c r="R52" i="22"/>
  <c r="R32" i="22"/>
  <c r="AG5" i="22"/>
  <c r="R13" i="22"/>
  <c r="R4" i="22"/>
  <c r="R51" i="22"/>
  <c r="R50" i="22"/>
  <c r="R38" i="22"/>
  <c r="R16" i="22"/>
  <c r="R6" i="22"/>
  <c r="R40" i="22"/>
  <c r="R20" i="22"/>
  <c r="AQ38" i="22"/>
  <c r="AQ15" i="22"/>
  <c r="AQ19" i="22"/>
  <c r="AG24" i="22"/>
  <c r="AG27" i="22"/>
  <c r="AG26" i="22"/>
  <c r="AG18" i="22"/>
  <c r="AG36" i="22"/>
  <c r="AG32" i="22"/>
  <c r="AG31" i="22"/>
  <c r="AG8" i="22"/>
  <c r="AG11" i="22"/>
  <c r="AG13" i="22"/>
  <c r="AG4" i="22"/>
  <c r="AQ5" i="22"/>
  <c r="AQ24" i="22"/>
  <c r="AG16" i="22"/>
  <c r="AQ17" i="22"/>
  <c r="AQ47" i="22"/>
  <c r="AQ54" i="22"/>
  <c r="W43" i="22"/>
  <c r="W27" i="22"/>
  <c r="W21" i="22"/>
  <c r="W23" i="22"/>
  <c r="AQ18" i="22"/>
  <c r="AQ20" i="22"/>
  <c r="W15" i="22"/>
  <c r="C35" i="22"/>
  <c r="C40" i="22"/>
  <c r="C56" i="22"/>
  <c r="C29" i="22"/>
  <c r="C28" i="22"/>
  <c r="C24" i="22"/>
  <c r="C41" i="22"/>
  <c r="C6" i="22"/>
  <c r="C18" i="22"/>
  <c r="C8" i="22"/>
  <c r="C11" i="22"/>
  <c r="C16" i="22"/>
  <c r="W53" i="22"/>
  <c r="AQ45" i="22"/>
  <c r="W50" i="22"/>
  <c r="W44" i="22"/>
  <c r="AQ36" i="22"/>
  <c r="W19" i="22"/>
  <c r="AQ12" i="22"/>
  <c r="AG7" i="22"/>
  <c r="AG9" i="22"/>
  <c r="AL36" i="22"/>
  <c r="AL35" i="22"/>
  <c r="AL41" i="22"/>
  <c r="AL26" i="22"/>
  <c r="AL19" i="22"/>
  <c r="AL31" i="22"/>
  <c r="AL25" i="22"/>
  <c r="AL29" i="22"/>
  <c r="AL7" i="22"/>
  <c r="AL9" i="22"/>
  <c r="AL12" i="22"/>
  <c r="AL15" i="22"/>
  <c r="AL14" i="22"/>
  <c r="W5" i="22"/>
  <c r="AQ50" i="22"/>
  <c r="AQ44" i="22"/>
  <c r="W41" i="22"/>
  <c r="AQ32" i="22"/>
  <c r="AQ25" i="22"/>
  <c r="W18" i="22"/>
  <c r="W39" i="22"/>
  <c r="W22" i="22"/>
  <c r="AL4" i="22"/>
  <c r="AQ14" i="22"/>
  <c r="AQ3" i="22"/>
  <c r="M36" i="22"/>
  <c r="M26" i="22"/>
  <c r="M32" i="22"/>
  <c r="M39" i="22"/>
  <c r="M31" i="22"/>
  <c r="M22" i="22"/>
  <c r="M27" i="22"/>
  <c r="M13" i="22"/>
  <c r="M16" i="22"/>
  <c r="M6" i="22"/>
  <c r="M18" i="22"/>
  <c r="M8" i="22"/>
  <c r="M4" i="22"/>
  <c r="AQ40" i="22"/>
  <c r="AQ41" i="22"/>
  <c r="AQ35" i="22"/>
  <c r="AQ34" i="22"/>
  <c r="AQ22" i="22"/>
  <c r="AQ29" i="22"/>
  <c r="AQ28" i="22"/>
  <c r="AQ6" i="22"/>
  <c r="AQ8" i="22"/>
  <c r="AQ16" i="22"/>
  <c r="AQ11" i="22"/>
  <c r="AQ13" i="22"/>
  <c r="AQ4" i="22"/>
  <c r="W55" i="22"/>
  <c r="W28" i="22"/>
  <c r="W34" i="22"/>
  <c r="W35" i="22"/>
  <c r="W20" i="22"/>
  <c r="W29" i="22"/>
  <c r="W11" i="22"/>
  <c r="W13" i="22"/>
  <c r="W4" i="22"/>
  <c r="W6" i="22"/>
  <c r="W16" i="22"/>
  <c r="AQ39" i="22"/>
  <c r="W51" i="22"/>
  <c r="W40" i="22"/>
  <c r="W54" i="22"/>
  <c r="W48" i="22"/>
  <c r="W47" i="22"/>
  <c r="AQ31" i="22"/>
  <c r="W31" i="22"/>
  <c r="AG17" i="22"/>
  <c r="AQ27" i="22"/>
  <c r="W24" i="22"/>
  <c r="AG14" i="22"/>
  <c r="W7" i="22"/>
  <c r="C14" i="22"/>
  <c r="AL6" i="22"/>
  <c r="AG12" i="22"/>
  <c r="AL3" i="22"/>
  <c r="W49" i="22"/>
  <c r="W52" i="22"/>
  <c r="W42" i="22"/>
  <c r="AQ43" i="22"/>
  <c r="AQ23" i="22"/>
  <c r="AQ51" i="22"/>
  <c r="W36" i="22"/>
  <c r="W26" i="22"/>
  <c r="AG20" i="22"/>
  <c r="AG23" i="22"/>
  <c r="AG3" i="22"/>
  <c r="W9" i="22"/>
  <c r="R19" i="22"/>
  <c r="R29" i="22"/>
  <c r="R23" i="22"/>
  <c r="R36" i="22"/>
  <c r="R26" i="22"/>
  <c r="R35" i="22"/>
  <c r="R31" i="22"/>
  <c r="R12" i="22"/>
  <c r="R14" i="22"/>
  <c r="R5" i="22"/>
  <c r="R3" i="22"/>
  <c r="R7" i="22"/>
  <c r="W12" i="22"/>
  <c r="AQ7" i="22"/>
  <c r="W17" i="22"/>
  <c r="C9" i="22"/>
  <c r="AG6" i="22"/>
  <c r="C4" i="22"/>
  <c r="AQ50" i="21"/>
  <c r="AQ42" i="21"/>
  <c r="AQ48" i="21"/>
  <c r="AQ40" i="21"/>
  <c r="AQ46" i="21"/>
  <c r="AQ27" i="21"/>
  <c r="AQ31" i="21"/>
  <c r="AQ25" i="21"/>
  <c r="AQ54" i="21"/>
  <c r="AQ37" i="21"/>
  <c r="AQ16" i="21"/>
  <c r="AQ5" i="21"/>
  <c r="AQ21" i="21"/>
  <c r="AQ6" i="21"/>
  <c r="AQ19" i="21"/>
  <c r="AQ17" i="21"/>
  <c r="AQ15" i="21"/>
  <c r="AQ4" i="21"/>
  <c r="AQ23" i="21"/>
  <c r="AQ18" i="21"/>
  <c r="AQ7" i="21"/>
  <c r="AQ29" i="21"/>
  <c r="AG54" i="21"/>
  <c r="AG52" i="21"/>
  <c r="AG44" i="21"/>
  <c r="AG34" i="21"/>
  <c r="AG55" i="21"/>
  <c r="AG50" i="21"/>
  <c r="AG42" i="21"/>
  <c r="AG48" i="21"/>
  <c r="AG29" i="21"/>
  <c r="AG31" i="21"/>
  <c r="AG27" i="21"/>
  <c r="AG25" i="21"/>
  <c r="AG40" i="21"/>
  <c r="AG21" i="21"/>
  <c r="AG56" i="21"/>
  <c r="AG20" i="21"/>
  <c r="AG9" i="21"/>
  <c r="AG23" i="21"/>
  <c r="AG19" i="21"/>
  <c r="AG7" i="21"/>
  <c r="AG6" i="21"/>
  <c r="AG17" i="21"/>
  <c r="AG10" i="21"/>
  <c r="AG30" i="21"/>
  <c r="AQ44" i="21"/>
  <c r="W24" i="21"/>
  <c r="H10" i="21"/>
  <c r="M19" i="21"/>
  <c r="W4" i="21"/>
  <c r="W7" i="21"/>
  <c r="C3" i="21"/>
  <c r="C30" i="21"/>
  <c r="AQ38" i="21"/>
  <c r="C20" i="21"/>
  <c r="W6" i="21"/>
  <c r="AG5" i="21"/>
  <c r="AQ9" i="21"/>
  <c r="AG3" i="21"/>
  <c r="R6" i="21"/>
  <c r="W15" i="21"/>
  <c r="AQ43" i="21"/>
  <c r="AQ33" i="21"/>
  <c r="AG28" i="21"/>
  <c r="AQ24" i="21"/>
  <c r="AG18" i="21"/>
  <c r="M30" i="21"/>
  <c r="AQ22" i="21"/>
  <c r="R19" i="21"/>
  <c r="AQ14" i="21"/>
  <c r="R5" i="21"/>
  <c r="AG13" i="21"/>
  <c r="AQ3" i="21"/>
  <c r="C50" i="21"/>
  <c r="C42" i="21"/>
  <c r="C48" i="21"/>
  <c r="C40" i="21"/>
  <c r="C54" i="21"/>
  <c r="C27" i="21"/>
  <c r="C37" i="21"/>
  <c r="C25" i="21"/>
  <c r="C46" i="21"/>
  <c r="C31" i="21"/>
  <c r="C18" i="21"/>
  <c r="C16" i="21"/>
  <c r="C19" i="21"/>
  <c r="C17" i="21"/>
  <c r="C6" i="21"/>
  <c r="C29" i="21"/>
  <c r="C23" i="21"/>
  <c r="C15" i="21"/>
  <c r="C4" i="21"/>
  <c r="C5" i="21"/>
  <c r="C21" i="21"/>
  <c r="C7" i="21"/>
  <c r="W56" i="21"/>
  <c r="W54" i="21"/>
  <c r="W46" i="21"/>
  <c r="W37" i="21"/>
  <c r="W57" i="21"/>
  <c r="W49" i="21"/>
  <c r="W52" i="21"/>
  <c r="W44" i="21"/>
  <c r="W50" i="21"/>
  <c r="W23" i="21"/>
  <c r="W31" i="21"/>
  <c r="W29" i="21"/>
  <c r="W21" i="21"/>
  <c r="W27" i="21"/>
  <c r="W42" i="21"/>
  <c r="W34" i="21"/>
  <c r="W13" i="21"/>
  <c r="W19" i="21"/>
  <c r="W25" i="21"/>
  <c r="W9" i="21"/>
  <c r="W14" i="21"/>
  <c r="W3" i="21"/>
  <c r="W10" i="21"/>
  <c r="AQ28" i="21"/>
  <c r="W18" i="21"/>
  <c r="AG15" i="21"/>
  <c r="M56" i="21"/>
  <c r="M48" i="21"/>
  <c r="M40" i="21"/>
  <c r="M54" i="21"/>
  <c r="M46" i="21"/>
  <c r="M37" i="21"/>
  <c r="M52" i="21"/>
  <c r="M25" i="21"/>
  <c r="M31" i="21"/>
  <c r="M23" i="21"/>
  <c r="M29" i="21"/>
  <c r="M44" i="21"/>
  <c r="M34" i="21"/>
  <c r="M14" i="21"/>
  <c r="M15" i="21"/>
  <c r="M4" i="21"/>
  <c r="M13" i="21"/>
  <c r="M3" i="21"/>
  <c r="M27" i="21"/>
  <c r="M21" i="21"/>
  <c r="M18" i="21"/>
  <c r="M16" i="21"/>
  <c r="M5" i="21"/>
  <c r="M17" i="21"/>
  <c r="AG16" i="21"/>
  <c r="C38" i="21"/>
  <c r="C51" i="21"/>
  <c r="W36" i="21"/>
  <c r="C26" i="21"/>
  <c r="H57" i="21"/>
  <c r="H49" i="21"/>
  <c r="H41" i="21"/>
  <c r="H55" i="21"/>
  <c r="H47" i="21"/>
  <c r="H38" i="21"/>
  <c r="H45" i="21"/>
  <c r="H26" i="21"/>
  <c r="H24" i="21"/>
  <c r="H53" i="21"/>
  <c r="H30" i="21"/>
  <c r="H28" i="21"/>
  <c r="H15" i="21"/>
  <c r="H36" i="21"/>
  <c r="H18" i="21"/>
  <c r="H16" i="21"/>
  <c r="H5" i="21"/>
  <c r="H22" i="21"/>
  <c r="H14" i="21"/>
  <c r="H3" i="21"/>
  <c r="H4" i="21"/>
  <c r="H17" i="21"/>
  <c r="H6" i="21"/>
  <c r="AG22" i="21"/>
  <c r="M28" i="21"/>
  <c r="C13" i="21"/>
  <c r="W16" i="21"/>
  <c r="C10" i="21"/>
  <c r="AG49" i="21"/>
  <c r="W33" i="21"/>
  <c r="AQ34" i="21"/>
  <c r="AG47" i="21"/>
  <c r="AG41" i="21"/>
  <c r="R57" i="21"/>
  <c r="R55" i="21"/>
  <c r="R47" i="21"/>
  <c r="R38" i="21"/>
  <c r="R50" i="21"/>
  <c r="R53" i="21"/>
  <c r="R45" i="21"/>
  <c r="R36" i="21"/>
  <c r="R24" i="21"/>
  <c r="R43" i="21"/>
  <c r="R30" i="21"/>
  <c r="R22" i="21"/>
  <c r="R51" i="21"/>
  <c r="R28" i="21"/>
  <c r="R33" i="21"/>
  <c r="R13" i="21"/>
  <c r="R26" i="21"/>
  <c r="R18" i="21"/>
  <c r="R14" i="21"/>
  <c r="R3" i="21"/>
  <c r="R20" i="21"/>
  <c r="R10" i="21"/>
  <c r="R15" i="21"/>
  <c r="R4" i="21"/>
  <c r="AG33" i="21"/>
  <c r="AQ20" i="21"/>
  <c r="R23" i="21"/>
  <c r="AL51" i="21"/>
  <c r="AL43" i="21"/>
  <c r="AL33" i="21"/>
  <c r="AL49" i="21"/>
  <c r="AL41" i="21"/>
  <c r="AL28" i="21"/>
  <c r="AL55" i="21"/>
  <c r="AL38" i="21"/>
  <c r="AL26" i="21"/>
  <c r="AL47" i="21"/>
  <c r="AL24" i="21"/>
  <c r="AL30" i="21"/>
  <c r="AL22" i="21"/>
  <c r="AL18" i="21"/>
  <c r="AL7" i="21"/>
  <c r="AL6" i="21"/>
  <c r="AL20" i="21"/>
  <c r="AL16" i="21"/>
  <c r="AL5" i="21"/>
  <c r="AL9" i="21"/>
  <c r="W17" i="21"/>
  <c r="R7" i="21"/>
  <c r="M10" i="21"/>
  <c r="C9" i="21"/>
  <c r="R9" i="21"/>
  <c r="C14" i="21"/>
  <c r="M6" i="21"/>
  <c r="C49" i="21"/>
  <c r="AQ52" i="21"/>
  <c r="AG43" i="21"/>
  <c r="C34" i="21"/>
  <c r="AQ57" i="21"/>
  <c r="AQ49" i="21"/>
  <c r="C53" i="21"/>
  <c r="AQ55" i="21"/>
  <c r="W22" i="21"/>
  <c r="H37" i="21"/>
  <c r="M20" i="21"/>
  <c r="AQ26" i="21"/>
  <c r="AL14" i="21"/>
  <c r="AG4" i="21"/>
  <c r="R17" i="21"/>
  <c r="M7" i="21"/>
  <c r="AQ10" i="21"/>
  <c r="AL3" i="21"/>
  <c r="W5" i="21"/>
  <c r="M45" i="20"/>
  <c r="S46" i="20"/>
  <c r="M17" i="20"/>
  <c r="S43" i="20"/>
  <c r="M22" i="20"/>
  <c r="S47" i="20"/>
  <c r="M53" i="20"/>
  <c r="K54" i="20"/>
  <c r="K46" i="20"/>
  <c r="K14" i="20"/>
  <c r="K43" i="20"/>
  <c r="K29" i="20"/>
  <c r="K9" i="20"/>
  <c r="M55" i="20"/>
  <c r="K17" i="20"/>
  <c r="M4" i="20"/>
  <c r="K38" i="20"/>
  <c r="S25" i="20"/>
  <c r="K53" i="20"/>
  <c r="S48" i="20"/>
  <c r="M21" i="20"/>
  <c r="K55" i="20"/>
  <c r="M52" i="20"/>
  <c r="K28" i="20"/>
  <c r="M14" i="20"/>
  <c r="M54" i="20"/>
  <c r="M42" i="20"/>
  <c r="K20" i="20"/>
  <c r="M18" i="20"/>
  <c r="G26" i="20"/>
  <c r="C50" i="20"/>
  <c r="C49" i="20"/>
  <c r="G45" i="20"/>
  <c r="C19" i="20"/>
  <c r="G16" i="20"/>
  <c r="E14" i="20"/>
  <c r="G54" i="20"/>
  <c r="G46" i="20"/>
  <c r="G51" i="20"/>
  <c r="C55" i="20"/>
  <c r="G52" i="20"/>
  <c r="G49" i="20"/>
  <c r="C26" i="20"/>
  <c r="G28" i="20"/>
  <c r="C46" i="20"/>
  <c r="E18" i="20"/>
  <c r="C16" i="20"/>
  <c r="E5" i="20"/>
  <c r="M8" i="20"/>
  <c r="O55" i="20"/>
  <c r="C45" i="20"/>
  <c r="G42" i="20"/>
  <c r="K13" i="20"/>
  <c r="G53" i="20"/>
  <c r="K52" i="20"/>
  <c r="K44" i="20"/>
  <c r="K51" i="20"/>
  <c r="C47" i="20"/>
  <c r="E45" i="20"/>
  <c r="K49" i="20"/>
  <c r="C22" i="20"/>
  <c r="C9" i="20"/>
  <c r="C23" i="20"/>
  <c r="M23" i="20"/>
  <c r="I29" i="20"/>
  <c r="G20" i="20"/>
  <c r="G14" i="20"/>
  <c r="S51" i="20"/>
  <c r="C53" i="20"/>
  <c r="S50" i="20"/>
  <c r="M29" i="20"/>
  <c r="S49" i="20"/>
  <c r="M44" i="20"/>
  <c r="M51" i="20"/>
  <c r="E46" i="20"/>
  <c r="K27" i="20"/>
  <c r="E27" i="20"/>
  <c r="G50" i="20"/>
  <c r="K18" i="20"/>
  <c r="M28" i="20"/>
  <c r="K15" i="20"/>
  <c r="C24" i="20"/>
  <c r="C21" i="20"/>
  <c r="E19" i="20"/>
  <c r="I54" i="20"/>
  <c r="I47" i="20"/>
  <c r="I25" i="20"/>
  <c r="E51" i="20"/>
  <c r="E43" i="20"/>
  <c r="I19" i="20"/>
  <c r="E40" i="20"/>
  <c r="I21" i="20"/>
  <c r="E3" i="20"/>
  <c r="E22" i="20"/>
  <c r="E11" i="20"/>
  <c r="C3" i="20"/>
  <c r="C17" i="20"/>
  <c r="E55" i="20"/>
  <c r="E54" i="20"/>
  <c r="E48" i="20"/>
  <c r="I45" i="20"/>
  <c r="E56" i="20"/>
  <c r="E9" i="20"/>
  <c r="M15" i="20"/>
  <c r="E16" i="20"/>
  <c r="E53" i="20"/>
  <c r="I48" i="20"/>
  <c r="E38" i="20"/>
  <c r="E20" i="20"/>
  <c r="M13" i="20"/>
  <c r="E42" i="20"/>
  <c r="I44" i="20"/>
  <c r="E24" i="20"/>
  <c r="E15" i="20"/>
  <c r="M25" i="20"/>
  <c r="E29" i="20"/>
  <c r="E8" i="20"/>
  <c r="C15" i="20"/>
  <c r="E12" i="20"/>
  <c r="M27" i="20"/>
  <c r="M11" i="20"/>
  <c r="I52" i="20"/>
  <c r="E52" i="20"/>
  <c r="E49" i="20"/>
  <c r="I46" i="20"/>
  <c r="C36" i="20"/>
  <c r="M48" i="20"/>
  <c r="C44" i="20"/>
  <c r="C14" i="20"/>
  <c r="C25" i="20"/>
  <c r="G9" i="20"/>
  <c r="E26" i="20"/>
  <c r="E23" i="20"/>
  <c r="M16" i="20"/>
  <c r="K22" i="20"/>
  <c r="E7" i="20"/>
  <c r="I55" i="20"/>
  <c r="S54" i="20"/>
  <c r="G55" i="20"/>
  <c r="E50" i="20"/>
  <c r="M46" i="20"/>
  <c r="G48" i="20"/>
  <c r="O44" i="20"/>
  <c r="K45" i="20"/>
  <c r="K24" i="20"/>
  <c r="M50" i="20"/>
  <c r="M49" i="20"/>
  <c r="C35" i="20"/>
  <c r="E25" i="20"/>
  <c r="O47" i="20"/>
  <c r="C52" i="20"/>
  <c r="M47" i="20"/>
  <c r="M43" i="20"/>
  <c r="E21" i="20"/>
  <c r="E41" i="20"/>
  <c r="G22" i="20"/>
  <c r="E6" i="20"/>
  <c r="S14" i="20"/>
  <c r="O3" i="20"/>
  <c r="O18" i="20"/>
  <c r="I43" i="20"/>
  <c r="I40" i="20"/>
  <c r="I39" i="20"/>
  <c r="I42" i="20"/>
  <c r="I24" i="20"/>
  <c r="I26" i="20"/>
  <c r="I3" i="20"/>
  <c r="I5" i="20"/>
  <c r="I9" i="20"/>
  <c r="I18" i="20"/>
  <c r="G18" i="20"/>
  <c r="I11" i="20"/>
  <c r="I12" i="20"/>
  <c r="O39" i="20"/>
  <c r="O40" i="20"/>
  <c r="O38" i="20"/>
  <c r="O43" i="20"/>
  <c r="O29" i="20"/>
  <c r="O8" i="20"/>
  <c r="O11" i="20"/>
  <c r="S55" i="20"/>
  <c r="S42" i="20"/>
  <c r="S41" i="20"/>
  <c r="S39" i="20"/>
  <c r="S38" i="20"/>
  <c r="S27" i="20"/>
  <c r="S40" i="20"/>
  <c r="S29" i="20"/>
  <c r="S6" i="20"/>
  <c r="S8" i="20"/>
  <c r="S7" i="20"/>
  <c r="I23" i="20"/>
  <c r="I6" i="20"/>
  <c r="I17" i="20"/>
  <c r="G25" i="20"/>
  <c r="G24" i="20"/>
  <c r="G27" i="20"/>
  <c r="G43" i="20"/>
  <c r="G39" i="20"/>
  <c r="G40" i="20"/>
  <c r="G38" i="20"/>
  <c r="G6" i="20"/>
  <c r="O19" i="20"/>
  <c r="G11" i="20"/>
  <c r="O21" i="20"/>
  <c r="O7" i="20"/>
  <c r="S21" i="20"/>
  <c r="I15" i="20"/>
  <c r="K39" i="20"/>
  <c r="K40" i="20"/>
  <c r="K42" i="20"/>
  <c r="K41" i="20"/>
  <c r="K4" i="20"/>
  <c r="K11" i="20"/>
  <c r="K25" i="20"/>
  <c r="G4" i="20"/>
  <c r="O26" i="20"/>
  <c r="O46" i="20"/>
  <c r="I27" i="20"/>
  <c r="O15" i="20"/>
  <c r="G21" i="20"/>
  <c r="O17" i="20"/>
  <c r="I8" i="20"/>
  <c r="O22" i="20"/>
  <c r="S17" i="20"/>
  <c r="K6" i="20"/>
  <c r="O41" i="20"/>
  <c r="O50" i="20"/>
  <c r="O25" i="20"/>
  <c r="I50" i="20"/>
  <c r="I41" i="20"/>
  <c r="S28" i="20"/>
  <c r="G17" i="20"/>
  <c r="O13" i="20"/>
  <c r="S16" i="20"/>
  <c r="I13" i="20"/>
  <c r="S5" i="20"/>
  <c r="I4" i="20"/>
  <c r="O20" i="20"/>
  <c r="I7" i="20"/>
  <c r="O14" i="20"/>
  <c r="C11" i="20"/>
  <c r="O51" i="20"/>
  <c r="O48" i="20"/>
  <c r="O28" i="20"/>
  <c r="S52" i="20"/>
  <c r="I49" i="20"/>
  <c r="G41" i="20"/>
  <c r="O24" i="20"/>
  <c r="S13" i="20"/>
  <c r="M41" i="20"/>
  <c r="M40" i="20"/>
  <c r="M38" i="20"/>
  <c r="M39" i="20"/>
  <c r="M12" i="20"/>
  <c r="M24" i="20"/>
  <c r="M3" i="20"/>
  <c r="M7" i="20"/>
  <c r="O12" i="20"/>
  <c r="I28" i="20"/>
  <c r="I20" i="20"/>
  <c r="G13" i="20"/>
  <c r="C56" i="20"/>
  <c r="C27" i="20"/>
  <c r="C42" i="20"/>
  <c r="C39" i="20"/>
  <c r="C29" i="20"/>
  <c r="C41" i="20"/>
  <c r="C40" i="20"/>
  <c r="C38" i="20"/>
  <c r="C8" i="20"/>
  <c r="C4" i="20"/>
  <c r="S20" i="20"/>
  <c r="G23" i="20"/>
  <c r="C7" i="20"/>
  <c r="M9" i="20"/>
  <c r="S4" i="20"/>
  <c r="O53" i="20"/>
  <c r="S53" i="20"/>
  <c r="O45" i="20"/>
  <c r="I53" i="20"/>
  <c r="G29" i="20"/>
  <c r="S24" i="20"/>
  <c r="O27" i="20"/>
  <c r="S45" i="20"/>
  <c r="O16" i="20"/>
  <c r="G7" i="20"/>
  <c r="K23" i="20"/>
  <c r="S19" i="20"/>
  <c r="I16" i="20"/>
  <c r="O5" i="20"/>
  <c r="M19" i="20"/>
  <c r="G12" i="20"/>
  <c r="O23" i="20"/>
  <c r="C13" i="20"/>
  <c r="S18" i="20"/>
  <c r="S9" i="20"/>
  <c r="M26" i="20"/>
  <c r="S11" i="20"/>
  <c r="M6" i="20"/>
  <c r="C20" i="20"/>
  <c r="S12" i="20"/>
  <c r="C5" i="20"/>
  <c r="I22" i="20"/>
  <c r="G15" i="20"/>
  <c r="K8" i="20"/>
  <c r="G8" i="20"/>
  <c r="G47" i="20"/>
  <c r="O49" i="20"/>
  <c r="I51" i="20"/>
  <c r="G44" i="20"/>
  <c r="S26" i="20"/>
  <c r="K48" i="20"/>
  <c r="S44" i="20"/>
  <c r="O42" i="20"/>
  <c r="S22" i="20"/>
  <c r="K5" i="20"/>
  <c r="G19" i="20"/>
  <c r="K12" i="20"/>
  <c r="C18" i="20"/>
  <c r="S23" i="20"/>
  <c r="K19" i="20"/>
  <c r="S15" i="20"/>
  <c r="M5" i="20"/>
  <c r="K21" i="20"/>
  <c r="I14" i="20"/>
  <c r="G5" i="20"/>
  <c r="O4" i="20"/>
  <c r="O6" i="20"/>
  <c r="AQ9" i="19"/>
  <c r="AQ3" i="19"/>
  <c r="AQ4" i="19"/>
  <c r="M6" i="19"/>
  <c r="M10" i="19"/>
  <c r="AB7" i="19"/>
  <c r="AB3" i="19"/>
  <c r="AB6" i="19"/>
  <c r="AG6" i="19"/>
  <c r="AG5" i="19"/>
  <c r="AL3" i="19"/>
  <c r="AL6" i="19"/>
  <c r="M9" i="19"/>
  <c r="AB9" i="19"/>
  <c r="AG3" i="19"/>
  <c r="M5" i="19"/>
  <c r="C4" i="19"/>
  <c r="C9" i="19"/>
  <c r="C3" i="19"/>
  <c r="C7" i="19"/>
  <c r="AQ7" i="19"/>
  <c r="M3" i="19"/>
  <c r="AL5" i="19"/>
  <c r="AL10" i="19"/>
  <c r="AL4" i="19"/>
  <c r="R5" i="19"/>
  <c r="R9" i="19"/>
  <c r="R10" i="19"/>
  <c r="AQ6" i="19"/>
  <c r="AG4" i="19"/>
  <c r="C5" i="19"/>
  <c r="AG7" i="19"/>
  <c r="AQ10" i="19"/>
  <c r="M4" i="19"/>
  <c r="AQ5" i="19"/>
  <c r="AG9" i="19"/>
  <c r="R4" i="19"/>
  <c r="AB5" i="19"/>
  <c r="AB4" i="19"/>
  <c r="M7" i="19"/>
  <c r="AL9" i="19"/>
  <c r="R6" i="19"/>
  <c r="H16" i="17"/>
  <c r="H53" i="17"/>
  <c r="S52" i="18"/>
  <c r="S39" i="18"/>
  <c r="K53" i="18"/>
  <c r="O47" i="18"/>
  <c r="M34" i="18"/>
  <c r="Q45" i="18"/>
  <c r="K27" i="18"/>
  <c r="Q36" i="18"/>
  <c r="O27" i="18"/>
  <c r="O52" i="18"/>
  <c r="S27" i="18"/>
  <c r="K47" i="18"/>
  <c r="G41" i="18"/>
  <c r="Q23" i="18"/>
  <c r="K46" i="18"/>
  <c r="S35" i="18"/>
  <c r="C50" i="18"/>
  <c r="M31" i="18"/>
  <c r="K22" i="18"/>
  <c r="M11" i="18"/>
  <c r="C24" i="18"/>
  <c r="K24" i="18"/>
  <c r="K28" i="18"/>
  <c r="C3" i="18"/>
  <c r="M18" i="18"/>
  <c r="G14" i="18"/>
  <c r="C20" i="18"/>
  <c r="S9" i="18"/>
  <c r="K16" i="18"/>
  <c r="M7" i="18"/>
  <c r="G38" i="18"/>
  <c r="S14" i="18"/>
  <c r="O38" i="18"/>
  <c r="C14" i="18"/>
  <c r="S53" i="18"/>
  <c r="M39" i="18"/>
  <c r="O23" i="18"/>
  <c r="S49" i="18"/>
  <c r="M36" i="18"/>
  <c r="C48" i="18"/>
  <c r="O45" i="18"/>
  <c r="S47" i="18"/>
  <c r="Q43" i="18"/>
  <c r="O32" i="18"/>
  <c r="C21" i="18"/>
  <c r="S32" i="18"/>
  <c r="K19" i="18"/>
  <c r="M29" i="18"/>
  <c r="O21" i="18"/>
  <c r="Q9" i="18"/>
  <c r="C42" i="18"/>
  <c r="S22" i="18"/>
  <c r="K38" i="18"/>
  <c r="M27" i="18"/>
  <c r="Q16" i="18"/>
  <c r="K13" i="18"/>
  <c r="Q25" i="18"/>
  <c r="O15" i="18"/>
  <c r="S4" i="18"/>
  <c r="G34" i="18"/>
  <c r="C9" i="18"/>
  <c r="S5" i="18"/>
  <c r="K51" i="18"/>
  <c r="C51" i="18"/>
  <c r="Q31" i="18"/>
  <c r="C45" i="18"/>
  <c r="C35" i="18"/>
  <c r="S25" i="18"/>
  <c r="Q50" i="18"/>
  <c r="C39" i="18"/>
  <c r="G54" i="18"/>
  <c r="O31" i="18"/>
  <c r="K40" i="18"/>
  <c r="C23" i="18"/>
  <c r="G48" i="18"/>
  <c r="G43" i="18"/>
  <c r="Q28" i="18"/>
  <c r="S19" i="18"/>
  <c r="S36" i="18"/>
  <c r="C36" i="18"/>
  <c r="S20" i="18"/>
  <c r="M16" i="18"/>
  <c r="M45" i="18"/>
  <c r="C15" i="18"/>
  <c r="K12" i="18"/>
  <c r="C19" i="18"/>
  <c r="Q39" i="18"/>
  <c r="S6" i="18"/>
  <c r="O4" i="18"/>
  <c r="G31" i="18"/>
  <c r="C5" i="18"/>
  <c r="S7" i="18"/>
  <c r="K7" i="18"/>
  <c r="K36" i="18"/>
  <c r="K52" i="18"/>
  <c r="K9" i="18"/>
  <c r="K8" i="18"/>
  <c r="K6" i="18"/>
  <c r="M4" i="18"/>
  <c r="K35" i="18"/>
  <c r="O35" i="18"/>
  <c r="K21" i="18"/>
  <c r="O22" i="18"/>
  <c r="K15" i="18"/>
  <c r="K17" i="18"/>
  <c r="O44" i="18"/>
  <c r="O55" i="18"/>
  <c r="Q54" i="18"/>
  <c r="I52" i="18"/>
  <c r="Q53" i="18"/>
  <c r="I47" i="18"/>
  <c r="Q49" i="18"/>
  <c r="I44" i="18"/>
  <c r="I24" i="18"/>
  <c r="M23" i="18"/>
  <c r="O50" i="18"/>
  <c r="M46" i="18"/>
  <c r="O34" i="18"/>
  <c r="M25" i="18"/>
  <c r="O54" i="18"/>
  <c r="G49" i="18"/>
  <c r="G39" i="18"/>
  <c r="G23" i="18"/>
  <c r="Q42" i="18"/>
  <c r="Q27" i="18"/>
  <c r="O20" i="18"/>
  <c r="I14" i="18"/>
  <c r="M35" i="18"/>
  <c r="G19" i="18"/>
  <c r="O3" i="18"/>
  <c r="M47" i="18"/>
  <c r="Q18" i="18"/>
  <c r="O9" i="18"/>
  <c r="I35" i="18"/>
  <c r="I19" i="18"/>
  <c r="O14" i="18"/>
  <c r="I7" i="18"/>
  <c r="M5" i="18"/>
  <c r="Q3" i="18"/>
  <c r="G40" i="18"/>
  <c r="O46" i="18"/>
  <c r="G5" i="18"/>
  <c r="M15" i="18"/>
  <c r="Q51" i="18"/>
  <c r="I46" i="18"/>
  <c r="G42" i="18"/>
  <c r="I36" i="18"/>
  <c r="G27" i="18"/>
  <c r="Q34" i="18"/>
  <c r="O25" i="18"/>
  <c r="M48" i="18"/>
  <c r="I38" i="18"/>
  <c r="I22" i="18"/>
  <c r="M22" i="18"/>
  <c r="Q44" i="18"/>
  <c r="O49" i="18"/>
  <c r="I13" i="18"/>
  <c r="M32" i="18"/>
  <c r="Q19" i="18"/>
  <c r="M43" i="18"/>
  <c r="G13" i="18"/>
  <c r="I29" i="18"/>
  <c r="Q17" i="18"/>
  <c r="Q32" i="18"/>
  <c r="O19" i="18"/>
  <c r="O13" i="18"/>
  <c r="I5" i="18"/>
  <c r="M3" i="18"/>
  <c r="O26" i="18"/>
  <c r="I17" i="18"/>
  <c r="G7" i="18"/>
  <c r="M8" i="18"/>
  <c r="O53" i="18"/>
  <c r="G55" i="18"/>
  <c r="I54" i="18"/>
  <c r="O40" i="18"/>
  <c r="G52" i="18"/>
  <c r="G47" i="18"/>
  <c r="O51" i="18"/>
  <c r="Q20" i="18"/>
  <c r="Q22" i="18"/>
  <c r="M38" i="18"/>
  <c r="I28" i="18"/>
  <c r="Q24" i="18"/>
  <c r="G21" i="18"/>
  <c r="Q48" i="18"/>
  <c r="O43" i="18"/>
  <c r="M50" i="18"/>
  <c r="M19" i="18"/>
  <c r="M12" i="18"/>
  <c r="I16" i="18"/>
  <c r="I18" i="18"/>
  <c r="G3" i="18"/>
  <c r="M53" i="18"/>
  <c r="G12" i="18"/>
  <c r="I43" i="18"/>
  <c r="Q29" i="18"/>
  <c r="O12" i="18"/>
  <c r="O8" i="18"/>
  <c r="I3" i="18"/>
  <c r="O17" i="18"/>
  <c r="O42" i="18"/>
  <c r="Q15" i="18"/>
  <c r="I6" i="18"/>
  <c r="O7" i="18"/>
  <c r="M17" i="18"/>
  <c r="Q11" i="18"/>
  <c r="Q13" i="18"/>
  <c r="Q6" i="18"/>
  <c r="Q4" i="18"/>
  <c r="Y14" i="17"/>
  <c r="AL40" i="17"/>
  <c r="AL19" i="17"/>
  <c r="AL16" i="17"/>
  <c r="AL7" i="17"/>
  <c r="AL36" i="17"/>
  <c r="AL50" i="17"/>
  <c r="AL54" i="17"/>
  <c r="AL37" i="17"/>
  <c r="AL22" i="17"/>
  <c r="AL14" i="17"/>
  <c r="AL28" i="17"/>
  <c r="AL46" i="17"/>
  <c r="AL23" i="17"/>
  <c r="AL29" i="17"/>
  <c r="AL12" i="17"/>
  <c r="AL13" i="17"/>
  <c r="AL5" i="17"/>
  <c r="AL21" i="17"/>
  <c r="AL15" i="17"/>
  <c r="AL10" i="17"/>
  <c r="AB54" i="17"/>
  <c r="AB46" i="17"/>
  <c r="AB37" i="17"/>
  <c r="AB52" i="17"/>
  <c r="AB44" i="17"/>
  <c r="AB35" i="17"/>
  <c r="AB55" i="17"/>
  <c r="AB47" i="17"/>
  <c r="AB39" i="17"/>
  <c r="AB53" i="17"/>
  <c r="AB29" i="17"/>
  <c r="AB21" i="17"/>
  <c r="AB13" i="17"/>
  <c r="AB24" i="17"/>
  <c r="AB16" i="17"/>
  <c r="AB56" i="17"/>
  <c r="AB40" i="17"/>
  <c r="AB30" i="17"/>
  <c r="AB22" i="17"/>
  <c r="AB14" i="17"/>
  <c r="AB25" i="17"/>
  <c r="AB17" i="17"/>
  <c r="AB10" i="17"/>
  <c r="AB4" i="17"/>
  <c r="AB48" i="17"/>
  <c r="AB7" i="17"/>
  <c r="AB15" i="17"/>
  <c r="AB5" i="17"/>
  <c r="AB23" i="17"/>
  <c r="AB9" i="17"/>
  <c r="AB3" i="17"/>
  <c r="H13" i="17"/>
  <c r="H15" i="17"/>
  <c r="R9" i="17"/>
  <c r="M49" i="17"/>
  <c r="M41" i="17"/>
  <c r="M55" i="17"/>
  <c r="M47" i="17"/>
  <c r="M39" i="17"/>
  <c r="M50" i="17"/>
  <c r="M42" i="17"/>
  <c r="M32" i="17"/>
  <c r="M56" i="17"/>
  <c r="M43" i="17"/>
  <c r="M24" i="17"/>
  <c r="M16" i="17"/>
  <c r="M27" i="17"/>
  <c r="M19" i="17"/>
  <c r="M25" i="17"/>
  <c r="M17" i="17"/>
  <c r="M28" i="17"/>
  <c r="M20" i="17"/>
  <c r="M51" i="17"/>
  <c r="M33" i="17"/>
  <c r="M4" i="17"/>
  <c r="M26" i="17"/>
  <c r="M7" i="17"/>
  <c r="M12" i="17"/>
  <c r="M9" i="17"/>
  <c r="M18" i="17"/>
  <c r="M3" i="17"/>
  <c r="M6" i="17"/>
  <c r="H22" i="17"/>
  <c r="AL9" i="17"/>
  <c r="AL39" i="17"/>
  <c r="H50" i="17"/>
  <c r="H42" i="17"/>
  <c r="H32" i="17"/>
  <c r="H56" i="17"/>
  <c r="H48" i="17"/>
  <c r="H40" i="17"/>
  <c r="H51" i="17"/>
  <c r="H43" i="17"/>
  <c r="H33" i="17"/>
  <c r="H37" i="17"/>
  <c r="H49" i="17"/>
  <c r="H25" i="17"/>
  <c r="H17" i="17"/>
  <c r="H28" i="17"/>
  <c r="H20" i="17"/>
  <c r="H52" i="17"/>
  <c r="H35" i="17"/>
  <c r="H26" i="17"/>
  <c r="H18" i="17"/>
  <c r="H29" i="17"/>
  <c r="H21" i="17"/>
  <c r="H44" i="17"/>
  <c r="H5" i="17"/>
  <c r="H19" i="17"/>
  <c r="H9" i="17"/>
  <c r="H3" i="17"/>
  <c r="H10" i="17"/>
  <c r="H27" i="17"/>
  <c r="H4" i="17"/>
  <c r="H7" i="17"/>
  <c r="AL24" i="17"/>
  <c r="AB27" i="17"/>
  <c r="AB42" i="17"/>
  <c r="AB6" i="17"/>
  <c r="AL42" i="17"/>
  <c r="AL18" i="17"/>
  <c r="AL27" i="17"/>
  <c r="AL17" i="17"/>
  <c r="AL56" i="17"/>
  <c r="AL25" i="17"/>
  <c r="AB12" i="17"/>
  <c r="AL6" i="17"/>
  <c r="AL4" i="17"/>
  <c r="AL52" i="17"/>
  <c r="AL35" i="17"/>
  <c r="R56" i="17"/>
  <c r="R48" i="17"/>
  <c r="R40" i="17"/>
  <c r="R54" i="17"/>
  <c r="R46" i="17"/>
  <c r="R37" i="17"/>
  <c r="R49" i="17"/>
  <c r="R41" i="17"/>
  <c r="R55" i="17"/>
  <c r="R50" i="17"/>
  <c r="R32" i="17"/>
  <c r="R23" i="17"/>
  <c r="R15" i="17"/>
  <c r="R26" i="17"/>
  <c r="R18" i="17"/>
  <c r="R42" i="17"/>
  <c r="R24" i="17"/>
  <c r="R16" i="17"/>
  <c r="R27" i="17"/>
  <c r="R19" i="17"/>
  <c r="R3" i="17"/>
  <c r="R17" i="17"/>
  <c r="R6" i="17"/>
  <c r="R10" i="17"/>
  <c r="R7" i="17"/>
  <c r="R25" i="17"/>
  <c r="R12" i="17"/>
  <c r="R5" i="17"/>
  <c r="AG53" i="17"/>
  <c r="AG45" i="17"/>
  <c r="AG36" i="17"/>
  <c r="AG51" i="17"/>
  <c r="AG43" i="17"/>
  <c r="AG33" i="17"/>
  <c r="AG54" i="17"/>
  <c r="AG46" i="17"/>
  <c r="AG37" i="17"/>
  <c r="AG41" i="17"/>
  <c r="AG52" i="17"/>
  <c r="AG30" i="17"/>
  <c r="AG28" i="17"/>
  <c r="AG20" i="17"/>
  <c r="AG47" i="17"/>
  <c r="AG23" i="17"/>
  <c r="AG15" i="17"/>
  <c r="AG29" i="17"/>
  <c r="AG21" i="17"/>
  <c r="AG13" i="17"/>
  <c r="AG24" i="17"/>
  <c r="AG16" i="17"/>
  <c r="AG55" i="17"/>
  <c r="AG39" i="17"/>
  <c r="AG9" i="17"/>
  <c r="AG22" i="17"/>
  <c r="AG14" i="17"/>
  <c r="AG3" i="17"/>
  <c r="AG6" i="17"/>
  <c r="AG4" i="17"/>
  <c r="AG7" i="17"/>
  <c r="AG12" i="17"/>
  <c r="M21" i="17"/>
  <c r="AL20" i="17"/>
  <c r="R13" i="17"/>
  <c r="AL53" i="17"/>
  <c r="M14" i="17"/>
  <c r="M29" i="17"/>
  <c r="AB18" i="17"/>
  <c r="H6" i="17"/>
  <c r="AN9" i="15"/>
  <c r="AN44" i="15"/>
  <c r="AN40" i="15"/>
  <c r="L58" i="16"/>
  <c r="K56" i="16" s="1"/>
  <c r="J58" i="16"/>
  <c r="I56" i="16" s="1"/>
  <c r="H58" i="16"/>
  <c r="G56" i="16" s="1"/>
  <c r="F58" i="16"/>
  <c r="E56" i="16" s="1"/>
  <c r="P58" i="16"/>
  <c r="O56" i="16" s="1"/>
  <c r="R58" i="16"/>
  <c r="T58" i="16"/>
  <c r="N58" i="16"/>
  <c r="D58" i="16"/>
  <c r="C36" i="15"/>
  <c r="R20" i="15"/>
  <c r="C47" i="15"/>
  <c r="R46" i="15"/>
  <c r="C23" i="15"/>
  <c r="R15" i="15"/>
  <c r="AB13" i="15"/>
  <c r="R12" i="15"/>
  <c r="R37" i="15"/>
  <c r="R42" i="15"/>
  <c r="C54" i="15"/>
  <c r="C46" i="15"/>
  <c r="C48" i="15"/>
  <c r="C40" i="15"/>
  <c r="C26" i="15"/>
  <c r="C18" i="15"/>
  <c r="C56" i="15"/>
  <c r="C29" i="15"/>
  <c r="C21" i="15"/>
  <c r="C37" i="15"/>
  <c r="C27" i="15"/>
  <c r="C19" i="15"/>
  <c r="C13" i="15"/>
  <c r="C12" i="15"/>
  <c r="C6" i="15"/>
  <c r="C14" i="15"/>
  <c r="C25" i="15"/>
  <c r="C17" i="15"/>
  <c r="C10" i="15"/>
  <c r="C20" i="15"/>
  <c r="AL55" i="15"/>
  <c r="AL47" i="15"/>
  <c r="AL27" i="15"/>
  <c r="AL19" i="15"/>
  <c r="AL41" i="15"/>
  <c r="AL22" i="15"/>
  <c r="AL30" i="15"/>
  <c r="AL28" i="15"/>
  <c r="AL20" i="15"/>
  <c r="AL49" i="15"/>
  <c r="AL3" i="15"/>
  <c r="AL18" i="15"/>
  <c r="AL14" i="15"/>
  <c r="AL7" i="15"/>
  <c r="AL26" i="15"/>
  <c r="AL13" i="15"/>
  <c r="AL39" i="15"/>
  <c r="AL15" i="15"/>
  <c r="AQ5" i="15"/>
  <c r="R4" i="15"/>
  <c r="C3" i="15"/>
  <c r="AG7" i="15"/>
  <c r="AL6" i="15"/>
  <c r="R48" i="15"/>
  <c r="R29" i="15"/>
  <c r="C30" i="15"/>
  <c r="C28" i="15"/>
  <c r="AB12" i="15"/>
  <c r="AQ4" i="15"/>
  <c r="AL9" i="15"/>
  <c r="R51" i="15"/>
  <c r="R52" i="15"/>
  <c r="R44" i="15"/>
  <c r="R35" i="15"/>
  <c r="R55" i="15"/>
  <c r="R47" i="15"/>
  <c r="R39" i="15"/>
  <c r="R50" i="15"/>
  <c r="R53" i="15"/>
  <c r="R23" i="15"/>
  <c r="R43" i="15"/>
  <c r="R26" i="15"/>
  <c r="R33" i="15"/>
  <c r="R24" i="15"/>
  <c r="R36" i="15"/>
  <c r="R18" i="15"/>
  <c r="R9" i="15"/>
  <c r="R13" i="15"/>
  <c r="R3" i="15"/>
  <c r="R45" i="15"/>
  <c r="R22" i="15"/>
  <c r="R10" i="15"/>
  <c r="R7" i="15"/>
  <c r="R56" i="15"/>
  <c r="C42" i="15"/>
  <c r="C33" i="15"/>
  <c r="AQ20" i="15"/>
  <c r="AQ3" i="15"/>
  <c r="AQ16" i="15"/>
  <c r="AL4" i="15"/>
  <c r="R49" i="15"/>
  <c r="R54" i="15"/>
  <c r="C39" i="15"/>
  <c r="R21" i="15"/>
  <c r="AB49" i="15"/>
  <c r="AB50" i="15"/>
  <c r="AB42" i="15"/>
  <c r="AB53" i="15"/>
  <c r="AB45" i="15"/>
  <c r="AB36" i="15"/>
  <c r="AB56" i="15"/>
  <c r="AB41" i="15"/>
  <c r="AB29" i="15"/>
  <c r="AB21" i="15"/>
  <c r="AB24" i="15"/>
  <c r="AB51" i="15"/>
  <c r="AB43" i="15"/>
  <c r="AB33" i="15"/>
  <c r="AB22" i="15"/>
  <c r="AB20" i="15"/>
  <c r="AB28" i="15"/>
  <c r="AB16" i="15"/>
  <c r="AB6" i="15"/>
  <c r="AB10" i="15"/>
  <c r="AB5" i="15"/>
  <c r="AB15" i="15"/>
  <c r="AB7" i="15"/>
  <c r="AB25" i="15"/>
  <c r="AL17" i="15"/>
  <c r="R27" i="15"/>
  <c r="C41" i="15"/>
  <c r="AG56" i="15"/>
  <c r="AG48" i="15"/>
  <c r="AG49" i="15"/>
  <c r="AG41" i="15"/>
  <c r="AG30" i="15"/>
  <c r="AG52" i="15"/>
  <c r="AG44" i="15"/>
  <c r="AG40" i="15"/>
  <c r="AG50" i="15"/>
  <c r="AG28" i="15"/>
  <c r="AG20" i="15"/>
  <c r="AG23" i="15"/>
  <c r="AG42" i="15"/>
  <c r="AG29" i="15"/>
  <c r="AG21" i="15"/>
  <c r="AG19" i="15"/>
  <c r="AG27" i="15"/>
  <c r="AG14" i="15"/>
  <c r="AG4" i="15"/>
  <c r="AG15" i="15"/>
  <c r="AG5" i="15"/>
  <c r="AG9" i="15"/>
  <c r="AG16" i="15"/>
  <c r="AG6" i="15"/>
  <c r="AN12" i="15"/>
  <c r="AN10" i="15"/>
  <c r="AG22" i="15"/>
  <c r="R25" i="15"/>
  <c r="AL10" i="15"/>
  <c r="C9" i="15"/>
  <c r="C4" i="15"/>
  <c r="R6" i="15"/>
  <c r="R14" i="15"/>
  <c r="R41" i="15"/>
  <c r="R32" i="15"/>
  <c r="R28" i="15"/>
  <c r="AL51" i="15"/>
  <c r="AB17" i="15"/>
  <c r="AQ30" i="15"/>
  <c r="AL24" i="15"/>
  <c r="R16" i="15"/>
  <c r="AL12" i="15"/>
  <c r="AL29" i="15"/>
  <c r="C22" i="15"/>
  <c r="AG17" i="15"/>
  <c r="W50" i="15"/>
  <c r="W51" i="15"/>
  <c r="W43" i="15"/>
  <c r="W54" i="15"/>
  <c r="W46" i="15"/>
  <c r="W42" i="15"/>
  <c r="W22" i="15"/>
  <c r="W25" i="15"/>
  <c r="W23" i="15"/>
  <c r="W44" i="15"/>
  <c r="W52" i="15"/>
  <c r="W21" i="15"/>
  <c r="W7" i="15"/>
  <c r="W12" i="15"/>
  <c r="W29" i="15"/>
  <c r="W17" i="15"/>
  <c r="W9" i="15"/>
  <c r="W3" i="15"/>
  <c r="W16" i="15"/>
  <c r="W6" i="15"/>
  <c r="AG24" i="15"/>
  <c r="R17" i="15"/>
  <c r="AB9" i="15"/>
  <c r="AG10" i="15"/>
  <c r="R40" i="15"/>
  <c r="C53" i="15"/>
  <c r="C24" i="15"/>
  <c r="R19" i="15"/>
  <c r="AQ54" i="15"/>
  <c r="AQ46" i="15"/>
  <c r="AQ40" i="15"/>
  <c r="AQ26" i="15"/>
  <c r="AQ18" i="15"/>
  <c r="AQ48" i="15"/>
  <c r="AQ29" i="15"/>
  <c r="AQ21" i="15"/>
  <c r="AQ27" i="15"/>
  <c r="AQ12" i="15"/>
  <c r="AQ25" i="15"/>
  <c r="AQ19" i="15"/>
  <c r="AQ56" i="15"/>
  <c r="AQ13" i="15"/>
  <c r="AQ6" i="15"/>
  <c r="AQ17" i="15"/>
  <c r="AQ14" i="15"/>
  <c r="AB26" i="15"/>
  <c r="AB30" i="15"/>
  <c r="C7" i="15"/>
  <c r="AL5" i="15"/>
  <c r="W4" i="15"/>
  <c r="AB3" i="15"/>
  <c r="AB59" i="15" s="1"/>
  <c r="J58" i="14"/>
  <c r="N58" i="14"/>
  <c r="F58" i="14"/>
  <c r="R58" i="14"/>
  <c r="P58" i="14"/>
  <c r="H58" i="14"/>
  <c r="L58" i="14"/>
  <c r="T58" i="14"/>
  <c r="S56" i="14" s="1"/>
  <c r="AQ19" i="13"/>
  <c r="AQ32" i="13"/>
  <c r="AB54" i="13"/>
  <c r="AB46" i="13"/>
  <c r="AB37" i="13"/>
  <c r="AB52" i="13"/>
  <c r="AB44" i="13"/>
  <c r="AB34" i="13"/>
  <c r="AB55" i="13"/>
  <c r="AB47" i="13"/>
  <c r="AB39" i="13"/>
  <c r="AB50" i="13"/>
  <c r="AB42" i="13"/>
  <c r="AB40" i="13"/>
  <c r="AB48" i="13"/>
  <c r="AB25" i="13"/>
  <c r="AB17" i="13"/>
  <c r="AB56" i="13"/>
  <c r="AB32" i="13"/>
  <c r="AB26" i="13"/>
  <c r="AB20" i="13"/>
  <c r="AB3" i="13"/>
  <c r="AB5" i="13"/>
  <c r="AB30" i="13"/>
  <c r="AB18" i="13"/>
  <c r="AB9" i="13"/>
  <c r="AB14" i="13"/>
  <c r="AB7" i="13"/>
  <c r="AB10" i="13"/>
  <c r="AB6" i="13"/>
  <c r="AQ30" i="13"/>
  <c r="AQ20" i="13"/>
  <c r="AL14" i="13"/>
  <c r="AQ55" i="13"/>
  <c r="AQ51" i="13"/>
  <c r="AQ54" i="13"/>
  <c r="AL44" i="13"/>
  <c r="AL50" i="13"/>
  <c r="AL37" i="13"/>
  <c r="AL46" i="13"/>
  <c r="AL54" i="13"/>
  <c r="AL23" i="13"/>
  <c r="AL24" i="13"/>
  <c r="AL27" i="13"/>
  <c r="AL16" i="13"/>
  <c r="AL13" i="13"/>
  <c r="AL3" i="13"/>
  <c r="AL6" i="13"/>
  <c r="AL18" i="13"/>
  <c r="AL10" i="13"/>
  <c r="AL12" i="13"/>
  <c r="AL5" i="13"/>
  <c r="AL4" i="13"/>
  <c r="AQ14" i="13"/>
  <c r="C10" i="13"/>
  <c r="AB22" i="13"/>
  <c r="AL53" i="13"/>
  <c r="AL26" i="13"/>
  <c r="AQ43" i="13"/>
  <c r="AQ49" i="13"/>
  <c r="AQ36" i="13"/>
  <c r="AQ22" i="13"/>
  <c r="AQ45" i="13"/>
  <c r="AQ53" i="13"/>
  <c r="AQ31" i="13"/>
  <c r="AQ23" i="13"/>
  <c r="AQ12" i="13"/>
  <c r="AQ5" i="13"/>
  <c r="AQ26" i="13"/>
  <c r="AQ9" i="13"/>
  <c r="AQ18" i="13"/>
  <c r="AQ15" i="13"/>
  <c r="AQ4" i="13"/>
  <c r="AQ3" i="13"/>
  <c r="AQ17" i="13"/>
  <c r="AQ6" i="13"/>
  <c r="AQ39" i="13"/>
  <c r="AQ44" i="13"/>
  <c r="AQ28" i="13"/>
  <c r="AL20" i="13"/>
  <c r="C48" i="13"/>
  <c r="C30" i="13"/>
  <c r="AQ21" i="13"/>
  <c r="AB13" i="13"/>
  <c r="AG53" i="13"/>
  <c r="AG45" i="13"/>
  <c r="AG36" i="13"/>
  <c r="AG51" i="13"/>
  <c r="AG43" i="13"/>
  <c r="AG33" i="13"/>
  <c r="AG54" i="13"/>
  <c r="AG46" i="13"/>
  <c r="AG37" i="13"/>
  <c r="AG49" i="13"/>
  <c r="AG41" i="13"/>
  <c r="AG24" i="13"/>
  <c r="AG39" i="13"/>
  <c r="AG47" i="13"/>
  <c r="AG31" i="13"/>
  <c r="AG25" i="13"/>
  <c r="AG17" i="13"/>
  <c r="AG55" i="13"/>
  <c r="AG19" i="13"/>
  <c r="AG13" i="13"/>
  <c r="AG4" i="13"/>
  <c r="AG7" i="13"/>
  <c r="AG12" i="13"/>
  <c r="AG6" i="13"/>
  <c r="AG15" i="13"/>
  <c r="AG20" i="13"/>
  <c r="AG9" i="13"/>
  <c r="AG28" i="13"/>
  <c r="AG5" i="13"/>
  <c r="AB24" i="13"/>
  <c r="AL52" i="13"/>
  <c r="AQ41" i="13"/>
  <c r="AQ42" i="13"/>
  <c r="C43" i="13"/>
  <c r="C49" i="13"/>
  <c r="C53" i="13"/>
  <c r="C31" i="13"/>
  <c r="C22" i="13"/>
  <c r="C36" i="13"/>
  <c r="C18" i="13"/>
  <c r="C17" i="13"/>
  <c r="C12" i="13"/>
  <c r="C23" i="13"/>
  <c r="C5" i="13"/>
  <c r="C9" i="13"/>
  <c r="C26" i="13"/>
  <c r="C15" i="13"/>
  <c r="C4" i="13"/>
  <c r="C45" i="13"/>
  <c r="C3" i="13"/>
  <c r="C6" i="13"/>
  <c r="C13" i="13"/>
  <c r="C32" i="13"/>
  <c r="AL15" i="13"/>
  <c r="AB43" i="13"/>
  <c r="AG21" i="13"/>
  <c r="R56" i="13"/>
  <c r="R48" i="13"/>
  <c r="R40" i="13"/>
  <c r="R54" i="13"/>
  <c r="R46" i="13"/>
  <c r="R37" i="13"/>
  <c r="R49" i="13"/>
  <c r="R41" i="13"/>
  <c r="R52" i="13"/>
  <c r="R44" i="13"/>
  <c r="R34" i="13"/>
  <c r="R42" i="13"/>
  <c r="R50" i="13"/>
  <c r="R27" i="13"/>
  <c r="R19" i="13"/>
  <c r="R32" i="13"/>
  <c r="R22" i="13"/>
  <c r="R28" i="13"/>
  <c r="R15" i="13"/>
  <c r="R7" i="13"/>
  <c r="R23" i="13"/>
  <c r="R12" i="13"/>
  <c r="R9" i="13"/>
  <c r="R5" i="13"/>
  <c r="R20" i="13"/>
  <c r="R16" i="13"/>
  <c r="R14" i="13"/>
  <c r="R10" i="13"/>
  <c r="R3" i="13"/>
  <c r="AQ13" i="13"/>
  <c r="AG10" i="13"/>
  <c r="AL19" i="13"/>
  <c r="M7" i="13"/>
  <c r="C14" i="13"/>
  <c r="AB51" i="13"/>
  <c r="AL51" i="13"/>
  <c r="AL47" i="13"/>
  <c r="AQ40" i="13"/>
  <c r="AL55" i="13"/>
  <c r="AQ48" i="13"/>
  <c r="C52" i="13"/>
  <c r="AL40" i="13"/>
  <c r="C28" i="13"/>
  <c r="AL22" i="13"/>
  <c r="AB19" i="13"/>
  <c r="AL28" i="13"/>
  <c r="M14" i="13"/>
  <c r="M44" i="13"/>
  <c r="AQ33" i="13"/>
  <c r="R21" i="13"/>
  <c r="AG40" i="13"/>
  <c r="AG18" i="13"/>
  <c r="AQ50" i="13"/>
  <c r="AB28" i="13"/>
  <c r="AB4" i="13"/>
  <c r="AQ7" i="13"/>
  <c r="AB12" i="13"/>
  <c r="AL7" i="13"/>
  <c r="AQ47" i="13"/>
  <c r="AQ34" i="13"/>
  <c r="AL32" i="13"/>
  <c r="AB45" i="13"/>
  <c r="AB53" i="13"/>
  <c r="AQ37" i="13"/>
  <c r="AQ46" i="13"/>
  <c r="AB33" i="13"/>
  <c r="C27" i="13"/>
  <c r="C19" i="13"/>
  <c r="AB15" i="13"/>
  <c r="M49" i="13"/>
  <c r="M41" i="13"/>
  <c r="M55" i="13"/>
  <c r="M47" i="13"/>
  <c r="M39" i="13"/>
  <c r="M50" i="13"/>
  <c r="M42" i="13"/>
  <c r="M53" i="13"/>
  <c r="M45" i="13"/>
  <c r="M36" i="13"/>
  <c r="M28" i="13"/>
  <c r="M20" i="13"/>
  <c r="M43" i="13"/>
  <c r="M33" i="13"/>
  <c r="M30" i="13"/>
  <c r="M51" i="13"/>
  <c r="M24" i="13"/>
  <c r="M10" i="13"/>
  <c r="M9" i="13"/>
  <c r="M16" i="13"/>
  <c r="M3" i="13"/>
  <c r="M13" i="13"/>
  <c r="M6" i="13"/>
  <c r="M21" i="13"/>
  <c r="M15" i="13"/>
  <c r="M12" i="13"/>
  <c r="M32" i="13"/>
  <c r="AB31" i="13"/>
  <c r="AQ24" i="13"/>
  <c r="AQ27" i="13"/>
  <c r="R4" i="13"/>
  <c r="M4" i="13"/>
  <c r="G4" i="1"/>
  <c r="G7" i="1"/>
  <c r="G6" i="1"/>
  <c r="G5" i="1"/>
  <c r="T58" i="7"/>
  <c r="R58" i="7"/>
  <c r="P58" i="7"/>
  <c r="N58" i="7"/>
  <c r="L58" i="7"/>
  <c r="J58" i="7"/>
  <c r="H58" i="7"/>
  <c r="F58" i="7"/>
  <c r="B3" i="7"/>
  <c r="E18" i="23" l="1"/>
  <c r="E32" i="23"/>
  <c r="E46" i="23"/>
  <c r="E19" i="23"/>
  <c r="E7" i="23"/>
  <c r="E21" i="23"/>
  <c r="E35" i="23"/>
  <c r="E8" i="23"/>
  <c r="E22" i="23"/>
  <c r="E36" i="23"/>
  <c r="E50" i="23"/>
  <c r="E33" i="23"/>
  <c r="E11" i="23"/>
  <c r="E14" i="23"/>
  <c r="E28" i="23"/>
  <c r="E42" i="23"/>
  <c r="E56" i="23"/>
  <c r="E20" i="23"/>
  <c r="E34" i="23"/>
  <c r="E48" i="23"/>
  <c r="E47" i="23"/>
  <c r="E9" i="23"/>
  <c r="E23" i="23"/>
  <c r="E37" i="23"/>
  <c r="E12" i="23"/>
  <c r="E26" i="23"/>
  <c r="E40" i="23"/>
  <c r="E54" i="23"/>
  <c r="E29" i="23"/>
  <c r="E57" i="23"/>
  <c r="E30" i="23"/>
  <c r="E15" i="23"/>
  <c r="E13" i="23"/>
  <c r="E53" i="23"/>
  <c r="E49" i="23"/>
  <c r="E17" i="23"/>
  <c r="E24" i="23"/>
  <c r="E31" i="23"/>
  <c r="E16" i="23"/>
  <c r="E52" i="23"/>
  <c r="E44" i="23"/>
  <c r="E10" i="23"/>
  <c r="E27" i="23"/>
  <c r="E38" i="23"/>
  <c r="E51" i="23"/>
  <c r="E45" i="23"/>
  <c r="E55" i="23"/>
  <c r="E43" i="23"/>
  <c r="E25" i="23"/>
  <c r="E41" i="23"/>
  <c r="E39" i="23"/>
  <c r="Y22" i="17"/>
  <c r="Y7" i="17"/>
  <c r="Y55" i="17"/>
  <c r="Y39" i="17"/>
  <c r="Y15" i="17"/>
  <c r="Y19" i="17"/>
  <c r="Y56" i="17"/>
  <c r="AQ11" i="1"/>
  <c r="AQ25" i="1"/>
  <c r="AQ14" i="1"/>
  <c r="AQ28" i="1"/>
  <c r="AQ42" i="1"/>
  <c r="AQ56" i="1"/>
  <c r="AQ19" i="1"/>
  <c r="AQ20" i="1"/>
  <c r="AQ34" i="1"/>
  <c r="AQ48" i="1"/>
  <c r="AQ12" i="1"/>
  <c r="AQ26" i="1"/>
  <c r="AQ40" i="1"/>
  <c r="AQ54" i="1"/>
  <c r="AQ33" i="1"/>
  <c r="AQ21" i="1"/>
  <c r="AQ38" i="1"/>
  <c r="AQ52" i="1"/>
  <c r="AQ47" i="1"/>
  <c r="AQ17" i="1"/>
  <c r="AQ41" i="1"/>
  <c r="AQ31" i="1"/>
  <c r="AQ18" i="1"/>
  <c r="AQ43" i="1"/>
  <c r="AQ9" i="1"/>
  <c r="AQ27" i="1"/>
  <c r="AQ51" i="1"/>
  <c r="AQ15" i="1"/>
  <c r="AQ55" i="1"/>
  <c r="AQ36" i="1"/>
  <c r="AQ37" i="1"/>
  <c r="AQ13" i="1"/>
  <c r="AQ24" i="1"/>
  <c r="AQ57" i="1"/>
  <c r="AQ22" i="1"/>
  <c r="AQ10" i="1"/>
  <c r="AQ50" i="1"/>
  <c r="AQ29" i="1"/>
  <c r="AQ44" i="1"/>
  <c r="AQ23" i="1"/>
  <c r="AQ45" i="1"/>
  <c r="AQ16" i="1"/>
  <c r="AQ35" i="1"/>
  <c r="AQ30" i="1"/>
  <c r="AQ39" i="1"/>
  <c r="AQ53" i="1"/>
  <c r="AQ49" i="1"/>
  <c r="AQ8" i="1"/>
  <c r="AQ32" i="1"/>
  <c r="AQ46" i="1"/>
  <c r="AL11" i="1"/>
  <c r="AL25" i="1"/>
  <c r="AL14" i="1"/>
  <c r="AL17" i="1"/>
  <c r="AL31" i="1"/>
  <c r="AL45" i="1"/>
  <c r="AL20" i="1"/>
  <c r="AL34" i="1"/>
  <c r="AL48" i="1"/>
  <c r="AL12" i="1"/>
  <c r="AL26" i="1"/>
  <c r="AL33" i="1"/>
  <c r="AL32" i="1"/>
  <c r="AL46" i="1"/>
  <c r="AL47" i="1"/>
  <c r="AL19" i="1"/>
  <c r="AL54" i="1"/>
  <c r="AL22" i="1"/>
  <c r="AL9" i="1"/>
  <c r="AL27" i="1"/>
  <c r="AL44" i="1"/>
  <c r="AL36" i="1"/>
  <c r="AL29" i="1"/>
  <c r="AL13" i="1"/>
  <c r="AL42" i="1"/>
  <c r="AL23" i="1"/>
  <c r="AL49" i="1"/>
  <c r="AL55" i="1"/>
  <c r="AL50" i="1"/>
  <c r="AL52" i="1"/>
  <c r="AL39" i="1"/>
  <c r="AL38" i="1"/>
  <c r="AL53" i="1"/>
  <c r="AL56" i="1"/>
  <c r="AL24" i="1"/>
  <c r="AL51" i="1"/>
  <c r="AL15" i="1"/>
  <c r="AL10" i="1"/>
  <c r="AL40" i="1"/>
  <c r="AL30" i="1"/>
  <c r="AL28" i="1"/>
  <c r="AL35" i="1"/>
  <c r="AL41" i="1"/>
  <c r="AL57" i="1"/>
  <c r="AL43" i="1"/>
  <c r="AL37" i="1"/>
  <c r="AL16" i="1"/>
  <c r="AL21" i="1"/>
  <c r="AL8" i="1"/>
  <c r="AL18" i="1"/>
  <c r="AG40" i="1"/>
  <c r="AG11" i="1"/>
  <c r="AG33" i="1"/>
  <c r="AG14" i="1"/>
  <c r="AG28" i="1"/>
  <c r="AG42" i="1"/>
  <c r="AG19" i="1"/>
  <c r="AG17" i="1"/>
  <c r="AG20" i="1"/>
  <c r="AG34" i="1"/>
  <c r="AG48" i="1"/>
  <c r="AG54" i="1"/>
  <c r="AG26" i="1"/>
  <c r="AG12" i="1"/>
  <c r="AG43" i="1"/>
  <c r="AG57" i="1"/>
  <c r="AG35" i="1"/>
  <c r="AG21" i="1"/>
  <c r="AG49" i="1"/>
  <c r="AG47" i="1"/>
  <c r="AG16" i="1"/>
  <c r="AG10" i="1"/>
  <c r="AG24" i="1"/>
  <c r="AG46" i="1"/>
  <c r="AG31" i="1"/>
  <c r="AG29" i="1"/>
  <c r="AG18" i="1"/>
  <c r="AG38" i="1"/>
  <c r="AG36" i="1"/>
  <c r="AG50" i="1"/>
  <c r="AG45" i="1"/>
  <c r="AG51" i="1"/>
  <c r="AG8" i="1"/>
  <c r="AG27" i="1"/>
  <c r="AG44" i="1"/>
  <c r="AG30" i="1"/>
  <c r="AG39" i="1"/>
  <c r="AG53" i="1"/>
  <c r="AG55" i="1"/>
  <c r="AG23" i="1"/>
  <c r="AG22" i="1"/>
  <c r="AG56" i="1"/>
  <c r="AG41" i="1"/>
  <c r="AG15" i="1"/>
  <c r="AG37" i="1"/>
  <c r="AG25" i="1"/>
  <c r="AG9" i="1"/>
  <c r="AG13" i="1"/>
  <c r="AG32" i="1"/>
  <c r="AG52" i="1"/>
  <c r="AB11" i="1"/>
  <c r="AB25" i="1"/>
  <c r="AB39" i="1"/>
  <c r="AB53" i="1"/>
  <c r="AB33" i="1"/>
  <c r="AB14" i="1"/>
  <c r="AB28" i="1"/>
  <c r="AB42" i="1"/>
  <c r="AB19" i="1"/>
  <c r="AB17" i="1"/>
  <c r="AB31" i="1"/>
  <c r="AB45" i="1"/>
  <c r="AB20" i="1"/>
  <c r="AB34" i="1"/>
  <c r="AB48" i="1"/>
  <c r="AB54" i="1"/>
  <c r="AB12" i="1"/>
  <c r="AB26" i="1"/>
  <c r="AB40" i="1"/>
  <c r="AB47" i="1"/>
  <c r="AB13" i="1"/>
  <c r="AB44" i="1"/>
  <c r="AB43" i="1"/>
  <c r="AB29" i="1"/>
  <c r="AB23" i="1"/>
  <c r="AB52" i="1"/>
  <c r="AB16" i="1"/>
  <c r="AB38" i="1"/>
  <c r="AB55" i="1"/>
  <c r="AB10" i="1"/>
  <c r="AB57" i="1"/>
  <c r="AB32" i="1"/>
  <c r="AB41" i="1"/>
  <c r="AB24" i="1"/>
  <c r="AB51" i="1"/>
  <c r="AB50" i="1"/>
  <c r="AB56" i="1"/>
  <c r="AB9" i="1"/>
  <c r="AB36" i="1"/>
  <c r="AB21" i="1"/>
  <c r="AB15" i="1"/>
  <c r="AB22" i="1"/>
  <c r="AB35" i="1"/>
  <c r="AB8" i="1"/>
  <c r="AB30" i="1"/>
  <c r="AB27" i="1"/>
  <c r="AB46" i="1"/>
  <c r="AB49" i="1"/>
  <c r="AB37" i="1"/>
  <c r="AB18" i="1"/>
  <c r="R14" i="1"/>
  <c r="R28" i="1"/>
  <c r="R42" i="1"/>
  <c r="R17" i="1"/>
  <c r="R31" i="1"/>
  <c r="R45" i="1"/>
  <c r="R47" i="1"/>
  <c r="R20" i="1"/>
  <c r="R34" i="1"/>
  <c r="R48" i="1"/>
  <c r="R19" i="1"/>
  <c r="R15" i="1"/>
  <c r="R29" i="1"/>
  <c r="R43" i="1"/>
  <c r="R57" i="1"/>
  <c r="R18" i="1"/>
  <c r="R33" i="1"/>
  <c r="R8" i="1"/>
  <c r="R27" i="1"/>
  <c r="R16" i="1"/>
  <c r="R41" i="1"/>
  <c r="R35" i="1"/>
  <c r="R22" i="1"/>
  <c r="R39" i="1"/>
  <c r="R52" i="1"/>
  <c r="R11" i="1"/>
  <c r="R25" i="1"/>
  <c r="R21" i="1"/>
  <c r="R38" i="1"/>
  <c r="R44" i="1"/>
  <c r="R55" i="1"/>
  <c r="R54" i="1"/>
  <c r="R23" i="1"/>
  <c r="R24" i="1"/>
  <c r="R32" i="1"/>
  <c r="R36" i="1"/>
  <c r="R37" i="1"/>
  <c r="R9" i="1"/>
  <c r="R10" i="1"/>
  <c r="R56" i="1"/>
  <c r="R13" i="1"/>
  <c r="R49" i="1"/>
  <c r="R46" i="1"/>
  <c r="R26" i="1"/>
  <c r="R40" i="1"/>
  <c r="R50" i="1"/>
  <c r="R30" i="1"/>
  <c r="R12" i="1"/>
  <c r="R53" i="1"/>
  <c r="R51" i="1"/>
  <c r="M11" i="1"/>
  <c r="M25" i="1"/>
  <c r="M39" i="1"/>
  <c r="M53" i="1"/>
  <c r="M14" i="1"/>
  <c r="M33" i="1"/>
  <c r="M31" i="1"/>
  <c r="M45" i="1"/>
  <c r="M20" i="1"/>
  <c r="M12" i="1"/>
  <c r="M26" i="1"/>
  <c r="M40" i="1"/>
  <c r="M19" i="1"/>
  <c r="M18" i="1"/>
  <c r="M32" i="1"/>
  <c r="M46" i="1"/>
  <c r="M47" i="1"/>
  <c r="M37" i="1"/>
  <c r="M9" i="1"/>
  <c r="M27" i="1"/>
  <c r="M55" i="1"/>
  <c r="M28" i="1"/>
  <c r="M43" i="1"/>
  <c r="M13" i="1"/>
  <c r="M30" i="1"/>
  <c r="M21" i="1"/>
  <c r="M54" i="1"/>
  <c r="M42" i="1"/>
  <c r="M29" i="1"/>
  <c r="M52" i="1"/>
  <c r="M17" i="1"/>
  <c r="M15" i="1"/>
  <c r="M38" i="1"/>
  <c r="M50" i="1"/>
  <c r="M24" i="1"/>
  <c r="M10" i="1"/>
  <c r="M51" i="1"/>
  <c r="M49" i="1"/>
  <c r="M34" i="1"/>
  <c r="M56" i="1"/>
  <c r="M22" i="1"/>
  <c r="M36" i="1"/>
  <c r="M35" i="1"/>
  <c r="M57" i="1"/>
  <c r="M8" i="1"/>
  <c r="M23" i="1"/>
  <c r="M48" i="1"/>
  <c r="M16" i="1"/>
  <c r="M44" i="1"/>
  <c r="M41" i="1"/>
  <c r="AN47" i="19"/>
  <c r="AN20" i="19"/>
  <c r="AN34" i="19"/>
  <c r="AN48" i="19"/>
  <c r="AN27" i="19"/>
  <c r="AN21" i="19"/>
  <c r="AN35" i="19"/>
  <c r="AN49" i="19"/>
  <c r="AN41" i="19"/>
  <c r="AN55" i="19"/>
  <c r="AN45" i="19"/>
  <c r="AN13" i="19"/>
  <c r="AN24" i="19"/>
  <c r="AN38" i="19"/>
  <c r="AN52" i="19"/>
  <c r="AN25" i="19"/>
  <c r="AN39" i="19"/>
  <c r="AN53" i="19"/>
  <c r="AN17" i="19"/>
  <c r="AN31" i="19"/>
  <c r="AN56" i="19"/>
  <c r="AN46" i="19"/>
  <c r="AN54" i="19"/>
  <c r="AN57" i="19"/>
  <c r="AN50" i="19"/>
  <c r="AN33" i="19"/>
  <c r="AN18" i="19"/>
  <c r="AN42" i="19"/>
  <c r="AN29" i="19"/>
  <c r="AN44" i="19"/>
  <c r="AN14" i="19"/>
  <c r="AN23" i="19"/>
  <c r="AN12" i="19"/>
  <c r="AN40" i="19"/>
  <c r="AN37" i="19"/>
  <c r="AN36" i="19"/>
  <c r="AN22" i="19"/>
  <c r="AN11" i="19"/>
  <c r="AN19" i="19"/>
  <c r="AN43" i="19"/>
  <c r="AN16" i="19"/>
  <c r="AN32" i="19"/>
  <c r="AN15" i="19"/>
  <c r="AN51" i="19"/>
  <c r="AN30" i="19"/>
  <c r="AN26" i="19"/>
  <c r="AN28" i="19"/>
  <c r="AI52" i="19"/>
  <c r="AI18" i="19"/>
  <c r="AI25" i="19"/>
  <c r="AI39" i="19"/>
  <c r="AI53" i="19"/>
  <c r="AI32" i="19"/>
  <c r="AI12" i="19"/>
  <c r="AI26" i="19"/>
  <c r="AI40" i="19"/>
  <c r="AI54" i="19"/>
  <c r="AI46" i="19"/>
  <c r="AI15" i="19"/>
  <c r="AI29" i="19"/>
  <c r="AI43" i="19"/>
  <c r="AI57" i="19"/>
  <c r="AI16" i="19"/>
  <c r="AI30" i="19"/>
  <c r="AI44" i="19"/>
  <c r="AI36" i="19"/>
  <c r="AI22" i="19"/>
  <c r="AI50" i="19"/>
  <c r="AI14" i="19"/>
  <c r="AI27" i="19"/>
  <c r="AI56" i="19"/>
  <c r="AI21" i="19"/>
  <c r="AI45" i="19"/>
  <c r="AI49" i="19"/>
  <c r="AI41" i="19"/>
  <c r="AI28" i="19"/>
  <c r="AI38" i="19"/>
  <c r="AI24" i="19"/>
  <c r="AI34" i="19"/>
  <c r="AI48" i="19"/>
  <c r="AI11" i="19"/>
  <c r="AI20" i="19"/>
  <c r="AI42" i="19"/>
  <c r="AI55" i="19"/>
  <c r="AI19" i="19"/>
  <c r="AI35" i="19"/>
  <c r="AI23" i="19"/>
  <c r="AI17" i="19"/>
  <c r="AI51" i="19"/>
  <c r="AI37" i="19"/>
  <c r="AI13" i="19"/>
  <c r="AI47" i="19"/>
  <c r="AI31" i="19"/>
  <c r="AI33" i="19"/>
  <c r="AS42" i="19"/>
  <c r="AS56" i="19"/>
  <c r="AS22" i="19"/>
  <c r="AS15" i="19"/>
  <c r="AS29" i="19"/>
  <c r="AS43" i="19"/>
  <c r="AS57" i="19"/>
  <c r="AS16" i="19"/>
  <c r="AS30" i="19"/>
  <c r="AS44" i="19"/>
  <c r="AS36" i="19"/>
  <c r="AS40" i="19"/>
  <c r="AS54" i="19"/>
  <c r="AS19" i="19"/>
  <c r="AS33" i="19"/>
  <c r="AS47" i="19"/>
  <c r="AS20" i="19"/>
  <c r="AS34" i="19"/>
  <c r="AS48" i="19"/>
  <c r="AS50" i="19"/>
  <c r="AS12" i="19"/>
  <c r="AS26" i="19"/>
  <c r="AS24" i="19"/>
  <c r="AS21" i="19"/>
  <c r="AS32" i="19"/>
  <c r="AS27" i="19"/>
  <c r="AS18" i="19"/>
  <c r="AS17" i="19"/>
  <c r="AS55" i="19"/>
  <c r="AS53" i="19"/>
  <c r="AS52" i="19"/>
  <c r="AS41" i="19"/>
  <c r="AS51" i="19"/>
  <c r="AS45" i="19"/>
  <c r="AS37" i="19"/>
  <c r="AS49" i="19"/>
  <c r="AS39" i="19"/>
  <c r="AS23" i="19"/>
  <c r="AS38" i="19"/>
  <c r="AS28" i="19"/>
  <c r="AS46" i="19"/>
  <c r="AS35" i="19"/>
  <c r="AS13" i="19"/>
  <c r="AS31" i="19"/>
  <c r="AS11" i="19"/>
  <c r="AS14" i="19"/>
  <c r="AS25" i="19"/>
  <c r="AD14" i="19"/>
  <c r="AD28" i="19"/>
  <c r="AD42" i="19"/>
  <c r="AD56" i="19"/>
  <c r="AD16" i="19"/>
  <c r="AD30" i="19"/>
  <c r="AD44" i="19"/>
  <c r="AD17" i="19"/>
  <c r="AD31" i="19"/>
  <c r="AD45" i="19"/>
  <c r="AD19" i="19"/>
  <c r="AD33" i="19"/>
  <c r="AD47" i="19"/>
  <c r="AD20" i="19"/>
  <c r="AD34" i="19"/>
  <c r="AD48" i="19"/>
  <c r="AD40" i="19"/>
  <c r="AD26" i="19"/>
  <c r="AD54" i="19"/>
  <c r="AD12" i="19"/>
  <c r="AD38" i="19"/>
  <c r="AD13" i="19"/>
  <c r="AD36" i="19"/>
  <c r="AD57" i="19"/>
  <c r="AD24" i="19"/>
  <c r="AD23" i="19"/>
  <c r="AD43" i="19"/>
  <c r="AD49" i="19"/>
  <c r="AD51" i="19"/>
  <c r="AD39" i="19"/>
  <c r="AD50" i="19"/>
  <c r="AD46" i="19"/>
  <c r="AD29" i="19"/>
  <c r="AD32" i="19"/>
  <c r="AD41" i="19"/>
  <c r="AD27" i="19"/>
  <c r="AD15" i="19"/>
  <c r="AD22" i="19"/>
  <c r="AD11" i="19"/>
  <c r="AD25" i="19"/>
  <c r="AD37" i="19"/>
  <c r="AD35" i="19"/>
  <c r="AD21" i="19"/>
  <c r="AD53" i="19"/>
  <c r="AD52" i="19"/>
  <c r="AD18" i="19"/>
  <c r="AD55" i="19"/>
  <c r="T24" i="19"/>
  <c r="T38" i="19"/>
  <c r="T52" i="19"/>
  <c r="T12" i="19"/>
  <c r="T26" i="19"/>
  <c r="T40" i="19"/>
  <c r="T54" i="19"/>
  <c r="T27" i="19"/>
  <c r="T41" i="19"/>
  <c r="T15" i="19"/>
  <c r="T29" i="19"/>
  <c r="T43" i="19"/>
  <c r="T57" i="19"/>
  <c r="T16" i="19"/>
  <c r="T30" i="19"/>
  <c r="T44" i="19"/>
  <c r="T36" i="19"/>
  <c r="T22" i="19"/>
  <c r="T50" i="19"/>
  <c r="T19" i="19"/>
  <c r="T20" i="19"/>
  <c r="T25" i="19"/>
  <c r="T35" i="19"/>
  <c r="T56" i="19"/>
  <c r="T34" i="19"/>
  <c r="T51" i="19"/>
  <c r="T42" i="19"/>
  <c r="T49" i="19"/>
  <c r="T39" i="19"/>
  <c r="T37" i="19"/>
  <c r="T28" i="19"/>
  <c r="T14" i="19"/>
  <c r="T46" i="19"/>
  <c r="T47" i="19"/>
  <c r="T18" i="19"/>
  <c r="T21" i="19"/>
  <c r="T45" i="19"/>
  <c r="T13" i="19"/>
  <c r="T11" i="19"/>
  <c r="T48" i="19"/>
  <c r="T31" i="19"/>
  <c r="T33" i="19"/>
  <c r="T55" i="19"/>
  <c r="T32" i="19"/>
  <c r="T53" i="19"/>
  <c r="T23" i="19"/>
  <c r="T17" i="19"/>
  <c r="Y19" i="19"/>
  <c r="Y33" i="19"/>
  <c r="Y47" i="19"/>
  <c r="Y17" i="19"/>
  <c r="Y21" i="19"/>
  <c r="Y35" i="19"/>
  <c r="Y49" i="19"/>
  <c r="Y22" i="19"/>
  <c r="Y36" i="19"/>
  <c r="Y50" i="19"/>
  <c r="Y24" i="19"/>
  <c r="Y38" i="19"/>
  <c r="Y52" i="19"/>
  <c r="Y25" i="19"/>
  <c r="Y39" i="19"/>
  <c r="Y53" i="19"/>
  <c r="Y45" i="19"/>
  <c r="Y31" i="19"/>
  <c r="Y15" i="19"/>
  <c r="Y46" i="19"/>
  <c r="Y51" i="19"/>
  <c r="Y29" i="19"/>
  <c r="Y16" i="19"/>
  <c r="Y27" i="19"/>
  <c r="Y56" i="19"/>
  <c r="Y13" i="19"/>
  <c r="Y48" i="19"/>
  <c r="Y11" i="19"/>
  <c r="Y55" i="19"/>
  <c r="Y54" i="19"/>
  <c r="Y34" i="19"/>
  <c r="Y30" i="19"/>
  <c r="Y20" i="19"/>
  <c r="Y18" i="19"/>
  <c r="Y40" i="19"/>
  <c r="Y42" i="19"/>
  <c r="Y37" i="19"/>
  <c r="Y23" i="19"/>
  <c r="Y41" i="19"/>
  <c r="Y32" i="19"/>
  <c r="Y57" i="19"/>
  <c r="Y12" i="19"/>
  <c r="Y26" i="19"/>
  <c r="Y44" i="19"/>
  <c r="Y43" i="19"/>
  <c r="Y28" i="19"/>
  <c r="Y14" i="19"/>
  <c r="O25" i="19"/>
  <c r="O39" i="19"/>
  <c r="O53" i="19"/>
  <c r="O30" i="19"/>
  <c r="O14" i="19"/>
  <c r="O28" i="19"/>
  <c r="O42" i="19"/>
  <c r="O56" i="19"/>
  <c r="O17" i="19"/>
  <c r="O31" i="19"/>
  <c r="O45" i="19"/>
  <c r="O44" i="19"/>
  <c r="O37" i="19"/>
  <c r="O51" i="19"/>
  <c r="O16" i="19"/>
  <c r="O15" i="19"/>
  <c r="O29" i="19"/>
  <c r="O43" i="19"/>
  <c r="O57" i="19"/>
  <c r="O24" i="19"/>
  <c r="O11" i="19"/>
  <c r="O52" i="19"/>
  <c r="O12" i="19"/>
  <c r="O47" i="19"/>
  <c r="O41" i="19"/>
  <c r="O49" i="19"/>
  <c r="O35" i="19"/>
  <c r="O33" i="19"/>
  <c r="O50" i="19"/>
  <c r="O23" i="19"/>
  <c r="O27" i="19"/>
  <c r="O19" i="19"/>
  <c r="O21" i="19"/>
  <c r="O13" i="19"/>
  <c r="O34" i="19"/>
  <c r="O18" i="19"/>
  <c r="O48" i="19"/>
  <c r="O36" i="19"/>
  <c r="O38" i="19"/>
  <c r="O55" i="19"/>
  <c r="O54" i="19"/>
  <c r="O40" i="19"/>
  <c r="O26" i="19"/>
  <c r="O32" i="19"/>
  <c r="O46" i="19"/>
  <c r="O22" i="19"/>
  <c r="O20" i="19"/>
  <c r="H38" i="19"/>
  <c r="H52" i="19"/>
  <c r="H17" i="19"/>
  <c r="H31" i="19"/>
  <c r="H45" i="19"/>
  <c r="H26" i="19"/>
  <c r="H40" i="19"/>
  <c r="H54" i="19"/>
  <c r="H15" i="19"/>
  <c r="H29" i="19"/>
  <c r="H43" i="19"/>
  <c r="H57" i="19"/>
  <c r="H24" i="19"/>
  <c r="H50" i="19"/>
  <c r="H22" i="19"/>
  <c r="H36" i="19"/>
  <c r="H28" i="19"/>
  <c r="H46" i="19"/>
  <c r="H51" i="19"/>
  <c r="H37" i="19"/>
  <c r="H33" i="19"/>
  <c r="H12" i="19"/>
  <c r="H35" i="19"/>
  <c r="H13" i="19"/>
  <c r="H27" i="19"/>
  <c r="H23" i="19"/>
  <c r="H14" i="19"/>
  <c r="H32" i="19"/>
  <c r="H18" i="19"/>
  <c r="H19" i="19"/>
  <c r="H53" i="19"/>
  <c r="H44" i="19"/>
  <c r="H30" i="19"/>
  <c r="H34" i="19"/>
  <c r="H39" i="19"/>
  <c r="H25" i="19"/>
  <c r="H16" i="19"/>
  <c r="H49" i="19"/>
  <c r="H11" i="19"/>
  <c r="H20" i="19"/>
  <c r="H48" i="19"/>
  <c r="H55" i="19"/>
  <c r="H42" i="19"/>
  <c r="H56" i="19"/>
  <c r="H21" i="19"/>
  <c r="H47" i="19"/>
  <c r="H41" i="19"/>
  <c r="J32" i="19"/>
  <c r="J25" i="19"/>
  <c r="J39" i="19"/>
  <c r="J53" i="19"/>
  <c r="J14" i="19"/>
  <c r="J56" i="19"/>
  <c r="J34" i="19"/>
  <c r="J48" i="19"/>
  <c r="J18" i="19"/>
  <c r="J46" i="19"/>
  <c r="J23" i="19"/>
  <c r="J37" i="19"/>
  <c r="J16" i="19"/>
  <c r="J30" i="19"/>
  <c r="J44" i="19"/>
  <c r="J51" i="19"/>
  <c r="J52" i="19"/>
  <c r="J15" i="19"/>
  <c r="J20" i="19"/>
  <c r="J38" i="19"/>
  <c r="J24" i="19"/>
  <c r="J41" i="19"/>
  <c r="J35" i="19"/>
  <c r="J50" i="19"/>
  <c r="J11" i="19"/>
  <c r="J49" i="19"/>
  <c r="J40" i="19"/>
  <c r="J45" i="19"/>
  <c r="J31" i="19"/>
  <c r="J54" i="19"/>
  <c r="J47" i="19"/>
  <c r="J27" i="19"/>
  <c r="J26" i="19"/>
  <c r="J12" i="19"/>
  <c r="J21" i="19"/>
  <c r="J42" i="19"/>
  <c r="J13" i="19"/>
  <c r="J36" i="19"/>
  <c r="J29" i="19"/>
  <c r="J19" i="19"/>
  <c r="J22" i="19"/>
  <c r="J33" i="19"/>
  <c r="J28" i="19"/>
  <c r="J43" i="19"/>
  <c r="J17" i="19"/>
  <c r="J57" i="19"/>
  <c r="J55" i="19"/>
  <c r="E25" i="19"/>
  <c r="E39" i="19"/>
  <c r="E53" i="19"/>
  <c r="E28" i="19"/>
  <c r="E42" i="19"/>
  <c r="E56" i="19"/>
  <c r="E17" i="19"/>
  <c r="E34" i="19"/>
  <c r="E48" i="19"/>
  <c r="E44" i="19"/>
  <c r="E29" i="19"/>
  <c r="E43" i="19"/>
  <c r="E57" i="19"/>
  <c r="E18" i="19"/>
  <c r="E32" i="19"/>
  <c r="E46" i="19"/>
  <c r="E16" i="19"/>
  <c r="E30" i="19"/>
  <c r="E21" i="19"/>
  <c r="E47" i="19"/>
  <c r="E52" i="19"/>
  <c r="E33" i="19"/>
  <c r="E55" i="19"/>
  <c r="E11" i="19"/>
  <c r="E35" i="19"/>
  <c r="E38" i="19"/>
  <c r="E37" i="19"/>
  <c r="E40" i="19"/>
  <c r="E27" i="19"/>
  <c r="E20" i="19"/>
  <c r="E31" i="19"/>
  <c r="E41" i="19"/>
  <c r="E22" i="19"/>
  <c r="E15" i="19"/>
  <c r="E23" i="19"/>
  <c r="E24" i="19"/>
  <c r="E49" i="19"/>
  <c r="E19" i="19"/>
  <c r="E51" i="19"/>
  <c r="E50" i="19"/>
  <c r="E45" i="19"/>
  <c r="E13" i="19"/>
  <c r="E26" i="19"/>
  <c r="E12" i="19"/>
  <c r="E36" i="19"/>
  <c r="E14" i="19"/>
  <c r="E54" i="19"/>
  <c r="O6" i="17"/>
  <c r="O11" i="17"/>
  <c r="T54" i="17"/>
  <c r="E3" i="17"/>
  <c r="E43" i="17"/>
  <c r="E24" i="17"/>
  <c r="E13" i="17"/>
  <c r="E41" i="17"/>
  <c r="E35" i="17"/>
  <c r="J41" i="17"/>
  <c r="Q34" i="35"/>
  <c r="AB59" i="17"/>
  <c r="AQ59" i="17"/>
  <c r="AG59" i="17"/>
  <c r="W59" i="17"/>
  <c r="AL59" i="17"/>
  <c r="R59" i="17"/>
  <c r="H59" i="17"/>
  <c r="M59" i="17"/>
  <c r="Y18" i="17"/>
  <c r="Y4" i="17"/>
  <c r="Y23" i="17"/>
  <c r="Y5" i="17"/>
  <c r="Y13" i="17"/>
  <c r="Y20" i="17"/>
  <c r="Y42" i="17"/>
  <c r="Y6" i="17"/>
  <c r="Y28" i="17"/>
  <c r="Y49" i="17"/>
  <c r="Y10" i="17"/>
  <c r="Y30" i="17"/>
  <c r="Y52" i="17"/>
  <c r="Y48" i="17"/>
  <c r="Y3" i="17"/>
  <c r="Y41" i="17"/>
  <c r="T3" i="17"/>
  <c r="Y9" i="17"/>
  <c r="Y46" i="17"/>
  <c r="Y54" i="17"/>
  <c r="Y44" i="17"/>
  <c r="T22" i="17"/>
  <c r="Y47" i="17"/>
  <c r="Y43" i="17"/>
  <c r="T30" i="17"/>
  <c r="Y16" i="17"/>
  <c r="Y51" i="17"/>
  <c r="T20" i="17"/>
  <c r="Y17" i="17"/>
  <c r="T48" i="17"/>
  <c r="Y24" i="17"/>
  <c r="Y45" i="17"/>
  <c r="Y27" i="17"/>
  <c r="T52" i="17"/>
  <c r="Y25" i="17"/>
  <c r="Y21" i="17"/>
  <c r="Y53" i="17"/>
  <c r="T46" i="17"/>
  <c r="Y12" i="17"/>
  <c r="Y29" i="17"/>
  <c r="L47" i="35"/>
  <c r="AS26" i="17"/>
  <c r="AS4" i="17"/>
  <c r="AS51" i="17"/>
  <c r="AF40" i="35"/>
  <c r="AS55" i="17"/>
  <c r="V35" i="35"/>
  <c r="AS41" i="17"/>
  <c r="AS49" i="17"/>
  <c r="T9" i="17"/>
  <c r="T16" i="17"/>
  <c r="T7" i="17"/>
  <c r="T21" i="17"/>
  <c r="O24" i="17"/>
  <c r="T23" i="17"/>
  <c r="T29" i="17"/>
  <c r="O13" i="17"/>
  <c r="T26" i="17"/>
  <c r="T24" i="17"/>
  <c r="T18" i="17"/>
  <c r="T4" i="17"/>
  <c r="T40" i="17"/>
  <c r="T13" i="17"/>
  <c r="T56" i="17"/>
  <c r="AI20" i="17"/>
  <c r="T6" i="17"/>
  <c r="T10" i="17"/>
  <c r="T53" i="17"/>
  <c r="E37" i="17"/>
  <c r="T15" i="17"/>
  <c r="T39" i="17"/>
  <c r="T17" i="17"/>
  <c r="T47" i="17"/>
  <c r="T25" i="17"/>
  <c r="T55" i="17"/>
  <c r="T5" i="17"/>
  <c r="T45" i="17"/>
  <c r="T14" i="17"/>
  <c r="Q38" i="35"/>
  <c r="AI15" i="15"/>
  <c r="AI50" i="15"/>
  <c r="AI14" i="15"/>
  <c r="AI54" i="15"/>
  <c r="AF37" i="35"/>
  <c r="G47" i="35"/>
  <c r="AA21" i="35"/>
  <c r="AA22" i="35"/>
  <c r="AU35" i="35"/>
  <c r="G31" i="35"/>
  <c r="AU26" i="35"/>
  <c r="AI20" i="15"/>
  <c r="G23" i="35"/>
  <c r="AI19" i="15"/>
  <c r="AI43" i="15"/>
  <c r="AI28" i="15"/>
  <c r="AU40" i="35"/>
  <c r="AI12" i="15"/>
  <c r="Q28" i="35"/>
  <c r="AI53" i="15"/>
  <c r="AI27" i="15"/>
  <c r="AI26" i="15"/>
  <c r="Q10" i="16"/>
  <c r="Q56" i="16"/>
  <c r="C10" i="16"/>
  <c r="C56" i="16"/>
  <c r="M10" i="16"/>
  <c r="M56" i="16"/>
  <c r="S10" i="16"/>
  <c r="S56" i="16"/>
  <c r="AS12" i="15"/>
  <c r="Q14" i="35"/>
  <c r="V15" i="35"/>
  <c r="I30" i="16"/>
  <c r="I10" i="16"/>
  <c r="K30" i="16"/>
  <c r="K10" i="16"/>
  <c r="O30" i="16"/>
  <c r="O10" i="16"/>
  <c r="E30" i="16"/>
  <c r="E10" i="16"/>
  <c r="G30" i="16"/>
  <c r="G10" i="16"/>
  <c r="AN55" i="15"/>
  <c r="AN30" i="15"/>
  <c r="AN39" i="15"/>
  <c r="AN27" i="15"/>
  <c r="AN20" i="15"/>
  <c r="AN6" i="15"/>
  <c r="AN28" i="15"/>
  <c r="AN23" i="15"/>
  <c r="AN47" i="15"/>
  <c r="AN41" i="15"/>
  <c r="AN25" i="15"/>
  <c r="AN43" i="15"/>
  <c r="AN21" i="15"/>
  <c r="AN7" i="15"/>
  <c r="AN45" i="15"/>
  <c r="AN48" i="15"/>
  <c r="AN50" i="15"/>
  <c r="AN54" i="15"/>
  <c r="AN17" i="15"/>
  <c r="AN42" i="15"/>
  <c r="AN18" i="15"/>
  <c r="AN52" i="15"/>
  <c r="G21" i="35"/>
  <c r="AN5" i="15"/>
  <c r="AN51" i="15"/>
  <c r="AN3" i="15"/>
  <c r="AF23" i="35"/>
  <c r="AN24" i="15"/>
  <c r="AN46" i="15"/>
  <c r="AN14" i="15"/>
  <c r="AP37" i="35"/>
  <c r="T53" i="15"/>
  <c r="G53" i="35"/>
  <c r="AL59" i="15"/>
  <c r="M59" i="15"/>
  <c r="W59" i="15"/>
  <c r="R59" i="15"/>
  <c r="C59" i="15"/>
  <c r="AG59" i="15"/>
  <c r="AQ59" i="15"/>
  <c r="AD41" i="15"/>
  <c r="G14" i="35"/>
  <c r="V24" i="35"/>
  <c r="G16" i="35"/>
  <c r="AU17" i="35"/>
  <c r="Q10" i="35"/>
  <c r="G33" i="35"/>
  <c r="AP22" i="35"/>
  <c r="AP17" i="35"/>
  <c r="G26" i="35"/>
  <c r="Q12" i="35"/>
  <c r="AU14" i="35"/>
  <c r="Q13" i="35"/>
  <c r="AU20" i="35"/>
  <c r="AU24" i="35"/>
  <c r="AU28" i="35"/>
  <c r="V32" i="35"/>
  <c r="G13" i="35"/>
  <c r="AK31" i="35"/>
  <c r="G35" i="35"/>
  <c r="AP33" i="35"/>
  <c r="AA10" i="35"/>
  <c r="Q11" i="35"/>
  <c r="Q39" i="35"/>
  <c r="AA12" i="35"/>
  <c r="K10" i="14"/>
  <c r="K56" i="14"/>
  <c r="G10" i="14"/>
  <c r="G56" i="14"/>
  <c r="M10" i="14"/>
  <c r="M56" i="14"/>
  <c r="I10" i="14"/>
  <c r="I56" i="14"/>
  <c r="O10" i="14"/>
  <c r="O56" i="14"/>
  <c r="Q10" i="14"/>
  <c r="Q56" i="14"/>
  <c r="E10" i="14"/>
  <c r="E56" i="14"/>
  <c r="AF26" i="35"/>
  <c r="AP24" i="35"/>
  <c r="G24" i="35"/>
  <c r="C37" i="14"/>
  <c r="C10" i="14"/>
  <c r="S37" i="14"/>
  <c r="S10" i="14"/>
  <c r="AP28" i="35"/>
  <c r="AK14" i="35"/>
  <c r="C59" i="13"/>
  <c r="R59" i="13"/>
  <c r="AG59" i="13"/>
  <c r="AB59" i="13"/>
  <c r="M59" i="13"/>
  <c r="AL59" i="13"/>
  <c r="AQ59" i="13"/>
  <c r="W59" i="13"/>
  <c r="V40" i="35"/>
  <c r="AP19" i="35"/>
  <c r="AP12" i="35"/>
  <c r="AF17" i="35"/>
  <c r="V19" i="35"/>
  <c r="K17" i="7"/>
  <c r="K13" i="7"/>
  <c r="K16" i="7"/>
  <c r="K19" i="7"/>
  <c r="K18" i="7"/>
  <c r="K25" i="7"/>
  <c r="K15" i="7"/>
  <c r="K20" i="7"/>
  <c r="K24" i="7"/>
  <c r="K14" i="7"/>
  <c r="K11" i="7"/>
  <c r="K23" i="7"/>
  <c r="K22" i="7"/>
  <c r="K10" i="7"/>
  <c r="K12" i="7"/>
  <c r="K21" i="7"/>
  <c r="O52" i="7"/>
  <c r="O19" i="7"/>
  <c r="O42" i="7"/>
  <c r="O11" i="7"/>
  <c r="O29" i="7"/>
  <c r="O13" i="7"/>
  <c r="O17" i="7"/>
  <c r="O40" i="7"/>
  <c r="O50" i="7"/>
  <c r="O27" i="7"/>
  <c r="O14" i="7"/>
  <c r="O53" i="7"/>
  <c r="O36" i="7"/>
  <c r="O12" i="7"/>
  <c r="O46" i="7"/>
  <c r="O28" i="7"/>
  <c r="O34" i="7"/>
  <c r="O44" i="7"/>
  <c r="O26" i="7"/>
  <c r="O37" i="7"/>
  <c r="O16" i="7"/>
  <c r="O32" i="7"/>
  <c r="O43" i="7"/>
  <c r="O35" i="7"/>
  <c r="O30" i="7"/>
  <c r="O41" i="7"/>
  <c r="O51" i="7"/>
  <c r="O24" i="7"/>
  <c r="O33" i="7"/>
  <c r="O45" i="7"/>
  <c r="O56" i="7"/>
  <c r="O15" i="7"/>
  <c r="O54" i="7"/>
  <c r="O31" i="7"/>
  <c r="O25" i="7"/>
  <c r="O39" i="7"/>
  <c r="O48" i="7"/>
  <c r="O22" i="7"/>
  <c r="O49" i="7"/>
  <c r="O23" i="7"/>
  <c r="O20" i="7"/>
  <c r="O18" i="7"/>
  <c r="O55" i="7"/>
  <c r="O38" i="7"/>
  <c r="O47" i="7"/>
  <c r="O21" i="7"/>
  <c r="K56" i="7"/>
  <c r="K43" i="7"/>
  <c r="K53" i="7"/>
  <c r="K41" i="7"/>
  <c r="K28" i="7"/>
  <c r="K38" i="7"/>
  <c r="K55" i="7"/>
  <c r="K42" i="7"/>
  <c r="K40" i="7"/>
  <c r="K51" i="7"/>
  <c r="K52" i="7"/>
  <c r="K37" i="7"/>
  <c r="K36" i="7"/>
  <c r="K34" i="7"/>
  <c r="K49" i="7"/>
  <c r="K32" i="7"/>
  <c r="K45" i="7"/>
  <c r="K47" i="7"/>
  <c r="K30" i="7"/>
  <c r="K33" i="7"/>
  <c r="K50" i="7"/>
  <c r="K44" i="7"/>
  <c r="K26" i="7"/>
  <c r="K54" i="7"/>
  <c r="K27" i="7"/>
  <c r="K35" i="7"/>
  <c r="K46" i="7"/>
  <c r="K48" i="7"/>
  <c r="K31" i="7"/>
  <c r="K29" i="7"/>
  <c r="K39" i="7"/>
  <c r="M45" i="7"/>
  <c r="M33" i="7"/>
  <c r="M53" i="7"/>
  <c r="M15" i="7"/>
  <c r="M34" i="7"/>
  <c r="M51" i="7"/>
  <c r="M27" i="7"/>
  <c r="M26" i="7"/>
  <c r="M54" i="7"/>
  <c r="M11" i="7"/>
  <c r="M25" i="7"/>
  <c r="M39" i="7"/>
  <c r="M48" i="7"/>
  <c r="M23" i="7"/>
  <c r="M17" i="7"/>
  <c r="M24" i="7"/>
  <c r="M38" i="7"/>
  <c r="M31" i="7"/>
  <c r="M50" i="7"/>
  <c r="M22" i="7"/>
  <c r="M29" i="7"/>
  <c r="M32" i="7"/>
  <c r="M47" i="7"/>
  <c r="M16" i="7"/>
  <c r="M30" i="7"/>
  <c r="M41" i="7"/>
  <c r="M55" i="7"/>
  <c r="M43" i="7"/>
  <c r="M28" i="7"/>
  <c r="M21" i="7"/>
  <c r="M42" i="7"/>
  <c r="M20" i="7"/>
  <c r="M35" i="7"/>
  <c r="M37" i="7"/>
  <c r="M19" i="7"/>
  <c r="M40" i="7"/>
  <c r="M49" i="7"/>
  <c r="M52" i="7"/>
  <c r="M14" i="7"/>
  <c r="M46" i="7"/>
  <c r="M56" i="7"/>
  <c r="M18" i="7"/>
  <c r="M12" i="7"/>
  <c r="M44" i="7"/>
  <c r="M36" i="7"/>
  <c r="M13" i="7"/>
  <c r="Q23" i="7"/>
  <c r="Q28" i="7"/>
  <c r="Q39" i="7"/>
  <c r="Q21" i="7"/>
  <c r="Q51" i="7"/>
  <c r="Q26" i="7"/>
  <c r="Q38" i="7"/>
  <c r="Q12" i="7"/>
  <c r="Q17" i="7"/>
  <c r="Q37" i="7"/>
  <c r="Q14" i="7"/>
  <c r="Q24" i="7"/>
  <c r="Q32" i="7"/>
  <c r="Q53" i="7"/>
  <c r="Q30" i="7"/>
  <c r="Q11" i="7"/>
  <c r="Q31" i="7"/>
  <c r="Q45" i="7"/>
  <c r="Q55" i="7"/>
  <c r="Q15" i="7"/>
  <c r="Q50" i="7"/>
  <c r="Q48" i="7"/>
  <c r="Q46" i="7"/>
  <c r="Q42" i="7"/>
  <c r="Q22" i="7"/>
  <c r="Q49" i="7"/>
  <c r="Q27" i="7"/>
  <c r="Q20" i="7"/>
  <c r="Q19" i="7"/>
  <c r="Q41" i="7"/>
  <c r="Q13" i="7"/>
  <c r="Q52" i="7"/>
  <c r="Q29" i="7"/>
  <c r="Q40" i="7"/>
  <c r="Q44" i="7"/>
  <c r="Q35" i="7"/>
  <c r="Q25" i="7"/>
  <c r="Q36" i="7"/>
  <c r="Q33" i="7"/>
  <c r="Q56" i="7"/>
  <c r="Q34" i="7"/>
  <c r="Q18" i="7"/>
  <c r="Q47" i="7"/>
  <c r="Q16" i="7"/>
  <c r="Q54" i="7"/>
  <c r="Q43" i="7"/>
  <c r="S34" i="7"/>
  <c r="S43" i="7"/>
  <c r="S41" i="7"/>
  <c r="S29" i="7"/>
  <c r="S17" i="7"/>
  <c r="S32" i="7"/>
  <c r="S28" i="7"/>
  <c r="S49" i="7"/>
  <c r="S35" i="7"/>
  <c r="S15" i="7"/>
  <c r="S26" i="7"/>
  <c r="S18" i="7"/>
  <c r="S37" i="7"/>
  <c r="S53" i="7"/>
  <c r="S51" i="7"/>
  <c r="S24" i="7"/>
  <c r="S12" i="7"/>
  <c r="S33" i="7"/>
  <c r="S48" i="7"/>
  <c r="S52" i="7"/>
  <c r="S31" i="7"/>
  <c r="S22" i="7"/>
  <c r="S19" i="7"/>
  <c r="S16" i="7"/>
  <c r="S42" i="7"/>
  <c r="S20" i="7"/>
  <c r="S47" i="7"/>
  <c r="S25" i="7"/>
  <c r="S38" i="7"/>
  <c r="S21" i="7"/>
  <c r="S56" i="7"/>
  <c r="S13" i="7"/>
  <c r="S27" i="7"/>
  <c r="S55" i="7"/>
  <c r="S23" i="7"/>
  <c r="S39" i="7"/>
  <c r="S11" i="7"/>
  <c r="S50" i="7"/>
  <c r="S46" i="7"/>
  <c r="S40" i="7"/>
  <c r="S14" i="7"/>
  <c r="S44" i="7"/>
  <c r="S36" i="7"/>
  <c r="S54" i="7"/>
  <c r="S30" i="7"/>
  <c r="S45" i="7"/>
  <c r="I47" i="7"/>
  <c r="I37" i="7"/>
  <c r="I22" i="7"/>
  <c r="I28" i="7"/>
  <c r="I15" i="7"/>
  <c r="I12" i="7"/>
  <c r="I18" i="7"/>
  <c r="I24" i="7"/>
  <c r="I46" i="7"/>
  <c r="I54" i="7"/>
  <c r="I51" i="7"/>
  <c r="I49" i="7"/>
  <c r="I45" i="7"/>
  <c r="I42" i="7"/>
  <c r="I40" i="7"/>
  <c r="I29" i="7"/>
  <c r="I10" i="7"/>
  <c r="I19" i="7"/>
  <c r="I36" i="7"/>
  <c r="I33" i="7"/>
  <c r="I31" i="7"/>
  <c r="I55" i="7"/>
  <c r="I34" i="7"/>
  <c r="I17" i="7"/>
  <c r="I56" i="7"/>
  <c r="I21" i="7"/>
  <c r="I48" i="7"/>
  <c r="I27" i="7"/>
  <c r="I43" i="7"/>
  <c r="I26" i="7"/>
  <c r="I52" i="7"/>
  <c r="I25" i="7"/>
  <c r="I13" i="7"/>
  <c r="I50" i="7"/>
  <c r="I53" i="7"/>
  <c r="I14" i="7"/>
  <c r="I11" i="7"/>
  <c r="I44" i="7"/>
  <c r="I35" i="7"/>
  <c r="I41" i="7"/>
  <c r="I39" i="7"/>
  <c r="I16" i="7"/>
  <c r="I23" i="7"/>
  <c r="I30" i="7"/>
  <c r="I20" i="7"/>
  <c r="I38" i="7"/>
  <c r="I32" i="7"/>
  <c r="G19" i="7"/>
  <c r="G36" i="7"/>
  <c r="G30" i="7"/>
  <c r="G50" i="7"/>
  <c r="G46" i="7"/>
  <c r="G52" i="7"/>
  <c r="G29" i="7"/>
  <c r="G37" i="7"/>
  <c r="G43" i="7"/>
  <c r="G45" i="7"/>
  <c r="G16" i="7"/>
  <c r="G28" i="7"/>
  <c r="G25" i="7"/>
  <c r="G32" i="7"/>
  <c r="G34" i="7"/>
  <c r="G18" i="7"/>
  <c r="G15" i="7"/>
  <c r="G22" i="7"/>
  <c r="G39" i="7"/>
  <c r="G56" i="7"/>
  <c r="G12" i="7"/>
  <c r="G48" i="7"/>
  <c r="G10" i="7"/>
  <c r="G20" i="7"/>
  <c r="G24" i="7"/>
  <c r="G49" i="7"/>
  <c r="G42" i="7"/>
  <c r="G38" i="7"/>
  <c r="G14" i="7"/>
  <c r="G40" i="7"/>
  <c r="G27" i="7"/>
  <c r="G11" i="7"/>
  <c r="G23" i="7"/>
  <c r="G17" i="7"/>
  <c r="G51" i="7"/>
  <c r="G31" i="7"/>
  <c r="G55" i="7"/>
  <c r="G53" i="7"/>
  <c r="G26" i="7"/>
  <c r="G44" i="7"/>
  <c r="G33" i="7"/>
  <c r="G47" i="7"/>
  <c r="G41" i="7"/>
  <c r="G35" i="7"/>
  <c r="G54" i="7"/>
  <c r="G21" i="7"/>
  <c r="G13" i="7"/>
  <c r="E10" i="7"/>
  <c r="E34" i="7"/>
  <c r="E13" i="7"/>
  <c r="E41" i="7"/>
  <c r="E48" i="7"/>
  <c r="E55" i="7"/>
  <c r="E27" i="7"/>
  <c r="E20" i="7"/>
  <c r="E38" i="7"/>
  <c r="E26" i="7"/>
  <c r="E12" i="7"/>
  <c r="E43" i="7"/>
  <c r="E17" i="7"/>
  <c r="E14" i="7"/>
  <c r="E52" i="7"/>
  <c r="E46" i="7"/>
  <c r="E22" i="7"/>
  <c r="E40" i="7"/>
  <c r="E49" i="7"/>
  <c r="E42" i="7"/>
  <c r="E18" i="7"/>
  <c r="E45" i="7"/>
  <c r="E33" i="7"/>
  <c r="E37" i="7"/>
  <c r="E35" i="7"/>
  <c r="E21" i="7"/>
  <c r="E16" i="7"/>
  <c r="E25" i="7"/>
  <c r="E11" i="7"/>
  <c r="E19" i="7"/>
  <c r="E44" i="7"/>
  <c r="E31" i="7"/>
  <c r="E28" i="7"/>
  <c r="E24" i="7"/>
  <c r="E30" i="7"/>
  <c r="E56" i="7"/>
  <c r="E50" i="7"/>
  <c r="E29" i="7"/>
  <c r="E47" i="7"/>
  <c r="E54" i="7"/>
  <c r="E51" i="7"/>
  <c r="E39" i="7"/>
  <c r="E36" i="7"/>
  <c r="E15" i="7"/>
  <c r="E23" i="7"/>
  <c r="E32" i="7"/>
  <c r="E53" i="7"/>
  <c r="AU37" i="35"/>
  <c r="AA32" i="35"/>
  <c r="Q19" i="35"/>
  <c r="Q25" i="35"/>
  <c r="AP13" i="35"/>
  <c r="AK20" i="35"/>
  <c r="V38" i="35"/>
  <c r="Q15" i="35"/>
  <c r="AK21" i="35"/>
  <c r="AS44" i="17"/>
  <c r="AK23" i="35"/>
  <c r="AD28" i="15"/>
  <c r="AS10" i="17"/>
  <c r="AS28" i="17"/>
  <c r="J52" i="17"/>
  <c r="AN13" i="15"/>
  <c r="AN53" i="15"/>
  <c r="AD47" i="15"/>
  <c r="AN16" i="15"/>
  <c r="AN49" i="15"/>
  <c r="AS17" i="17"/>
  <c r="AI19" i="17"/>
  <c r="AN29" i="15"/>
  <c r="AA38" i="35"/>
  <c r="AN19" i="15"/>
  <c r="AS25" i="17"/>
  <c r="AI26" i="17"/>
  <c r="AD42" i="15"/>
  <c r="AS27" i="17"/>
  <c r="AI40" i="17"/>
  <c r="AD48" i="15"/>
  <c r="AD41" i="17"/>
  <c r="AS54" i="17"/>
  <c r="AS5" i="17"/>
  <c r="AS43" i="17"/>
  <c r="AS12" i="17"/>
  <c r="AS46" i="17"/>
  <c r="AS24" i="17"/>
  <c r="AI51" i="17"/>
  <c r="AS48" i="17"/>
  <c r="AI18" i="17"/>
  <c r="AS40" i="17"/>
  <c r="AS21" i="17"/>
  <c r="AS20" i="17"/>
  <c r="AS29" i="17"/>
  <c r="AS6" i="17"/>
  <c r="AN4" i="15"/>
  <c r="AN26" i="15"/>
  <c r="AN56" i="15"/>
  <c r="AS3" i="17"/>
  <c r="AS39" i="17"/>
  <c r="J13" i="17"/>
  <c r="AS30" i="17"/>
  <c r="AS42" i="17"/>
  <c r="J39" i="17"/>
  <c r="AS9" i="17"/>
  <c r="AS47" i="17"/>
  <c r="V23" i="35"/>
  <c r="AI43" i="17"/>
  <c r="AS19" i="17"/>
  <c r="AI17" i="17"/>
  <c r="AI14" i="17"/>
  <c r="AS14" i="17"/>
  <c r="AK39" i="35"/>
  <c r="V21" i="35"/>
  <c r="O55" i="15"/>
  <c r="AI24" i="17"/>
  <c r="Q30" i="35"/>
  <c r="Q33" i="35"/>
  <c r="AI48" i="17"/>
  <c r="AI22" i="17"/>
  <c r="AS18" i="17"/>
  <c r="AS16" i="17"/>
  <c r="Q22" i="35"/>
  <c r="AI55" i="17"/>
  <c r="AI16" i="17"/>
  <c r="AI46" i="17"/>
  <c r="AI50" i="17"/>
  <c r="AI49" i="17"/>
  <c r="AI5" i="17"/>
  <c r="AI27" i="17"/>
  <c r="AI54" i="17"/>
  <c r="Y19" i="15"/>
  <c r="AS7" i="17"/>
  <c r="AS50" i="17"/>
  <c r="AI4" i="17"/>
  <c r="AI15" i="17"/>
  <c r="AI53" i="17"/>
  <c r="AP10" i="35"/>
  <c r="AI6" i="17"/>
  <c r="AI3" i="17"/>
  <c r="AI45" i="17"/>
  <c r="AI12" i="17"/>
  <c r="AI49" i="23"/>
  <c r="AI24" i="23"/>
  <c r="AI4" i="23"/>
  <c r="AK25" i="35"/>
  <c r="AK32" i="35"/>
  <c r="AD18" i="17"/>
  <c r="AD21" i="17"/>
  <c r="AK24" i="35"/>
  <c r="AD14" i="17"/>
  <c r="AF22" i="35"/>
  <c r="AP18" i="35"/>
  <c r="AP20" i="35"/>
  <c r="Q17" i="35"/>
  <c r="AA19" i="35"/>
  <c r="AK19" i="35"/>
  <c r="AK30" i="35"/>
  <c r="AP16" i="35"/>
  <c r="AF11" i="35"/>
  <c r="AA20" i="35"/>
  <c r="AF32" i="35"/>
  <c r="AP38" i="35"/>
  <c r="AK18" i="35"/>
  <c r="V29" i="35"/>
  <c r="V12" i="35"/>
  <c r="AA35" i="35"/>
  <c r="AU10" i="35"/>
  <c r="AP40" i="35"/>
  <c r="AU13" i="35"/>
  <c r="AK33" i="35"/>
  <c r="Q40" i="35"/>
  <c r="AA40" i="35"/>
  <c r="AK37" i="35"/>
  <c r="AA31" i="35"/>
  <c r="AP30" i="35"/>
  <c r="AP32" i="35"/>
  <c r="AU30" i="35"/>
  <c r="E16" i="31"/>
  <c r="E48" i="31"/>
  <c r="E19" i="31"/>
  <c r="E33" i="31"/>
  <c r="E47" i="31"/>
  <c r="E22" i="31"/>
  <c r="E11" i="31"/>
  <c r="E42" i="31"/>
  <c r="E56" i="31"/>
  <c r="E20" i="31"/>
  <c r="E34" i="31"/>
  <c r="E10" i="31"/>
  <c r="E52" i="31"/>
  <c r="E38" i="31"/>
  <c r="E24" i="31"/>
  <c r="E28" i="31"/>
  <c r="E4" i="31"/>
  <c r="E54" i="31"/>
  <c r="E51" i="31"/>
  <c r="E25" i="31"/>
  <c r="E40" i="31"/>
  <c r="E45" i="31"/>
  <c r="E5" i="31"/>
  <c r="E44" i="31"/>
  <c r="E26" i="31"/>
  <c r="E21" i="31"/>
  <c r="E7" i="31"/>
  <c r="E6" i="31"/>
  <c r="E35" i="31"/>
  <c r="E17" i="31"/>
  <c r="E15" i="31"/>
  <c r="E53" i="31"/>
  <c r="E55" i="31"/>
  <c r="E31" i="31"/>
  <c r="E9" i="31"/>
  <c r="E41" i="31"/>
  <c r="E49" i="31"/>
  <c r="E39" i="31"/>
  <c r="E13" i="31"/>
  <c r="E36" i="31"/>
  <c r="E27" i="31"/>
  <c r="E12" i="31"/>
  <c r="E23" i="31"/>
  <c r="E29" i="31"/>
  <c r="E43" i="31"/>
  <c r="E30" i="31"/>
  <c r="E50" i="31"/>
  <c r="E32" i="31"/>
  <c r="E14" i="31"/>
  <c r="E46" i="31"/>
  <c r="E37" i="31"/>
  <c r="E18" i="31"/>
  <c r="E3" i="31"/>
  <c r="AS16" i="29"/>
  <c r="AS30" i="29"/>
  <c r="AS44" i="29"/>
  <c r="AS22" i="29"/>
  <c r="AS42" i="29"/>
  <c r="AS56" i="29"/>
  <c r="AS17" i="29"/>
  <c r="AS31" i="29"/>
  <c r="AS10" i="29"/>
  <c r="AS24" i="29"/>
  <c r="AS38" i="29"/>
  <c r="AS52" i="29"/>
  <c r="AS26" i="29"/>
  <c r="AS41" i="29"/>
  <c r="AS32" i="29"/>
  <c r="AS23" i="29"/>
  <c r="AS15" i="29"/>
  <c r="AS13" i="29"/>
  <c r="AS5" i="29"/>
  <c r="AS33" i="29"/>
  <c r="AS54" i="29"/>
  <c r="AS12" i="29"/>
  <c r="AS28" i="29"/>
  <c r="AS53" i="29"/>
  <c r="AS27" i="29"/>
  <c r="AS47" i="29"/>
  <c r="AS14" i="29"/>
  <c r="AS46" i="29"/>
  <c r="AS11" i="29"/>
  <c r="AS35" i="29"/>
  <c r="AS45" i="29"/>
  <c r="AS4" i="29"/>
  <c r="AS34" i="29"/>
  <c r="AS18" i="29"/>
  <c r="AS40" i="29"/>
  <c r="AS50" i="29"/>
  <c r="AS49" i="29"/>
  <c r="AS9" i="29"/>
  <c r="AS6" i="29"/>
  <c r="AS39" i="29"/>
  <c r="AS37" i="29"/>
  <c r="AS20" i="29"/>
  <c r="AS19" i="29"/>
  <c r="AS29" i="29"/>
  <c r="AS7" i="29"/>
  <c r="AS36" i="29"/>
  <c r="AS48" i="29"/>
  <c r="AS21" i="29"/>
  <c r="AS25" i="29"/>
  <c r="AS51" i="29"/>
  <c r="AS43" i="29"/>
  <c r="AS55" i="29"/>
  <c r="AN24" i="29"/>
  <c r="AN16" i="29"/>
  <c r="AN19" i="29"/>
  <c r="AN33" i="29"/>
  <c r="AN47" i="29"/>
  <c r="AN22" i="29"/>
  <c r="AN36" i="29"/>
  <c r="AN50" i="29"/>
  <c r="AN11" i="29"/>
  <c r="AN10" i="29"/>
  <c r="AN38" i="29"/>
  <c r="AN5" i="29"/>
  <c r="AN20" i="29"/>
  <c r="AN34" i="29"/>
  <c r="AN48" i="29"/>
  <c r="AN52" i="29"/>
  <c r="AN51" i="29"/>
  <c r="AN12" i="29"/>
  <c r="AN26" i="29"/>
  <c r="AN45" i="29"/>
  <c r="AN6" i="29"/>
  <c r="AN43" i="29"/>
  <c r="AN32" i="29"/>
  <c r="AN13" i="29"/>
  <c r="AN27" i="29"/>
  <c r="AN23" i="29"/>
  <c r="AN42" i="29"/>
  <c r="AN18" i="29"/>
  <c r="AN21" i="29"/>
  <c r="AN14" i="29"/>
  <c r="AN41" i="29"/>
  <c r="AN7" i="29"/>
  <c r="AN35" i="29"/>
  <c r="AN53" i="29"/>
  <c r="AN44" i="29"/>
  <c r="AN40" i="29"/>
  <c r="AN30" i="29"/>
  <c r="AN29" i="29"/>
  <c r="AN28" i="29"/>
  <c r="AN37" i="29"/>
  <c r="AN39" i="29"/>
  <c r="AN55" i="29"/>
  <c r="AN25" i="29"/>
  <c r="AN17" i="29"/>
  <c r="AN56" i="29"/>
  <c r="AN49" i="29"/>
  <c r="AN46" i="29"/>
  <c r="AN4" i="29"/>
  <c r="AN9" i="29"/>
  <c r="AN31" i="29"/>
  <c r="AN54" i="29"/>
  <c r="AN15" i="29"/>
  <c r="AI41" i="29"/>
  <c r="AI55" i="29"/>
  <c r="AI26" i="29"/>
  <c r="AI16" i="29"/>
  <c r="AI19" i="29"/>
  <c r="AI33" i="29"/>
  <c r="AI22" i="29"/>
  <c r="AI36" i="29"/>
  <c r="AI50" i="29"/>
  <c r="AI11" i="29"/>
  <c r="AI54" i="29"/>
  <c r="AI10" i="29"/>
  <c r="AI17" i="29"/>
  <c r="AI12" i="29"/>
  <c r="AI24" i="29"/>
  <c r="AI5" i="29"/>
  <c r="AI48" i="29"/>
  <c r="AI40" i="29"/>
  <c r="AI52" i="29"/>
  <c r="AI38" i="29"/>
  <c r="AI46" i="29"/>
  <c r="AI44" i="29"/>
  <c r="AI4" i="29"/>
  <c r="AI27" i="29"/>
  <c r="AI32" i="29"/>
  <c r="AI34" i="29"/>
  <c r="AI13" i="29"/>
  <c r="AI6" i="29"/>
  <c r="AI21" i="29"/>
  <c r="AI20" i="29"/>
  <c r="AI30" i="29"/>
  <c r="AI47" i="29"/>
  <c r="AI49" i="29"/>
  <c r="AI14" i="29"/>
  <c r="AI25" i="29"/>
  <c r="AI45" i="29"/>
  <c r="AI7" i="29"/>
  <c r="AI28" i="29"/>
  <c r="AI29" i="29"/>
  <c r="AI51" i="29"/>
  <c r="AI56" i="29"/>
  <c r="AI18" i="29"/>
  <c r="AI23" i="29"/>
  <c r="AI42" i="29"/>
  <c r="AI39" i="29"/>
  <c r="AI43" i="29"/>
  <c r="AI35" i="29"/>
  <c r="AI15" i="29"/>
  <c r="AI53" i="29"/>
  <c r="AI9" i="29"/>
  <c r="AI37" i="29"/>
  <c r="AI31" i="29"/>
  <c r="AD24" i="29"/>
  <c r="AD16" i="29"/>
  <c r="AD19" i="29"/>
  <c r="AD33" i="29"/>
  <c r="AD47" i="29"/>
  <c r="AD22" i="29"/>
  <c r="AD36" i="29"/>
  <c r="AD50" i="29"/>
  <c r="AD11" i="29"/>
  <c r="AD10" i="29"/>
  <c r="AD52" i="29"/>
  <c r="AD17" i="29"/>
  <c r="AD31" i="29"/>
  <c r="AD48" i="29"/>
  <c r="AD38" i="29"/>
  <c r="AD54" i="29"/>
  <c r="AD14" i="29"/>
  <c r="AD55" i="29"/>
  <c r="AD28" i="29"/>
  <c r="AD35" i="29"/>
  <c r="AD40" i="29"/>
  <c r="AD56" i="29"/>
  <c r="AD51" i="29"/>
  <c r="AD45" i="29"/>
  <c r="AD6" i="29"/>
  <c r="AD29" i="29"/>
  <c r="AD18" i="29"/>
  <c r="AD49" i="29"/>
  <c r="AD20" i="29"/>
  <c r="AD26" i="29"/>
  <c r="AD13" i="29"/>
  <c r="AD27" i="29"/>
  <c r="AD30" i="29"/>
  <c r="AD15" i="29"/>
  <c r="AD46" i="29"/>
  <c r="AD12" i="29"/>
  <c r="AD37" i="29"/>
  <c r="AD43" i="29"/>
  <c r="AD21" i="29"/>
  <c r="AD34" i="29"/>
  <c r="AD41" i="29"/>
  <c r="AD9" i="29"/>
  <c r="AD53" i="29"/>
  <c r="AD44" i="29"/>
  <c r="AD32" i="29"/>
  <c r="AD23" i="29"/>
  <c r="AD39" i="29"/>
  <c r="AD5" i="29"/>
  <c r="AD4" i="29"/>
  <c r="AD42" i="29"/>
  <c r="AD25" i="29"/>
  <c r="AD7" i="29"/>
  <c r="Y16" i="29"/>
  <c r="Y19" i="29"/>
  <c r="Y33" i="29"/>
  <c r="Y22" i="29"/>
  <c r="Y36" i="29"/>
  <c r="Y50" i="29"/>
  <c r="Y11" i="29"/>
  <c r="Y17" i="29"/>
  <c r="Y31" i="29"/>
  <c r="Y20" i="29"/>
  <c r="Y38" i="29"/>
  <c r="Y24" i="29"/>
  <c r="Y52" i="29"/>
  <c r="Y12" i="29"/>
  <c r="Y26" i="29"/>
  <c r="Y10" i="29"/>
  <c r="Y5" i="29"/>
  <c r="Y28" i="29"/>
  <c r="Y6" i="29"/>
  <c r="Y30" i="29"/>
  <c r="Y25" i="29"/>
  <c r="Y55" i="29"/>
  <c r="Y27" i="29"/>
  <c r="Y32" i="29"/>
  <c r="Y51" i="29"/>
  <c r="Y49" i="29"/>
  <c r="Y37" i="29"/>
  <c r="Y23" i="29"/>
  <c r="Y14" i="29"/>
  <c r="Y40" i="29"/>
  <c r="Y41" i="29"/>
  <c r="Y7" i="29"/>
  <c r="Y45" i="29"/>
  <c r="Y56" i="29"/>
  <c r="Y48" i="29"/>
  <c r="Y15" i="29"/>
  <c r="Y54" i="29"/>
  <c r="Y53" i="29"/>
  <c r="Y44" i="29"/>
  <c r="Y29" i="29"/>
  <c r="Y18" i="29"/>
  <c r="Y13" i="29"/>
  <c r="Y47" i="29"/>
  <c r="Y21" i="29"/>
  <c r="Y42" i="29"/>
  <c r="Y35" i="29"/>
  <c r="Y4" i="29"/>
  <c r="Y39" i="29"/>
  <c r="Y34" i="29"/>
  <c r="Y46" i="29"/>
  <c r="Y9" i="29"/>
  <c r="Y43" i="29"/>
  <c r="T45" i="29"/>
  <c r="T16" i="29"/>
  <c r="T19" i="29"/>
  <c r="T33" i="29"/>
  <c r="T47" i="29"/>
  <c r="T24" i="29"/>
  <c r="T7" i="29"/>
  <c r="T22" i="29"/>
  <c r="T39" i="29"/>
  <c r="T53" i="29"/>
  <c r="T38" i="29"/>
  <c r="T52" i="29"/>
  <c r="T5" i="29"/>
  <c r="T20" i="29"/>
  <c r="T34" i="29"/>
  <c r="T48" i="29"/>
  <c r="T12" i="29"/>
  <c r="T26" i="29"/>
  <c r="T40" i="29"/>
  <c r="T54" i="29"/>
  <c r="T10" i="29"/>
  <c r="T28" i="29"/>
  <c r="T43" i="29"/>
  <c r="T9" i="29"/>
  <c r="T30" i="29"/>
  <c r="T51" i="29"/>
  <c r="T37" i="29"/>
  <c r="T27" i="29"/>
  <c r="T31" i="29"/>
  <c r="T29" i="29"/>
  <c r="T18" i="29"/>
  <c r="T21" i="29"/>
  <c r="T32" i="29"/>
  <c r="T41" i="29"/>
  <c r="T42" i="29"/>
  <c r="T36" i="29"/>
  <c r="T15" i="29"/>
  <c r="T13" i="29"/>
  <c r="T35" i="29"/>
  <c r="T14" i="29"/>
  <c r="T6" i="29"/>
  <c r="T17" i="29"/>
  <c r="T23" i="29"/>
  <c r="T49" i="29"/>
  <c r="T46" i="29"/>
  <c r="T4" i="29"/>
  <c r="T11" i="29"/>
  <c r="T56" i="29"/>
  <c r="T25" i="29"/>
  <c r="T50" i="29"/>
  <c r="T44" i="29"/>
  <c r="T55" i="29"/>
  <c r="O16" i="29"/>
  <c r="O19" i="29"/>
  <c r="O33" i="29"/>
  <c r="O47" i="29"/>
  <c r="O22" i="29"/>
  <c r="O36" i="29"/>
  <c r="O50" i="29"/>
  <c r="O42" i="29"/>
  <c r="O56" i="29"/>
  <c r="O17" i="29"/>
  <c r="O31" i="29"/>
  <c r="O45" i="29"/>
  <c r="O10" i="29"/>
  <c r="O24" i="29"/>
  <c r="O9" i="29"/>
  <c r="O23" i="29"/>
  <c r="O37" i="29"/>
  <c r="O51" i="29"/>
  <c r="O52" i="29"/>
  <c r="O38" i="29"/>
  <c r="O27" i="29"/>
  <c r="O15" i="29"/>
  <c r="O18" i="29"/>
  <c r="O44" i="29"/>
  <c r="O55" i="29"/>
  <c r="O21" i="29"/>
  <c r="O4" i="29"/>
  <c r="O53" i="29"/>
  <c r="O46" i="29"/>
  <c r="O32" i="29"/>
  <c r="O25" i="29"/>
  <c r="O41" i="29"/>
  <c r="O40" i="29"/>
  <c r="O26" i="29"/>
  <c r="O34" i="29"/>
  <c r="O20" i="29"/>
  <c r="O13" i="29"/>
  <c r="O28" i="29"/>
  <c r="O12" i="29"/>
  <c r="O14" i="29"/>
  <c r="O5" i="29"/>
  <c r="O11" i="29"/>
  <c r="O54" i="29"/>
  <c r="O49" i="29"/>
  <c r="O48" i="29"/>
  <c r="O35" i="29"/>
  <c r="O43" i="29"/>
  <c r="O30" i="29"/>
  <c r="O29" i="29"/>
  <c r="O39" i="29"/>
  <c r="O7" i="29"/>
  <c r="O6" i="29"/>
  <c r="J41" i="29"/>
  <c r="J55" i="29"/>
  <c r="J16" i="29"/>
  <c r="J19" i="29"/>
  <c r="J33" i="29"/>
  <c r="J47" i="29"/>
  <c r="J38" i="29"/>
  <c r="J22" i="29"/>
  <c r="J36" i="29"/>
  <c r="J50" i="29"/>
  <c r="J52" i="29"/>
  <c r="J31" i="29"/>
  <c r="J45" i="29"/>
  <c r="J10" i="29"/>
  <c r="J9" i="29"/>
  <c r="J23" i="29"/>
  <c r="J37" i="29"/>
  <c r="J51" i="29"/>
  <c r="J24" i="29"/>
  <c r="J42" i="29"/>
  <c r="J28" i="29"/>
  <c r="J54" i="29"/>
  <c r="J21" i="29"/>
  <c r="J46" i="29"/>
  <c r="J48" i="29"/>
  <c r="J25" i="29"/>
  <c r="J26" i="29"/>
  <c r="J7" i="29"/>
  <c r="J35" i="29"/>
  <c r="J14" i="29"/>
  <c r="J18" i="29"/>
  <c r="J17" i="29"/>
  <c r="J56" i="29"/>
  <c r="J44" i="29"/>
  <c r="J29" i="29"/>
  <c r="J11" i="29"/>
  <c r="J39" i="29"/>
  <c r="J30" i="29"/>
  <c r="J12" i="29"/>
  <c r="J4" i="29"/>
  <c r="J32" i="29"/>
  <c r="J13" i="29"/>
  <c r="J5" i="29"/>
  <c r="J27" i="29"/>
  <c r="J43" i="29"/>
  <c r="J15" i="29"/>
  <c r="J53" i="29"/>
  <c r="J20" i="29"/>
  <c r="J6" i="29"/>
  <c r="J40" i="29"/>
  <c r="J49" i="29"/>
  <c r="J34" i="29"/>
  <c r="E42" i="29"/>
  <c r="E16" i="29"/>
  <c r="E33" i="29"/>
  <c r="E22" i="29"/>
  <c r="E36" i="29"/>
  <c r="E50" i="29"/>
  <c r="E56" i="29"/>
  <c r="E48" i="29"/>
  <c r="E52" i="29"/>
  <c r="E5" i="29"/>
  <c r="E20" i="29"/>
  <c r="E34" i="29"/>
  <c r="E24" i="29"/>
  <c r="E10" i="29"/>
  <c r="E38" i="29"/>
  <c r="E44" i="29"/>
  <c r="E45" i="29"/>
  <c r="E53" i="29"/>
  <c r="E21" i="29"/>
  <c r="E41" i="29"/>
  <c r="E18" i="29"/>
  <c r="E15" i="29"/>
  <c r="E27" i="29"/>
  <c r="E46" i="29"/>
  <c r="E28" i="29"/>
  <c r="E47" i="29"/>
  <c r="E9" i="29"/>
  <c r="E6" i="29"/>
  <c r="E40" i="29"/>
  <c r="E39" i="29"/>
  <c r="E55" i="29"/>
  <c r="E23" i="29"/>
  <c r="E35" i="29"/>
  <c r="E32" i="29"/>
  <c r="E49" i="29"/>
  <c r="E12" i="29"/>
  <c r="E14" i="29"/>
  <c r="E19" i="29"/>
  <c r="E26" i="29"/>
  <c r="E13" i="29"/>
  <c r="E51" i="29"/>
  <c r="E7" i="29"/>
  <c r="E54" i="29"/>
  <c r="E29" i="29"/>
  <c r="E43" i="29"/>
  <c r="E30" i="29"/>
  <c r="E17" i="29"/>
  <c r="E37" i="29"/>
  <c r="E25" i="29"/>
  <c r="E4" i="29"/>
  <c r="E31" i="29"/>
  <c r="E11" i="29"/>
  <c r="G55" i="35"/>
  <c r="AS60" i="25"/>
  <c r="Y60" i="25"/>
  <c r="E60" i="25"/>
  <c r="AS4" i="23"/>
  <c r="AS6" i="23"/>
  <c r="AS9" i="23"/>
  <c r="AS12" i="23"/>
  <c r="AS14" i="23"/>
  <c r="AS16" i="23"/>
  <c r="AS18" i="23"/>
  <c r="AS20" i="23"/>
  <c r="AS22" i="23"/>
  <c r="AS24" i="23"/>
  <c r="AS26" i="23"/>
  <c r="AS28" i="23"/>
  <c r="AS30" i="23"/>
  <c r="AS32" i="23"/>
  <c r="AS34" i="23"/>
  <c r="AS36" i="23"/>
  <c r="AS38" i="23"/>
  <c r="AS40" i="23"/>
  <c r="AS42" i="23"/>
  <c r="AS44" i="23"/>
  <c r="AS46" i="23"/>
  <c r="AS48" i="23"/>
  <c r="AS50" i="23"/>
  <c r="AS52" i="23"/>
  <c r="AS54" i="23"/>
  <c r="AS56" i="23"/>
  <c r="AS5" i="23"/>
  <c r="AS7" i="23"/>
  <c r="AS10" i="23"/>
  <c r="AS13" i="23"/>
  <c r="AS15" i="23"/>
  <c r="AS17" i="23"/>
  <c r="AS19" i="23"/>
  <c r="AS21" i="23"/>
  <c r="AS23" i="23"/>
  <c r="AS25" i="23"/>
  <c r="AS27" i="23"/>
  <c r="AS29" i="23"/>
  <c r="AS31" i="23"/>
  <c r="AS33" i="23"/>
  <c r="AS35" i="23"/>
  <c r="AS37" i="23"/>
  <c r="AS39" i="23"/>
  <c r="AS41" i="23"/>
  <c r="AS43" i="23"/>
  <c r="AS45" i="23"/>
  <c r="AS47" i="23"/>
  <c r="AS49" i="23"/>
  <c r="AS51" i="23"/>
  <c r="AS53" i="23"/>
  <c r="AS55" i="23"/>
  <c r="AS57" i="23"/>
  <c r="AN55" i="23"/>
  <c r="AN23" i="23"/>
  <c r="AN38" i="23"/>
  <c r="AN57" i="23"/>
  <c r="AN25" i="23"/>
  <c r="AN48" i="23"/>
  <c r="AN16" i="23"/>
  <c r="AN56" i="23"/>
  <c r="AN51" i="23"/>
  <c r="AN19" i="23"/>
  <c r="AN34" i="23"/>
  <c r="AN53" i="23"/>
  <c r="AN21" i="23"/>
  <c r="AN44" i="23"/>
  <c r="AN4" i="23"/>
  <c r="AN14" i="23"/>
  <c r="AN47" i="23"/>
  <c r="AN15" i="23"/>
  <c r="AN30" i="23"/>
  <c r="AN49" i="23"/>
  <c r="AN17" i="23"/>
  <c r="AN40" i="23"/>
  <c r="AN12" i="23"/>
  <c r="AN31" i="23"/>
  <c r="AN43" i="23"/>
  <c r="AN6" i="23"/>
  <c r="AN26" i="23"/>
  <c r="AN45" i="23"/>
  <c r="AN9" i="23"/>
  <c r="AN36" i="23"/>
  <c r="AN7" i="23"/>
  <c r="AN33" i="23"/>
  <c r="AN39" i="23"/>
  <c r="AN54" i="23"/>
  <c r="AN22" i="23"/>
  <c r="AN41" i="23"/>
  <c r="AN5" i="23"/>
  <c r="AN32" i="23"/>
  <c r="AN46" i="23"/>
  <c r="AN35" i="23"/>
  <c r="AN50" i="23"/>
  <c r="AN18" i="23"/>
  <c r="AN37" i="23"/>
  <c r="AN13" i="23"/>
  <c r="AN28" i="23"/>
  <c r="AN24" i="23"/>
  <c r="AN27" i="23"/>
  <c r="AN42" i="23"/>
  <c r="AN10" i="23"/>
  <c r="AN29" i="23"/>
  <c r="AN52" i="23"/>
  <c r="AN20" i="23"/>
  <c r="AD4" i="23"/>
  <c r="AD6" i="23"/>
  <c r="AD9" i="23"/>
  <c r="AD12" i="23"/>
  <c r="AD14" i="23"/>
  <c r="AD16" i="23"/>
  <c r="AD18" i="23"/>
  <c r="AD20" i="23"/>
  <c r="AD22" i="23"/>
  <c r="AD24" i="23"/>
  <c r="AD26" i="23"/>
  <c r="AD28" i="23"/>
  <c r="AD30" i="23"/>
  <c r="AD32" i="23"/>
  <c r="AD34" i="23"/>
  <c r="AD36" i="23"/>
  <c r="AD38" i="23"/>
  <c r="AD40" i="23"/>
  <c r="AD42" i="23"/>
  <c r="AD44" i="23"/>
  <c r="AD46" i="23"/>
  <c r="AD48" i="23"/>
  <c r="AD50" i="23"/>
  <c r="AD52" i="23"/>
  <c r="AD54" i="23"/>
  <c r="AD56" i="23"/>
  <c r="AD55" i="23"/>
  <c r="AD23" i="23"/>
  <c r="AD41" i="23"/>
  <c r="AD13" i="23"/>
  <c r="AD51" i="23"/>
  <c r="AD19" i="23"/>
  <c r="AD37" i="23"/>
  <c r="AD7" i="23"/>
  <c r="AD5" i="23"/>
  <c r="AD47" i="23"/>
  <c r="AD15" i="23"/>
  <c r="AD33" i="23"/>
  <c r="AD43" i="23"/>
  <c r="AD10" i="23"/>
  <c r="AD29" i="23"/>
  <c r="AD45" i="23"/>
  <c r="AD39" i="23"/>
  <c r="AD57" i="23"/>
  <c r="AD25" i="23"/>
  <c r="AD35" i="23"/>
  <c r="AD53" i="23"/>
  <c r="AD21" i="23"/>
  <c r="AD31" i="23"/>
  <c r="AD49" i="23"/>
  <c r="AD17" i="23"/>
  <c r="AD27" i="23"/>
  <c r="Y57" i="23"/>
  <c r="Y25" i="23"/>
  <c r="Y44" i="23"/>
  <c r="Y12" i="23"/>
  <c r="Y31" i="23"/>
  <c r="Y50" i="23"/>
  <c r="Y18" i="23"/>
  <c r="Y53" i="23"/>
  <c r="Y21" i="23"/>
  <c r="Y40" i="23"/>
  <c r="Y6" i="23"/>
  <c r="Y27" i="23"/>
  <c r="Y46" i="23"/>
  <c r="Y14" i="23"/>
  <c r="Y49" i="23"/>
  <c r="Y17" i="23"/>
  <c r="Y36" i="23"/>
  <c r="Y55" i="23"/>
  <c r="Y23" i="23"/>
  <c r="Y42" i="23"/>
  <c r="Y9" i="23"/>
  <c r="Y45" i="23"/>
  <c r="Y13" i="23"/>
  <c r="Y32" i="23"/>
  <c r="Y51" i="23"/>
  <c r="Y19" i="23"/>
  <c r="Y38" i="23"/>
  <c r="Y4" i="23"/>
  <c r="Y41" i="23"/>
  <c r="Y7" i="23"/>
  <c r="Y28" i="23"/>
  <c r="Y47" i="23"/>
  <c r="Y15" i="23"/>
  <c r="Y34" i="23"/>
  <c r="Y37" i="23"/>
  <c r="Y56" i="23"/>
  <c r="Y24" i="23"/>
  <c r="Y43" i="23"/>
  <c r="Y10" i="23"/>
  <c r="Y30" i="23"/>
  <c r="Y33" i="23"/>
  <c r="Y52" i="23"/>
  <c r="Y20" i="23"/>
  <c r="Y39" i="23"/>
  <c r="Y5" i="23"/>
  <c r="Y26" i="23"/>
  <c r="Y29" i="23"/>
  <c r="Y48" i="23"/>
  <c r="Y16" i="23"/>
  <c r="Y35" i="23"/>
  <c r="Y54" i="23"/>
  <c r="Y22" i="23"/>
  <c r="T54" i="23"/>
  <c r="T10" i="23"/>
  <c r="T29" i="23"/>
  <c r="T18" i="23"/>
  <c r="T28" i="23"/>
  <c r="T55" i="23"/>
  <c r="T23" i="23"/>
  <c r="T31" i="23"/>
  <c r="T46" i="23"/>
  <c r="T57" i="23"/>
  <c r="T25" i="23"/>
  <c r="T56" i="23"/>
  <c r="T24" i="23"/>
  <c r="T51" i="23"/>
  <c r="T19" i="23"/>
  <c r="T36" i="23"/>
  <c r="T42" i="23"/>
  <c r="T53" i="23"/>
  <c r="T21" i="23"/>
  <c r="T52" i="23"/>
  <c r="T20" i="23"/>
  <c r="T47" i="23"/>
  <c r="T12" i="23"/>
  <c r="T37" i="23"/>
  <c r="T38" i="23"/>
  <c r="T49" i="23"/>
  <c r="T17" i="23"/>
  <c r="T48" i="23"/>
  <c r="T16" i="23"/>
  <c r="T43" i="23"/>
  <c r="T7" i="23"/>
  <c r="T4" i="23"/>
  <c r="T34" i="23"/>
  <c r="T45" i="23"/>
  <c r="T50" i="23"/>
  <c r="T44" i="23"/>
  <c r="T13" i="23"/>
  <c r="T39" i="23"/>
  <c r="T9" i="23"/>
  <c r="T30" i="23"/>
  <c r="T41" i="23"/>
  <c r="T6" i="23"/>
  <c r="T40" i="23"/>
  <c r="T26" i="23"/>
  <c r="T35" i="23"/>
  <c r="T15" i="23"/>
  <c r="T14" i="23"/>
  <c r="T33" i="23"/>
  <c r="T5" i="23"/>
  <c r="T32" i="23"/>
  <c r="T22" i="23"/>
  <c r="T27" i="23"/>
  <c r="O33" i="23"/>
  <c r="O40" i="23"/>
  <c r="O6" i="23"/>
  <c r="O47" i="23"/>
  <c r="O15" i="23"/>
  <c r="O46" i="23"/>
  <c r="O14" i="23"/>
  <c r="O53" i="23"/>
  <c r="O36" i="23"/>
  <c r="O21" i="23"/>
  <c r="O43" i="23"/>
  <c r="O10" i="23"/>
  <c r="O42" i="23"/>
  <c r="O9" i="23"/>
  <c r="O41" i="23"/>
  <c r="O32" i="23"/>
  <c r="O57" i="23"/>
  <c r="O39" i="23"/>
  <c r="O5" i="23"/>
  <c r="O38" i="23"/>
  <c r="O4" i="23"/>
  <c r="O7" i="23"/>
  <c r="O28" i="23"/>
  <c r="O49" i="23"/>
  <c r="O35" i="23"/>
  <c r="O45" i="23"/>
  <c r="O34" i="23"/>
  <c r="O25" i="23"/>
  <c r="O56" i="23"/>
  <c r="O24" i="23"/>
  <c r="O37" i="23"/>
  <c r="O31" i="23"/>
  <c r="O13" i="23"/>
  <c r="O30" i="23"/>
  <c r="O52" i="23"/>
  <c r="O20" i="23"/>
  <c r="O17" i="23"/>
  <c r="O27" i="23"/>
  <c r="O29" i="23"/>
  <c r="O26" i="23"/>
  <c r="O12" i="23"/>
  <c r="O50" i="23"/>
  <c r="O48" i="23"/>
  <c r="O16" i="23"/>
  <c r="O55" i="23"/>
  <c r="O23" i="23"/>
  <c r="O54" i="23"/>
  <c r="O22" i="23"/>
  <c r="O44" i="23"/>
  <c r="O51" i="23"/>
  <c r="O19" i="23"/>
  <c r="O18" i="23"/>
  <c r="J57" i="23"/>
  <c r="J6" i="23"/>
  <c r="J48" i="23"/>
  <c r="J24" i="23"/>
  <c r="J39" i="23"/>
  <c r="J19" i="23"/>
  <c r="J30" i="23"/>
  <c r="J56" i="23"/>
  <c r="J43" i="23"/>
  <c r="J53" i="23"/>
  <c r="J25" i="23"/>
  <c r="J44" i="23"/>
  <c r="J20" i="23"/>
  <c r="J35" i="23"/>
  <c r="J4" i="23"/>
  <c r="J26" i="23"/>
  <c r="J47" i="23"/>
  <c r="J29" i="23"/>
  <c r="J49" i="23"/>
  <c r="J21" i="23"/>
  <c r="J40" i="23"/>
  <c r="J9" i="23"/>
  <c r="J31" i="23"/>
  <c r="J54" i="23"/>
  <c r="J12" i="23"/>
  <c r="J22" i="23"/>
  <c r="J34" i="23"/>
  <c r="J45" i="23"/>
  <c r="J14" i="23"/>
  <c r="J36" i="23"/>
  <c r="J5" i="23"/>
  <c r="J27" i="23"/>
  <c r="J50" i="23"/>
  <c r="J7" i="23"/>
  <c r="J17" i="23"/>
  <c r="J18" i="23"/>
  <c r="J41" i="23"/>
  <c r="J10" i="23"/>
  <c r="J32" i="23"/>
  <c r="J55" i="23"/>
  <c r="J16" i="23"/>
  <c r="J46" i="23"/>
  <c r="J38" i="23"/>
  <c r="J23" i="23"/>
  <c r="J37" i="23"/>
  <c r="J15" i="23"/>
  <c r="J28" i="23"/>
  <c r="J51" i="23"/>
  <c r="J13" i="23"/>
  <c r="J42" i="23"/>
  <c r="J33" i="23"/>
  <c r="J52" i="23"/>
  <c r="E6" i="23"/>
  <c r="E4" i="23"/>
  <c r="E5" i="23"/>
  <c r="AI19" i="23"/>
  <c r="AI16" i="23"/>
  <c r="AI52" i="23"/>
  <c r="AI45" i="23"/>
  <c r="AI13" i="23"/>
  <c r="AI33" i="23"/>
  <c r="AI56" i="23"/>
  <c r="AI41" i="23"/>
  <c r="AI36" i="23"/>
  <c r="AI6" i="23"/>
  <c r="AI25" i="23"/>
  <c r="AI9" i="23"/>
  <c r="AI55" i="23"/>
  <c r="AI7" i="23"/>
  <c r="AI48" i="23"/>
  <c r="AI17" i="23"/>
  <c r="AI27" i="23"/>
  <c r="AI29" i="23"/>
  <c r="AI57" i="23"/>
  <c r="AI15" i="23"/>
  <c r="AI3" i="23"/>
  <c r="AI46" i="23"/>
  <c r="AI47" i="23"/>
  <c r="AI35" i="23"/>
  <c r="AI21" i="23"/>
  <c r="AI34" i="23"/>
  <c r="AI42" i="23"/>
  <c r="AI20" i="23"/>
  <c r="AI28" i="23"/>
  <c r="AI14" i="23"/>
  <c r="AI26" i="23"/>
  <c r="AD3" i="23"/>
  <c r="AI31" i="23"/>
  <c r="AI30" i="23"/>
  <c r="AI51" i="23"/>
  <c r="AI40" i="23"/>
  <c r="AI18" i="23"/>
  <c r="AI54" i="23"/>
  <c r="AI38" i="23"/>
  <c r="AI5" i="23"/>
  <c r="AI44" i="23"/>
  <c r="AI50" i="23"/>
  <c r="AI10" i="23"/>
  <c r="O3" i="23"/>
  <c r="AG57" i="24"/>
  <c r="AS4" i="21"/>
  <c r="AS6" i="21"/>
  <c r="AS9" i="21"/>
  <c r="AS12" i="21"/>
  <c r="AS14" i="21"/>
  <c r="AS16" i="21"/>
  <c r="AS18" i="21"/>
  <c r="AS20" i="21"/>
  <c r="AS22" i="21"/>
  <c r="AS24" i="21"/>
  <c r="AS26" i="21"/>
  <c r="AS28" i="21"/>
  <c r="AS30" i="21"/>
  <c r="AS32" i="21"/>
  <c r="AS34" i="21"/>
  <c r="AS36" i="21"/>
  <c r="AS38" i="21"/>
  <c r="AS40" i="21"/>
  <c r="AS42" i="21"/>
  <c r="AS44" i="21"/>
  <c r="AS46" i="21"/>
  <c r="AS48" i="21"/>
  <c r="AS50" i="21"/>
  <c r="AS52" i="21"/>
  <c r="AS54" i="21"/>
  <c r="AS56" i="21"/>
  <c r="AS55" i="21"/>
  <c r="AS23" i="21"/>
  <c r="AS45" i="21"/>
  <c r="AS13" i="21"/>
  <c r="AS17" i="21"/>
  <c r="AS51" i="21"/>
  <c r="AS19" i="21"/>
  <c r="AS41" i="21"/>
  <c r="AS7" i="21"/>
  <c r="AS49" i="21"/>
  <c r="AS47" i="21"/>
  <c r="AS5" i="21"/>
  <c r="AS37" i="21"/>
  <c r="AS43" i="21"/>
  <c r="AS10" i="21"/>
  <c r="AS33" i="21"/>
  <c r="AS21" i="21"/>
  <c r="AS39" i="21"/>
  <c r="AS15" i="21"/>
  <c r="AS29" i="21"/>
  <c r="AS53" i="21"/>
  <c r="AS35" i="21"/>
  <c r="AS57" i="21"/>
  <c r="AS25" i="21"/>
  <c r="AS31" i="21"/>
  <c r="AS27" i="21"/>
  <c r="AN4" i="21"/>
  <c r="AN6" i="21"/>
  <c r="AN9" i="21"/>
  <c r="AN12" i="21"/>
  <c r="AN14" i="21"/>
  <c r="AN16" i="21"/>
  <c r="AN18" i="21"/>
  <c r="AN20" i="21"/>
  <c r="AN22" i="21"/>
  <c r="AN24" i="21"/>
  <c r="AN26" i="21"/>
  <c r="AN28" i="21"/>
  <c r="AN30" i="21"/>
  <c r="AN32" i="21"/>
  <c r="AN34" i="21"/>
  <c r="AN36" i="21"/>
  <c r="AN38" i="21"/>
  <c r="AN40" i="21"/>
  <c r="AN42" i="21"/>
  <c r="AN44" i="21"/>
  <c r="AN46" i="21"/>
  <c r="AN48" i="21"/>
  <c r="AN50" i="21"/>
  <c r="AN52" i="21"/>
  <c r="AN54" i="21"/>
  <c r="AN56" i="21"/>
  <c r="AN55" i="21"/>
  <c r="AN23" i="21"/>
  <c r="AN45" i="21"/>
  <c r="AN13" i="21"/>
  <c r="AN51" i="21"/>
  <c r="AN19" i="21"/>
  <c r="AN41" i="21"/>
  <c r="AN7" i="21"/>
  <c r="AN47" i="21"/>
  <c r="AN15" i="21"/>
  <c r="AN37" i="21"/>
  <c r="AN43" i="21"/>
  <c r="AN10" i="21"/>
  <c r="AN33" i="21"/>
  <c r="AN39" i="21"/>
  <c r="AN5" i="21"/>
  <c r="AN29" i="21"/>
  <c r="AN17" i="21"/>
  <c r="AN35" i="21"/>
  <c r="AN57" i="21"/>
  <c r="AN25" i="21"/>
  <c r="AN49" i="21"/>
  <c r="AN31" i="21"/>
  <c r="AN53" i="21"/>
  <c r="AN21" i="21"/>
  <c r="AN27" i="21"/>
  <c r="AI56" i="21"/>
  <c r="AI24" i="21"/>
  <c r="AI43" i="21"/>
  <c r="AI10" i="21"/>
  <c r="AI30" i="21"/>
  <c r="AI53" i="21"/>
  <c r="AI21" i="21"/>
  <c r="AI29" i="21"/>
  <c r="AI52" i="21"/>
  <c r="AI20" i="21"/>
  <c r="AI39" i="21"/>
  <c r="AI5" i="21"/>
  <c r="AI26" i="21"/>
  <c r="AI49" i="21"/>
  <c r="AI17" i="21"/>
  <c r="AI19" i="21"/>
  <c r="AI48" i="21"/>
  <c r="AI16" i="21"/>
  <c r="AI35" i="21"/>
  <c r="AI54" i="21"/>
  <c r="AI22" i="21"/>
  <c r="AI45" i="21"/>
  <c r="AI13" i="21"/>
  <c r="AI51" i="21"/>
  <c r="AI44" i="21"/>
  <c r="AI12" i="21"/>
  <c r="AI31" i="21"/>
  <c r="AI50" i="21"/>
  <c r="AI18" i="21"/>
  <c r="AI41" i="21"/>
  <c r="AI7" i="21"/>
  <c r="AI4" i="21"/>
  <c r="AI40" i="21"/>
  <c r="AI6" i="21"/>
  <c r="AI27" i="21"/>
  <c r="AI46" i="21"/>
  <c r="AI14" i="21"/>
  <c r="AI37" i="21"/>
  <c r="AI38" i="21"/>
  <c r="AI36" i="21"/>
  <c r="AI55" i="21"/>
  <c r="AI23" i="21"/>
  <c r="AI42" i="21"/>
  <c r="AI9" i="21"/>
  <c r="AI33" i="21"/>
  <c r="AI32" i="21"/>
  <c r="AI28" i="21"/>
  <c r="AI47" i="21"/>
  <c r="AI15" i="21"/>
  <c r="AI34" i="21"/>
  <c r="AI57" i="21"/>
  <c r="AI25" i="21"/>
  <c r="AD57" i="21"/>
  <c r="AD56" i="21"/>
  <c r="AD24" i="21"/>
  <c r="AD47" i="21"/>
  <c r="AD15" i="21"/>
  <c r="AD46" i="21"/>
  <c r="AD14" i="21"/>
  <c r="AD19" i="21"/>
  <c r="AD13" i="21"/>
  <c r="AD52" i="21"/>
  <c r="AD20" i="21"/>
  <c r="AD43" i="21"/>
  <c r="AD10" i="21"/>
  <c r="AD42" i="21"/>
  <c r="AD9" i="21"/>
  <c r="AD7" i="21"/>
  <c r="AD53" i="21"/>
  <c r="AD48" i="21"/>
  <c r="AD16" i="21"/>
  <c r="AD39" i="21"/>
  <c r="AD5" i="21"/>
  <c r="AD38" i="21"/>
  <c r="AD4" i="21"/>
  <c r="AD18" i="21"/>
  <c r="AD45" i="21"/>
  <c r="AD44" i="21"/>
  <c r="AD12" i="21"/>
  <c r="AD35" i="21"/>
  <c r="AD29" i="21"/>
  <c r="AD34" i="21"/>
  <c r="AD17" i="21"/>
  <c r="AD51" i="21"/>
  <c r="AD41" i="21"/>
  <c r="AD40" i="21"/>
  <c r="AD6" i="21"/>
  <c r="AD31" i="21"/>
  <c r="AD49" i="21"/>
  <c r="AD30" i="21"/>
  <c r="AD37" i="21"/>
  <c r="AD36" i="21"/>
  <c r="AD25" i="21"/>
  <c r="AD27" i="21"/>
  <c r="AD21" i="21"/>
  <c r="AD26" i="21"/>
  <c r="AD50" i="21"/>
  <c r="AD33" i="21"/>
  <c r="AD32" i="21"/>
  <c r="AD55" i="21"/>
  <c r="AD23" i="21"/>
  <c r="AD54" i="21"/>
  <c r="AD22" i="21"/>
  <c r="AD28" i="21"/>
  <c r="Y56" i="21"/>
  <c r="Y24" i="21"/>
  <c r="Y43" i="21"/>
  <c r="Y10" i="21"/>
  <c r="Y30" i="21"/>
  <c r="Y53" i="21"/>
  <c r="Y21" i="21"/>
  <c r="Y4" i="21"/>
  <c r="Y15" i="21"/>
  <c r="Y52" i="21"/>
  <c r="Y20" i="21"/>
  <c r="Y39" i="21"/>
  <c r="Y5" i="21"/>
  <c r="Y26" i="21"/>
  <c r="Y49" i="21"/>
  <c r="Y17" i="21"/>
  <c r="Y29" i="21"/>
  <c r="Y25" i="21"/>
  <c r="Y48" i="21"/>
  <c r="Y16" i="21"/>
  <c r="Y35" i="21"/>
  <c r="Y54" i="21"/>
  <c r="Y22" i="21"/>
  <c r="Y45" i="21"/>
  <c r="Y13" i="21"/>
  <c r="Y38" i="21"/>
  <c r="Y34" i="21"/>
  <c r="Y44" i="21"/>
  <c r="Y12" i="21"/>
  <c r="Y31" i="21"/>
  <c r="Y50" i="21"/>
  <c r="Y18" i="21"/>
  <c r="Y41" i="21"/>
  <c r="Y7" i="21"/>
  <c r="Y51" i="21"/>
  <c r="Y47" i="21"/>
  <c r="Y40" i="21"/>
  <c r="Y6" i="21"/>
  <c r="Y27" i="21"/>
  <c r="Y46" i="21"/>
  <c r="Y14" i="21"/>
  <c r="Y37" i="21"/>
  <c r="Y19" i="21"/>
  <c r="Y28" i="21"/>
  <c r="Y36" i="21"/>
  <c r="Y55" i="21"/>
  <c r="Y23" i="21"/>
  <c r="Y42" i="21"/>
  <c r="Y9" i="21"/>
  <c r="Y33" i="21"/>
  <c r="Y32" i="21"/>
  <c r="Y57" i="21"/>
  <c r="T56" i="21"/>
  <c r="T20" i="21"/>
  <c r="T43" i="21"/>
  <c r="T34" i="21"/>
  <c r="T47" i="21"/>
  <c r="T53" i="21"/>
  <c r="T21" i="21"/>
  <c r="T29" i="21"/>
  <c r="T51" i="21"/>
  <c r="T52" i="21"/>
  <c r="T16" i="21"/>
  <c r="T35" i="21"/>
  <c r="T30" i="21"/>
  <c r="T39" i="21"/>
  <c r="T49" i="21"/>
  <c r="T17" i="21"/>
  <c r="T9" i="21"/>
  <c r="T25" i="21"/>
  <c r="T48" i="21"/>
  <c r="T12" i="21"/>
  <c r="T10" i="21"/>
  <c r="T26" i="21"/>
  <c r="T31" i="21"/>
  <c r="T45" i="21"/>
  <c r="T13" i="21"/>
  <c r="T4" i="21"/>
  <c r="T57" i="21"/>
  <c r="T44" i="21"/>
  <c r="T6" i="21"/>
  <c r="T54" i="21"/>
  <c r="T22" i="21"/>
  <c r="T27" i="21"/>
  <c r="T41" i="21"/>
  <c r="T7" i="21"/>
  <c r="T5" i="21"/>
  <c r="T38" i="21"/>
  <c r="T36" i="21"/>
  <c r="T40" i="21"/>
  <c r="T50" i="21"/>
  <c r="T18" i="21"/>
  <c r="T23" i="21"/>
  <c r="T37" i="21"/>
  <c r="T42" i="21"/>
  <c r="T55" i="21"/>
  <c r="T32" i="21"/>
  <c r="T19" i="21"/>
  <c r="T46" i="21"/>
  <c r="T14" i="21"/>
  <c r="T15" i="21"/>
  <c r="T33" i="21"/>
  <c r="T28" i="21"/>
  <c r="T24" i="21"/>
  <c r="O4" i="21"/>
  <c r="O6" i="21"/>
  <c r="O9" i="21"/>
  <c r="O12" i="21"/>
  <c r="O14" i="21"/>
  <c r="O16" i="21"/>
  <c r="O18" i="21"/>
  <c r="O20" i="21"/>
  <c r="O22" i="21"/>
  <c r="O24" i="21"/>
  <c r="O26" i="21"/>
  <c r="O28" i="21"/>
  <c r="O30" i="21"/>
  <c r="O32" i="21"/>
  <c r="O34" i="21"/>
  <c r="O36" i="21"/>
  <c r="O38" i="21"/>
  <c r="O40" i="21"/>
  <c r="O42" i="21"/>
  <c r="O44" i="21"/>
  <c r="O46" i="21"/>
  <c r="O48" i="21"/>
  <c r="O50" i="21"/>
  <c r="O52" i="21"/>
  <c r="O54" i="21"/>
  <c r="O56" i="21"/>
  <c r="O55" i="21"/>
  <c r="O23" i="21"/>
  <c r="O45" i="21"/>
  <c r="O13" i="21"/>
  <c r="O51" i="21"/>
  <c r="O19" i="21"/>
  <c r="O41" i="21"/>
  <c r="O7" i="21"/>
  <c r="O47" i="21"/>
  <c r="O15" i="21"/>
  <c r="O37" i="21"/>
  <c r="O17" i="21"/>
  <c r="O43" i="21"/>
  <c r="O10" i="21"/>
  <c r="O33" i="21"/>
  <c r="O39" i="21"/>
  <c r="O5" i="21"/>
  <c r="O29" i="21"/>
  <c r="O35" i="21"/>
  <c r="O57" i="21"/>
  <c r="O25" i="21"/>
  <c r="O27" i="21"/>
  <c r="O31" i="21"/>
  <c r="O53" i="21"/>
  <c r="O21" i="21"/>
  <c r="O49" i="21"/>
  <c r="J28" i="21"/>
  <c r="J39" i="21"/>
  <c r="J48" i="21"/>
  <c r="J46" i="21"/>
  <c r="J14" i="21"/>
  <c r="J53" i="21"/>
  <c r="J21" i="21"/>
  <c r="J52" i="21"/>
  <c r="J35" i="21"/>
  <c r="J32" i="21"/>
  <c r="J42" i="21"/>
  <c r="J9" i="21"/>
  <c r="J49" i="21"/>
  <c r="J17" i="21"/>
  <c r="J25" i="21"/>
  <c r="J36" i="21"/>
  <c r="J31" i="21"/>
  <c r="J20" i="21"/>
  <c r="J38" i="21"/>
  <c r="J40" i="21"/>
  <c r="J45" i="21"/>
  <c r="J13" i="21"/>
  <c r="J57" i="21"/>
  <c r="J16" i="21"/>
  <c r="J27" i="21"/>
  <c r="J5" i="21"/>
  <c r="J34" i="21"/>
  <c r="J12" i="21"/>
  <c r="J41" i="21"/>
  <c r="J7" i="21"/>
  <c r="J50" i="21"/>
  <c r="J55" i="21"/>
  <c r="J23" i="21"/>
  <c r="J44" i="21"/>
  <c r="J30" i="21"/>
  <c r="J4" i="21"/>
  <c r="J37" i="21"/>
  <c r="J18" i="21"/>
  <c r="J51" i="21"/>
  <c r="J19" i="21"/>
  <c r="J6" i="21"/>
  <c r="J26" i="21"/>
  <c r="J56" i="21"/>
  <c r="J33" i="21"/>
  <c r="J10" i="21"/>
  <c r="J47" i="21"/>
  <c r="J15" i="21"/>
  <c r="J54" i="21"/>
  <c r="J22" i="21"/>
  <c r="J24" i="21"/>
  <c r="J29" i="21"/>
  <c r="J43" i="21"/>
  <c r="E57" i="21"/>
  <c r="E36" i="21"/>
  <c r="E28" i="21"/>
  <c r="E35" i="21"/>
  <c r="E53" i="21"/>
  <c r="E50" i="21"/>
  <c r="E18" i="21"/>
  <c r="E49" i="21"/>
  <c r="E24" i="21"/>
  <c r="E21" i="21"/>
  <c r="E31" i="21"/>
  <c r="E45" i="21"/>
  <c r="E46" i="21"/>
  <c r="E14" i="21"/>
  <c r="E39" i="21"/>
  <c r="E29" i="21"/>
  <c r="E20" i="21"/>
  <c r="E32" i="21"/>
  <c r="E27" i="21"/>
  <c r="E33" i="21"/>
  <c r="E42" i="21"/>
  <c r="E9" i="21"/>
  <c r="E54" i="21"/>
  <c r="E7" i="21"/>
  <c r="E16" i="21"/>
  <c r="E55" i="21"/>
  <c r="E23" i="21"/>
  <c r="E13" i="21"/>
  <c r="E38" i="21"/>
  <c r="E4" i="21"/>
  <c r="E5" i="21"/>
  <c r="E52" i="21"/>
  <c r="E12" i="21"/>
  <c r="E51" i="21"/>
  <c r="E19" i="21"/>
  <c r="E56" i="21"/>
  <c r="E34" i="21"/>
  <c r="E22" i="21"/>
  <c r="E48" i="21"/>
  <c r="E6" i="21"/>
  <c r="E47" i="21"/>
  <c r="E15" i="21"/>
  <c r="E37" i="21"/>
  <c r="E30" i="21"/>
  <c r="E17" i="21"/>
  <c r="E44" i="21"/>
  <c r="E41" i="21"/>
  <c r="E43" i="21"/>
  <c r="E10" i="21"/>
  <c r="E25" i="21"/>
  <c r="E26" i="21"/>
  <c r="E40" i="21"/>
  <c r="E3" i="21"/>
  <c r="G54" i="35"/>
  <c r="AS10" i="19"/>
  <c r="AS7" i="19"/>
  <c r="AS6" i="19"/>
  <c r="AS4" i="19"/>
  <c r="AS9" i="19"/>
  <c r="AS5" i="19"/>
  <c r="AN10" i="19"/>
  <c r="AN4" i="19"/>
  <c r="AN5" i="19"/>
  <c r="AN9" i="19"/>
  <c r="AN6" i="19"/>
  <c r="AN7" i="19"/>
  <c r="AI4" i="19"/>
  <c r="AI9" i="19"/>
  <c r="AI10" i="19"/>
  <c r="AI7" i="19"/>
  <c r="AI6" i="19"/>
  <c r="AI5" i="19"/>
  <c r="AD4" i="19"/>
  <c r="AD6" i="19"/>
  <c r="AD10" i="19"/>
  <c r="AD9" i="19"/>
  <c r="AD7" i="19"/>
  <c r="AD5" i="19"/>
  <c r="Y4" i="19"/>
  <c r="Y7" i="19"/>
  <c r="Y5" i="19"/>
  <c r="Y9" i="19"/>
  <c r="Y10" i="19"/>
  <c r="Y6" i="19"/>
  <c r="T4" i="19"/>
  <c r="T7" i="19"/>
  <c r="T9" i="19"/>
  <c r="T10" i="19"/>
  <c r="T6" i="19"/>
  <c r="T5" i="19"/>
  <c r="O7" i="19"/>
  <c r="O10" i="19"/>
  <c r="O9" i="19"/>
  <c r="O4" i="19"/>
  <c r="O6" i="19"/>
  <c r="O5" i="19"/>
  <c r="J10" i="19"/>
  <c r="J5" i="19"/>
  <c r="J4" i="19"/>
  <c r="J7" i="19"/>
  <c r="J9" i="19"/>
  <c r="J6" i="19"/>
  <c r="E6" i="19"/>
  <c r="E10" i="19"/>
  <c r="E4" i="19"/>
  <c r="E9" i="19"/>
  <c r="E7" i="19"/>
  <c r="E5" i="19"/>
  <c r="AN3" i="19"/>
  <c r="L35" i="35"/>
  <c r="L33" i="35"/>
  <c r="L40" i="35"/>
  <c r="L11" i="35"/>
  <c r="L25" i="35"/>
  <c r="L17" i="35"/>
  <c r="L26" i="35"/>
  <c r="L34" i="35"/>
  <c r="L32" i="35"/>
  <c r="L55" i="35"/>
  <c r="L48" i="35"/>
  <c r="L36" i="35"/>
  <c r="L31" i="35"/>
  <c r="Q48" i="35"/>
  <c r="L16" i="35"/>
  <c r="L39" i="35"/>
  <c r="L22" i="35"/>
  <c r="L23" i="35"/>
  <c r="AF48" i="35"/>
  <c r="L24" i="35"/>
  <c r="L15" i="35"/>
  <c r="AF7" i="35"/>
  <c r="AE7" i="10"/>
  <c r="AF41" i="35"/>
  <c r="L27" i="35"/>
  <c r="L38" i="35"/>
  <c r="L14" i="35"/>
  <c r="L18" i="35"/>
  <c r="H7" i="19"/>
  <c r="H5" i="19"/>
  <c r="J3" i="21"/>
  <c r="AN3" i="21"/>
  <c r="AS3" i="21"/>
  <c r="G9" i="35"/>
  <c r="G5" i="35"/>
  <c r="G7" i="35"/>
  <c r="W59" i="19"/>
  <c r="Y3" i="19"/>
  <c r="AD3" i="19"/>
  <c r="H4" i="19"/>
  <c r="O60" i="25"/>
  <c r="AI58" i="33"/>
  <c r="J60" i="25"/>
  <c r="AS38" i="17"/>
  <c r="AS34" i="17"/>
  <c r="AS37" i="17"/>
  <c r="AS33" i="17"/>
  <c r="AS36" i="17"/>
  <c r="AS32" i="17"/>
  <c r="AS35" i="17"/>
  <c r="AS31" i="17"/>
  <c r="AN38" i="17"/>
  <c r="AN37" i="17"/>
  <c r="AN36" i="17"/>
  <c r="AN35" i="17"/>
  <c r="AN31" i="17"/>
  <c r="AN34" i="17"/>
  <c r="AN33" i="17"/>
  <c r="AN32" i="17"/>
  <c r="AI37" i="17"/>
  <c r="AI33" i="17"/>
  <c r="AI38" i="17"/>
  <c r="AI32" i="17"/>
  <c r="AI34" i="17"/>
  <c r="AI36" i="17"/>
  <c r="AI35" i="17"/>
  <c r="AI31" i="17"/>
  <c r="AD43" i="17"/>
  <c r="AD38" i="17"/>
  <c r="AD33" i="17"/>
  <c r="AD34" i="17"/>
  <c r="AD37" i="17"/>
  <c r="AD36" i="17"/>
  <c r="AD32" i="17"/>
  <c r="AD35" i="17"/>
  <c r="AD31" i="17"/>
  <c r="Y38" i="17"/>
  <c r="Y31" i="17"/>
  <c r="Y37" i="17"/>
  <c r="Y33" i="17"/>
  <c r="Y35" i="17"/>
  <c r="Y32" i="17"/>
  <c r="Y34" i="17"/>
  <c r="Y36" i="17"/>
  <c r="T32" i="17"/>
  <c r="T36" i="17"/>
  <c r="T34" i="17"/>
  <c r="T38" i="17"/>
  <c r="T33" i="17"/>
  <c r="T37" i="17"/>
  <c r="T35" i="17"/>
  <c r="T31" i="17"/>
  <c r="O32" i="17"/>
  <c r="O34" i="17"/>
  <c r="O36" i="17"/>
  <c r="O38" i="17"/>
  <c r="O31" i="17"/>
  <c r="O37" i="17"/>
  <c r="O33" i="17"/>
  <c r="O35" i="17"/>
  <c r="J37" i="17"/>
  <c r="J38" i="17"/>
  <c r="J32" i="17"/>
  <c r="J31" i="17"/>
  <c r="J34" i="17"/>
  <c r="J33" i="17"/>
  <c r="J36" i="17"/>
  <c r="J35" i="17"/>
  <c r="E30" i="17"/>
  <c r="E38" i="17"/>
  <c r="E17" i="17"/>
  <c r="J49" i="17"/>
  <c r="E54" i="17"/>
  <c r="E12" i="17"/>
  <c r="AD3" i="17"/>
  <c r="J6" i="17"/>
  <c r="AD45" i="17"/>
  <c r="E48" i="17"/>
  <c r="E21" i="17"/>
  <c r="AD7" i="17"/>
  <c r="E18" i="17"/>
  <c r="E19" i="17"/>
  <c r="E42" i="17"/>
  <c r="J30" i="17"/>
  <c r="AD6" i="17"/>
  <c r="AD13" i="17"/>
  <c r="AD50" i="17"/>
  <c r="J14" i="17"/>
  <c r="J3" i="17"/>
  <c r="J26" i="17"/>
  <c r="J46" i="17"/>
  <c r="AD26" i="17"/>
  <c r="AD42" i="17"/>
  <c r="E15" i="17"/>
  <c r="E53" i="17"/>
  <c r="E34" i="17"/>
  <c r="AD44" i="17"/>
  <c r="AD17" i="17"/>
  <c r="E7" i="17"/>
  <c r="E27" i="17"/>
  <c r="E50" i="17"/>
  <c r="J47" i="17"/>
  <c r="J28" i="17"/>
  <c r="J45" i="17"/>
  <c r="J17" i="17"/>
  <c r="J15" i="17"/>
  <c r="J54" i="17"/>
  <c r="AD39" i="17"/>
  <c r="E14" i="17"/>
  <c r="E10" i="17"/>
  <c r="AD40" i="17"/>
  <c r="E56" i="17"/>
  <c r="AD12" i="17"/>
  <c r="E25" i="17"/>
  <c r="AD15" i="17"/>
  <c r="J18" i="17"/>
  <c r="E4" i="17"/>
  <c r="E33" i="17"/>
  <c r="E39" i="17"/>
  <c r="AD10" i="17"/>
  <c r="AD54" i="17"/>
  <c r="AN44" i="17"/>
  <c r="J12" i="17"/>
  <c r="J19" i="17"/>
  <c r="J23" i="17"/>
  <c r="J40" i="17"/>
  <c r="AD16" i="17"/>
  <c r="AN54" i="17"/>
  <c r="E40" i="17"/>
  <c r="AD25" i="17"/>
  <c r="J22" i="17"/>
  <c r="E9" i="17"/>
  <c r="J25" i="17"/>
  <c r="E32" i="17"/>
  <c r="E23" i="17"/>
  <c r="AD30" i="17"/>
  <c r="E6" i="17"/>
  <c r="E20" i="17"/>
  <c r="E51" i="17"/>
  <c r="E47" i="17"/>
  <c r="J53" i="17"/>
  <c r="AD29" i="17"/>
  <c r="AD23" i="17"/>
  <c r="AN20" i="17"/>
  <c r="J4" i="17"/>
  <c r="J7" i="17"/>
  <c r="J27" i="17"/>
  <c r="J42" i="17"/>
  <c r="J48" i="17"/>
  <c r="AD20" i="17"/>
  <c r="AD24" i="17"/>
  <c r="E22" i="17"/>
  <c r="E29" i="17"/>
  <c r="AD56" i="17"/>
  <c r="AD49" i="17"/>
  <c r="AD51" i="17"/>
  <c r="AD52" i="17"/>
  <c r="E49" i="17"/>
  <c r="AD22" i="17"/>
  <c r="J24" i="17"/>
  <c r="E46" i="17"/>
  <c r="AN22" i="17"/>
  <c r="AD46" i="17"/>
  <c r="J5" i="17"/>
  <c r="E36" i="17"/>
  <c r="E52" i="17"/>
  <c r="AD53" i="17"/>
  <c r="J9" i="17"/>
  <c r="E5" i="17"/>
  <c r="E26" i="17"/>
  <c r="E28" i="17"/>
  <c r="E16" i="17"/>
  <c r="E55" i="17"/>
  <c r="AD27" i="17"/>
  <c r="AD5" i="17"/>
  <c r="AD28" i="17"/>
  <c r="J20" i="17"/>
  <c r="J10" i="17"/>
  <c r="J50" i="17"/>
  <c r="J55" i="17"/>
  <c r="J56" i="17"/>
  <c r="E44" i="17"/>
  <c r="E45" i="17"/>
  <c r="AD47" i="17"/>
  <c r="AD9" i="17"/>
  <c r="AN23" i="17"/>
  <c r="AN4" i="17"/>
  <c r="AN6" i="17"/>
  <c r="AN18" i="17"/>
  <c r="AN17" i="17"/>
  <c r="AN3" i="17"/>
  <c r="AN15" i="17"/>
  <c r="AN30" i="17"/>
  <c r="AN10" i="17"/>
  <c r="AN49" i="17"/>
  <c r="AN50" i="17"/>
  <c r="AN19" i="17"/>
  <c r="AN52" i="17"/>
  <c r="AN51" i="17"/>
  <c r="AN45" i="17"/>
  <c r="AN14" i="17"/>
  <c r="AN9" i="17"/>
  <c r="AN28" i="17"/>
  <c r="AN46" i="17"/>
  <c r="AN13" i="17"/>
  <c r="AN48" i="17"/>
  <c r="AN39" i="17"/>
  <c r="AN56" i="17"/>
  <c r="AN53" i="17"/>
  <c r="AN47" i="17"/>
  <c r="AN21" i="17"/>
  <c r="AN16" i="17"/>
  <c r="AN43" i="17"/>
  <c r="AN42" i="17"/>
  <c r="AN25" i="17"/>
  <c r="AN7" i="17"/>
  <c r="AN29" i="17"/>
  <c r="AN12" i="17"/>
  <c r="AN41" i="17"/>
  <c r="AN24" i="17"/>
  <c r="AN5" i="17"/>
  <c r="AN27" i="17"/>
  <c r="AN26" i="17"/>
  <c r="AN55" i="17"/>
  <c r="AN40" i="17"/>
  <c r="T34" i="15"/>
  <c r="T19" i="15"/>
  <c r="T50" i="15"/>
  <c r="T4" i="15"/>
  <c r="T48" i="15"/>
  <c r="T5" i="15"/>
  <c r="T17" i="15"/>
  <c r="T41" i="15"/>
  <c r="T21" i="15"/>
  <c r="T25" i="15"/>
  <c r="T47" i="15"/>
  <c r="T30" i="15"/>
  <c r="AS4" i="15"/>
  <c r="AS38" i="15"/>
  <c r="AS34" i="15"/>
  <c r="AS36" i="15"/>
  <c r="AS35" i="15"/>
  <c r="AS32" i="15"/>
  <c r="AS31" i="15"/>
  <c r="AS33" i="15"/>
  <c r="AS37" i="15"/>
  <c r="AN15" i="15"/>
  <c r="AN34" i="15"/>
  <c r="AN36" i="15"/>
  <c r="AN32" i="15"/>
  <c r="AN33" i="15"/>
  <c r="AN35" i="15"/>
  <c r="AN38" i="15"/>
  <c r="AN37" i="15"/>
  <c r="AN31" i="15"/>
  <c r="AI47" i="15"/>
  <c r="AI34" i="15"/>
  <c r="AI38" i="15"/>
  <c r="AI36" i="15"/>
  <c r="AI35" i="15"/>
  <c r="AI32" i="15"/>
  <c r="AI37" i="15"/>
  <c r="AI31" i="15"/>
  <c r="AI33" i="15"/>
  <c r="AD56" i="15"/>
  <c r="AD38" i="15"/>
  <c r="AD34" i="15"/>
  <c r="AD37" i="15"/>
  <c r="AD33" i="15"/>
  <c r="AD36" i="15"/>
  <c r="AD32" i="15"/>
  <c r="AD31" i="15"/>
  <c r="AD35" i="15"/>
  <c r="Y14" i="15"/>
  <c r="Y28" i="15"/>
  <c r="Y51" i="15"/>
  <c r="Y34" i="15"/>
  <c r="Y38" i="15"/>
  <c r="Y35" i="15"/>
  <c r="Y37" i="15"/>
  <c r="Y32" i="15"/>
  <c r="Y36" i="15"/>
  <c r="Y33" i="15"/>
  <c r="Y31" i="15"/>
  <c r="Y7" i="15"/>
  <c r="H31" i="15"/>
  <c r="H38" i="15"/>
  <c r="Y27" i="15"/>
  <c r="Y42" i="15"/>
  <c r="AD4" i="15"/>
  <c r="AD7" i="15"/>
  <c r="AD39" i="15"/>
  <c r="AD55" i="15"/>
  <c r="Y54" i="15"/>
  <c r="AD24" i="15"/>
  <c r="AD52" i="15"/>
  <c r="AD45" i="15"/>
  <c r="Y44" i="15"/>
  <c r="AD43" i="15"/>
  <c r="AD54" i="15"/>
  <c r="Y9" i="15"/>
  <c r="Y40" i="15"/>
  <c r="Y13" i="15"/>
  <c r="AD13" i="15"/>
  <c r="AD22" i="15"/>
  <c r="AD17" i="15"/>
  <c r="Y21" i="15"/>
  <c r="Y52" i="15"/>
  <c r="AD5" i="15"/>
  <c r="AD14" i="15"/>
  <c r="AD51" i="15"/>
  <c r="AD53" i="15"/>
  <c r="Y5" i="15"/>
  <c r="Y29" i="15"/>
  <c r="Y30" i="15"/>
  <c r="AD26" i="15"/>
  <c r="AD19" i="15"/>
  <c r="AD46" i="15"/>
  <c r="AD50" i="15"/>
  <c r="Y15" i="15"/>
  <c r="Y50" i="15"/>
  <c r="Y41" i="15"/>
  <c r="Y3" i="15"/>
  <c r="AD3" i="15"/>
  <c r="AD27" i="15"/>
  <c r="AD40" i="15"/>
  <c r="AD25" i="15"/>
  <c r="AD23" i="15"/>
  <c r="AD44" i="15"/>
  <c r="AD6" i="15"/>
  <c r="AD9" i="15"/>
  <c r="Y6" i="15"/>
  <c r="Y18" i="15"/>
  <c r="Y23" i="15"/>
  <c r="Y49" i="15"/>
  <c r="AD18" i="15"/>
  <c r="AD30" i="15"/>
  <c r="AD12" i="15"/>
  <c r="Y16" i="15"/>
  <c r="Y4" i="15"/>
  <c r="Y20" i="15"/>
  <c r="Y48" i="15"/>
  <c r="AD15" i="15"/>
  <c r="AD20" i="15"/>
  <c r="AD49" i="15"/>
  <c r="AD29" i="15"/>
  <c r="AD21" i="15"/>
  <c r="AD16" i="15"/>
  <c r="T3" i="15"/>
  <c r="T31" i="15"/>
  <c r="O48" i="15"/>
  <c r="O31" i="15"/>
  <c r="O42" i="15"/>
  <c r="O29" i="15"/>
  <c r="O3" i="15"/>
  <c r="E56" i="15"/>
  <c r="E31" i="15"/>
  <c r="C37" i="16"/>
  <c r="C30" i="16"/>
  <c r="M37" i="16"/>
  <c r="M30" i="16"/>
  <c r="S37" i="16"/>
  <c r="S30" i="16"/>
  <c r="Q37" i="16"/>
  <c r="Q30" i="16"/>
  <c r="Y24" i="15"/>
  <c r="Y39" i="15"/>
  <c r="Y10" i="15"/>
  <c r="I17" i="16"/>
  <c r="I37" i="16"/>
  <c r="O39" i="16"/>
  <c r="O37" i="16"/>
  <c r="K3" i="16"/>
  <c r="K37" i="16"/>
  <c r="E42" i="16"/>
  <c r="E37" i="16"/>
  <c r="G7" i="16"/>
  <c r="G37" i="16"/>
  <c r="AS9" i="15"/>
  <c r="AS21" i="15"/>
  <c r="AS22" i="15"/>
  <c r="AS41" i="15"/>
  <c r="AS55" i="15"/>
  <c r="AS45" i="15"/>
  <c r="AP7" i="35"/>
  <c r="K56" i="13"/>
  <c r="L56" i="13" s="1"/>
  <c r="G28" i="14"/>
  <c r="G37" i="14"/>
  <c r="E28" i="14"/>
  <c r="E37" i="14"/>
  <c r="Q28" i="14"/>
  <c r="Q37" i="14"/>
  <c r="I28" i="14"/>
  <c r="I37" i="14"/>
  <c r="O28" i="14"/>
  <c r="O37" i="14"/>
  <c r="M28" i="14"/>
  <c r="M37" i="14"/>
  <c r="K28" i="14"/>
  <c r="K37" i="14"/>
  <c r="C24" i="14"/>
  <c r="C28" i="14"/>
  <c r="C57" i="14"/>
  <c r="S33" i="14"/>
  <c r="S28" i="14"/>
  <c r="AG57" i="30"/>
  <c r="W57" i="30"/>
  <c r="AP48" i="35"/>
  <c r="AD60" i="25"/>
  <c r="AN60" i="25"/>
  <c r="AD3" i="21"/>
  <c r="T3" i="19"/>
  <c r="AI3" i="19"/>
  <c r="J3" i="19"/>
  <c r="AD4" i="17"/>
  <c r="AD48" i="17"/>
  <c r="AD55" i="17"/>
  <c r="E15" i="16"/>
  <c r="I16" i="16"/>
  <c r="G6" i="35"/>
  <c r="K59" i="1"/>
  <c r="Y58" i="31"/>
  <c r="T58" i="31"/>
  <c r="O58" i="31"/>
  <c r="AI58" i="31"/>
  <c r="J3" i="29"/>
  <c r="C57" i="30"/>
  <c r="AL57" i="30"/>
  <c r="E3" i="29"/>
  <c r="H57" i="30"/>
  <c r="AB57" i="30"/>
  <c r="R57" i="30"/>
  <c r="M57" i="30"/>
  <c r="R59" i="23"/>
  <c r="AG59" i="23"/>
  <c r="M59" i="23"/>
  <c r="H59" i="23"/>
  <c r="AB59" i="21"/>
  <c r="T10" i="15"/>
  <c r="T29" i="15"/>
  <c r="T42" i="15"/>
  <c r="AI3" i="15"/>
  <c r="AI25" i="15"/>
  <c r="AI40" i="15"/>
  <c r="AI46" i="15"/>
  <c r="AI4" i="15"/>
  <c r="AI41" i="15"/>
  <c r="AI10" i="15"/>
  <c r="K40" i="16"/>
  <c r="G41" i="16"/>
  <c r="T40" i="15"/>
  <c r="T35" i="15"/>
  <c r="Y46" i="15"/>
  <c r="AS15" i="15"/>
  <c r="AS40" i="15"/>
  <c r="AS14" i="15"/>
  <c r="AS23" i="15"/>
  <c r="AS47" i="15"/>
  <c r="T6" i="15"/>
  <c r="T33" i="15"/>
  <c r="T49" i="15"/>
  <c r="AI7" i="15"/>
  <c r="AI17" i="15"/>
  <c r="T13" i="15"/>
  <c r="AI22" i="15"/>
  <c r="T12" i="15"/>
  <c r="T55" i="15"/>
  <c r="T39" i="15"/>
  <c r="AS13" i="15"/>
  <c r="AS18" i="15"/>
  <c r="AS49" i="15"/>
  <c r="AS26" i="15"/>
  <c r="AS3" i="15"/>
  <c r="AS52" i="15"/>
  <c r="AS28" i="15"/>
  <c r="AS43" i="15"/>
  <c r="T16" i="15"/>
  <c r="T43" i="15"/>
  <c r="AI6" i="15"/>
  <c r="AI21" i="15"/>
  <c r="T9" i="15"/>
  <c r="AI49" i="15"/>
  <c r="AI52" i="15"/>
  <c r="T14" i="15"/>
  <c r="T46" i="15"/>
  <c r="T44" i="15"/>
  <c r="AS20" i="15"/>
  <c r="AS39" i="15"/>
  <c r="AS19" i="15"/>
  <c r="AS24" i="15"/>
  <c r="AS16" i="15"/>
  <c r="AS25" i="15"/>
  <c r="T28" i="15"/>
  <c r="T15" i="15"/>
  <c r="T51" i="15"/>
  <c r="AI24" i="15"/>
  <c r="T18" i="15"/>
  <c r="AI16" i="15"/>
  <c r="AI13" i="15"/>
  <c r="AI29" i="15"/>
  <c r="AI45" i="15"/>
  <c r="AI23" i="15"/>
  <c r="AI44" i="15"/>
  <c r="G52" i="16"/>
  <c r="T37" i="15"/>
  <c r="T54" i="15"/>
  <c r="AS10" i="15"/>
  <c r="AS48" i="15"/>
  <c r="AS50" i="15"/>
  <c r="AS27" i="15"/>
  <c r="AS53" i="15"/>
  <c r="AS30" i="15"/>
  <c r="AS51" i="15"/>
  <c r="AP54" i="35"/>
  <c r="T56" i="15"/>
  <c r="AI48" i="15"/>
  <c r="T52" i="15"/>
  <c r="AS17" i="15"/>
  <c r="AS42" i="15"/>
  <c r="AS56" i="15"/>
  <c r="AS5" i="15"/>
  <c r="AS46" i="15"/>
  <c r="AI51" i="15"/>
  <c r="T7" i="15"/>
  <c r="T22" i="15"/>
  <c r="T23" i="15"/>
  <c r="AI56" i="15"/>
  <c r="AI55" i="15"/>
  <c r="T27" i="15"/>
  <c r="T45" i="15"/>
  <c r="AI42" i="15"/>
  <c r="T20" i="15"/>
  <c r="T24" i="15"/>
  <c r="T36" i="15"/>
  <c r="AI9" i="15"/>
  <c r="AI30" i="15"/>
  <c r="AI18" i="15"/>
  <c r="T26" i="15"/>
  <c r="G49" i="16"/>
  <c r="T32" i="15"/>
  <c r="Y43" i="15"/>
  <c r="Y25" i="15"/>
  <c r="Y53" i="15"/>
  <c r="AS7" i="15"/>
  <c r="AS29" i="15"/>
  <c r="AS44" i="15"/>
  <c r="AS6" i="15"/>
  <c r="G27" i="16"/>
  <c r="G12" i="16"/>
  <c r="G26" i="16"/>
  <c r="C32" i="14"/>
  <c r="C4" i="14"/>
  <c r="C44" i="14"/>
  <c r="G8" i="35"/>
  <c r="C19" i="14"/>
  <c r="C8" i="14"/>
  <c r="C36" i="14"/>
  <c r="C50" i="14"/>
  <c r="C22" i="14"/>
  <c r="C21" i="14"/>
  <c r="G4" i="35"/>
  <c r="C46" i="14"/>
  <c r="C3" i="14"/>
  <c r="C5" i="14"/>
  <c r="C15" i="14"/>
  <c r="C31" i="14"/>
  <c r="C26" i="14"/>
  <c r="C55" i="14"/>
  <c r="C23" i="14"/>
  <c r="C30" i="14"/>
  <c r="AU48" i="35"/>
  <c r="AP45" i="35"/>
  <c r="C54" i="14"/>
  <c r="C42" i="14"/>
  <c r="C52" i="14"/>
  <c r="C48" i="14"/>
  <c r="C16" i="14"/>
  <c r="C17" i="14"/>
  <c r="C39" i="14"/>
  <c r="C49" i="14"/>
  <c r="C45" i="14"/>
  <c r="C27" i="14"/>
  <c r="C25" i="14"/>
  <c r="C6" i="14"/>
  <c r="C9" i="14"/>
  <c r="AK4" i="35"/>
  <c r="C13" i="14"/>
  <c r="C41" i="14"/>
  <c r="C20" i="14"/>
  <c r="C35" i="14"/>
  <c r="C53" i="14"/>
  <c r="C47" i="14"/>
  <c r="C14" i="14"/>
  <c r="C11" i="14"/>
  <c r="C7" i="14"/>
  <c r="C38" i="14"/>
  <c r="C29" i="14"/>
  <c r="C40" i="14"/>
  <c r="C51" i="14"/>
  <c r="C18" i="14"/>
  <c r="C43" i="14"/>
  <c r="C12" i="14"/>
  <c r="L3" i="35"/>
  <c r="U59" i="1"/>
  <c r="V4" i="1"/>
  <c r="Z59" i="1"/>
  <c r="P59" i="1"/>
  <c r="AT59" i="1"/>
  <c r="AI60" i="25"/>
  <c r="T60" i="25"/>
  <c r="AH59" i="10"/>
  <c r="AB59" i="23"/>
  <c r="AQ59" i="23"/>
  <c r="AL59" i="23"/>
  <c r="C59" i="23"/>
  <c r="W59" i="23"/>
  <c r="R59" i="21"/>
  <c r="C59" i="21"/>
  <c r="M59" i="21"/>
  <c r="AL59" i="21"/>
  <c r="AQ59" i="21"/>
  <c r="W59" i="21"/>
  <c r="AG59" i="21"/>
  <c r="AG59" i="19"/>
  <c r="AB59" i="19"/>
  <c r="AL59" i="19"/>
  <c r="C59" i="19"/>
  <c r="M59" i="19"/>
  <c r="AQ59" i="19"/>
  <c r="R59" i="19"/>
  <c r="AD58" i="31"/>
  <c r="AN58" i="31"/>
  <c r="R57" i="32"/>
  <c r="Q5" i="35"/>
  <c r="L54" i="35"/>
  <c r="L5" i="35"/>
  <c r="AU44" i="35"/>
  <c r="AK6" i="35"/>
  <c r="AK6" i="10"/>
  <c r="L6" i="35"/>
  <c r="F3" i="10"/>
  <c r="G3" i="35"/>
  <c r="D57" i="35"/>
  <c r="AF5" i="35"/>
  <c r="Q54" i="35"/>
  <c r="X57" i="35"/>
  <c r="AP4" i="35"/>
  <c r="V9" i="35"/>
  <c r="AF51" i="35"/>
  <c r="AA41" i="35"/>
  <c r="AF43" i="35"/>
  <c r="AU6" i="35"/>
  <c r="L43" i="35"/>
  <c r="AP8" i="35"/>
  <c r="AF9" i="35"/>
  <c r="AK47" i="35"/>
  <c r="AP41" i="35"/>
  <c r="AU51" i="35"/>
  <c r="Q8" i="35"/>
  <c r="V53" i="35"/>
  <c r="AK54" i="35"/>
  <c r="O48" i="17"/>
  <c r="O17" i="17"/>
  <c r="O20" i="17"/>
  <c r="O46" i="17"/>
  <c r="O42" i="17"/>
  <c r="O47" i="17"/>
  <c r="O55" i="17"/>
  <c r="O40" i="17"/>
  <c r="O23" i="17"/>
  <c r="O43" i="17"/>
  <c r="O51" i="17"/>
  <c r="O4" i="17"/>
  <c r="O39" i="17"/>
  <c r="O49" i="17"/>
  <c r="O26" i="17"/>
  <c r="O52" i="17"/>
  <c r="O21" i="17"/>
  <c r="O29" i="17"/>
  <c r="O28" i="17"/>
  <c r="O50" i="17"/>
  <c r="O53" i="17"/>
  <c r="O30" i="17"/>
  <c r="O18" i="17"/>
  <c r="O19" i="17"/>
  <c r="O41" i="17"/>
  <c r="O45" i="17"/>
  <c r="O22" i="17"/>
  <c r="O15" i="17"/>
  <c r="O7" i="17"/>
  <c r="O10" i="17"/>
  <c r="O5" i="17"/>
  <c r="O12" i="17"/>
  <c r="O3" i="17"/>
  <c r="O56" i="17"/>
  <c r="O25" i="17"/>
  <c r="O16" i="17"/>
  <c r="O27" i="17"/>
  <c r="O44" i="17"/>
  <c r="O54" i="17"/>
  <c r="O9" i="17"/>
  <c r="L41" i="35"/>
  <c r="AI13" i="17"/>
  <c r="AI52" i="17"/>
  <c r="AI29" i="17"/>
  <c r="AI10" i="17"/>
  <c r="AI21" i="17"/>
  <c r="AI7" i="17"/>
  <c r="AI47" i="17"/>
  <c r="AI28" i="17"/>
  <c r="AI30" i="17"/>
  <c r="AI23" i="17"/>
  <c r="AI9" i="17"/>
  <c r="AI56" i="17"/>
  <c r="AI39" i="17"/>
  <c r="AI44" i="17"/>
  <c r="AI42" i="17"/>
  <c r="AI41" i="17"/>
  <c r="AQ57" i="30"/>
  <c r="AQ57" i="32"/>
  <c r="AS58" i="31"/>
  <c r="J58" i="31"/>
  <c r="L50" i="35"/>
  <c r="AK42" i="35"/>
  <c r="Q46" i="35"/>
  <c r="Q53" i="35"/>
  <c r="Q41" i="35"/>
  <c r="AK55" i="35"/>
  <c r="AP49" i="35"/>
  <c r="AP6" i="35"/>
  <c r="AK4" i="10"/>
  <c r="V47" i="35"/>
  <c r="AK9" i="35"/>
  <c r="AT3" i="10"/>
  <c r="AU3" i="35"/>
  <c r="AR57" i="35"/>
  <c r="AU41" i="35"/>
  <c r="V52" i="35"/>
  <c r="AA46" i="35"/>
  <c r="AF3" i="35"/>
  <c r="AC57" i="35"/>
  <c r="AE3" i="10"/>
  <c r="AS13" i="17"/>
  <c r="AS15" i="17"/>
  <c r="AS56" i="17"/>
  <c r="AS53" i="17"/>
  <c r="AS45" i="17"/>
  <c r="AS52" i="17"/>
  <c r="AS23" i="17"/>
  <c r="AA42" i="35"/>
  <c r="AP5" i="35"/>
  <c r="AK45" i="35"/>
  <c r="K17" i="16"/>
  <c r="H57" i="22"/>
  <c r="C57" i="32"/>
  <c r="M57" i="32"/>
  <c r="L46" i="35"/>
  <c r="L7" i="35"/>
  <c r="L53" i="35"/>
  <c r="Q43" i="35"/>
  <c r="V43" i="35"/>
  <c r="Q52" i="35"/>
  <c r="Q45" i="35"/>
  <c r="Q44" i="35"/>
  <c r="AK50" i="35"/>
  <c r="V48" i="35"/>
  <c r="AA50" i="35"/>
  <c r="AF44" i="35"/>
  <c r="Q47" i="35"/>
  <c r="AU45" i="35"/>
  <c r="U3" i="10"/>
  <c r="V3" i="35"/>
  <c r="S57" i="35"/>
  <c r="T5" i="10"/>
  <c r="V5" i="35"/>
  <c r="AF52" i="35"/>
  <c r="AK46" i="35"/>
  <c r="V46" i="35"/>
  <c r="AA9" i="35"/>
  <c r="AK3" i="35"/>
  <c r="AJ3" i="10"/>
  <c r="AH57" i="35"/>
  <c r="AK43" i="35"/>
  <c r="V50" i="35"/>
  <c r="AK5" i="10"/>
  <c r="AK5" i="35"/>
  <c r="I43" i="16"/>
  <c r="K19" i="16"/>
  <c r="AU52" i="35"/>
  <c r="AU8" i="35"/>
  <c r="Q50" i="35"/>
  <c r="AP43" i="35"/>
  <c r="AU53" i="35"/>
  <c r="AK48" i="35"/>
  <c r="V42" i="35"/>
  <c r="Q42" i="35"/>
  <c r="AO3" i="10"/>
  <c r="AP3" i="35"/>
  <c r="AM57" i="35"/>
  <c r="AU50" i="35"/>
  <c r="AU7" i="35"/>
  <c r="AF54" i="35"/>
  <c r="AP44" i="35"/>
  <c r="AU46" i="35"/>
  <c r="Q3" i="35"/>
  <c r="P3" i="10"/>
  <c r="N57" i="35"/>
  <c r="AA51" i="35"/>
  <c r="AF45" i="35"/>
  <c r="E50" i="15"/>
  <c r="L42" i="35"/>
  <c r="Q9" i="35"/>
  <c r="I57" i="35"/>
  <c r="H6" i="35" s="1"/>
  <c r="AP52" i="35"/>
  <c r="AU54" i="35"/>
  <c r="T6" i="10"/>
  <c r="V6" i="35"/>
  <c r="AF53" i="35"/>
  <c r="AP42" i="35"/>
  <c r="AF49" i="35"/>
  <c r="AK7" i="10"/>
  <c r="AK7" i="35"/>
  <c r="AP9" i="35"/>
  <c r="AA8" i="35"/>
  <c r="AF46" i="35"/>
  <c r="AP50" i="35"/>
  <c r="AF42" i="35"/>
  <c r="AK44" i="35"/>
  <c r="AU43" i="35"/>
  <c r="AA5" i="35"/>
  <c r="V41" i="35"/>
  <c r="AA7" i="35"/>
  <c r="L8" i="35"/>
  <c r="L52" i="35"/>
  <c r="AF50" i="35"/>
  <c r="AK52" i="35"/>
  <c r="AP46" i="35"/>
  <c r="V55" i="35"/>
  <c r="AA44" i="35"/>
  <c r="O14" i="17"/>
  <c r="V49" i="35"/>
  <c r="AA43" i="35"/>
  <c r="AA49" i="35"/>
  <c r="AF6" i="35"/>
  <c r="AK8" i="10"/>
  <c r="AK8" i="35"/>
  <c r="AU55" i="35"/>
  <c r="T7" i="10"/>
  <c r="V7" i="35"/>
  <c r="AA45" i="35"/>
  <c r="AK49" i="35"/>
  <c r="E16" i="15"/>
  <c r="I46" i="16"/>
  <c r="E3" i="19"/>
  <c r="E41" i="15"/>
  <c r="L45" i="35"/>
  <c r="AA48" i="35"/>
  <c r="Q7" i="35"/>
  <c r="Q49" i="35"/>
  <c r="AP51" i="35"/>
  <c r="AU4" i="35"/>
  <c r="AA53" i="35"/>
  <c r="AF47" i="35"/>
  <c r="AF4" i="35"/>
  <c r="Q55" i="35"/>
  <c r="T8" i="10"/>
  <c r="V8" i="35"/>
  <c r="AF55" i="35"/>
  <c r="AA4" i="35"/>
  <c r="T4" i="10"/>
  <c r="V4" i="35"/>
  <c r="AA6" i="35"/>
  <c r="AK53" i="35"/>
  <c r="AP47" i="35"/>
  <c r="AA47" i="35"/>
  <c r="T51" i="17"/>
  <c r="T42" i="17"/>
  <c r="T50" i="17"/>
  <c r="T49" i="17"/>
  <c r="T12" i="17"/>
  <c r="T27" i="17"/>
  <c r="T43" i="17"/>
  <c r="T19" i="17"/>
  <c r="T41" i="17"/>
  <c r="T28" i="17"/>
  <c r="V51" i="35"/>
  <c r="AU9" i="35"/>
  <c r="AU5" i="35"/>
  <c r="L9" i="35"/>
  <c r="Q51" i="35"/>
  <c r="L51" i="35"/>
  <c r="L49" i="35"/>
  <c r="J44" i="17"/>
  <c r="J21" i="17"/>
  <c r="J43" i="17"/>
  <c r="J29" i="17"/>
  <c r="J51" i="17"/>
  <c r="AU42" i="35"/>
  <c r="Y40" i="17"/>
  <c r="Y50" i="17"/>
  <c r="AF8" i="35"/>
  <c r="AP55" i="35"/>
  <c r="V45" i="35"/>
  <c r="AA55" i="35"/>
  <c r="L44" i="35"/>
  <c r="V44" i="35"/>
  <c r="AK51" i="35"/>
  <c r="AP53" i="35"/>
  <c r="AU47" i="35"/>
  <c r="Q4" i="35"/>
  <c r="AA52" i="35"/>
  <c r="AK41" i="35"/>
  <c r="AU49" i="35"/>
  <c r="Q6" i="35"/>
  <c r="AA54" i="35"/>
  <c r="V54" i="35"/>
  <c r="H3" i="19"/>
  <c r="H10" i="19"/>
  <c r="H9" i="19"/>
  <c r="H6" i="19"/>
  <c r="AJ59" i="1"/>
  <c r="AD58" i="33"/>
  <c r="J58" i="33"/>
  <c r="AS58" i="33"/>
  <c r="Y58" i="33"/>
  <c r="AN58" i="33"/>
  <c r="T58" i="33"/>
  <c r="E58" i="33"/>
  <c r="O58" i="33"/>
  <c r="AB57" i="32"/>
  <c r="W57" i="32"/>
  <c r="AL57" i="32"/>
  <c r="H57" i="32"/>
  <c r="AG57" i="32"/>
  <c r="AD3" i="29"/>
  <c r="O3" i="29"/>
  <c r="AI3" i="29"/>
  <c r="T3" i="29"/>
  <c r="AN3" i="29"/>
  <c r="Y3" i="29"/>
  <c r="AS3" i="29"/>
  <c r="Y59" i="27"/>
  <c r="T59" i="27"/>
  <c r="E59" i="27"/>
  <c r="AD59" i="27"/>
  <c r="J59" i="27"/>
  <c r="AI59" i="27"/>
  <c r="AN59" i="27"/>
  <c r="AS59" i="27"/>
  <c r="O59" i="27"/>
  <c r="H37" i="15"/>
  <c r="H25" i="15"/>
  <c r="H24" i="15"/>
  <c r="H40" i="15"/>
  <c r="H4" i="15"/>
  <c r="H49" i="15"/>
  <c r="H28" i="15"/>
  <c r="H20" i="15"/>
  <c r="H36" i="15"/>
  <c r="H42" i="15"/>
  <c r="H14" i="15"/>
  <c r="H12" i="15"/>
  <c r="H16" i="15"/>
  <c r="H6" i="15"/>
  <c r="H15" i="15"/>
  <c r="H27" i="15"/>
  <c r="H44" i="15"/>
  <c r="H52" i="15"/>
  <c r="H47" i="15"/>
  <c r="H5" i="15"/>
  <c r="H30" i="15"/>
  <c r="H9" i="15"/>
  <c r="H55" i="15"/>
  <c r="H45" i="15"/>
  <c r="H10" i="15"/>
  <c r="H23" i="15"/>
  <c r="H18" i="15"/>
  <c r="H53" i="15"/>
  <c r="H39" i="15"/>
  <c r="H26" i="15"/>
  <c r="H13" i="15"/>
  <c r="H29" i="15"/>
  <c r="H51" i="15"/>
  <c r="H19" i="15"/>
  <c r="H54" i="15"/>
  <c r="H32" i="15"/>
  <c r="H17" i="15"/>
  <c r="H3" i="15"/>
  <c r="H46" i="15"/>
  <c r="H41" i="15"/>
  <c r="H48" i="15"/>
  <c r="H43" i="15"/>
  <c r="O37" i="15"/>
  <c r="K43" i="16"/>
  <c r="G50" i="16"/>
  <c r="G29" i="16"/>
  <c r="K9" i="16"/>
  <c r="O24" i="15"/>
  <c r="O47" i="15"/>
  <c r="O16" i="15"/>
  <c r="O6" i="15"/>
  <c r="O23" i="15"/>
  <c r="O46" i="15"/>
  <c r="G24" i="16"/>
  <c r="O5" i="15"/>
  <c r="O4" i="15"/>
  <c r="O27" i="15"/>
  <c r="O41" i="15"/>
  <c r="O19" i="15"/>
  <c r="O36" i="15"/>
  <c r="O13" i="15"/>
  <c r="O9" i="15"/>
  <c r="O25" i="15"/>
  <c r="O54" i="15"/>
  <c r="G36" i="16"/>
  <c r="K45" i="16"/>
  <c r="G3" i="16"/>
  <c r="O28" i="15"/>
  <c r="O34" i="15"/>
  <c r="O18" i="15"/>
  <c r="O30" i="15"/>
  <c r="O15" i="15"/>
  <c r="E10" i="15"/>
  <c r="E17" i="15"/>
  <c r="E49" i="15"/>
  <c r="E29" i="15"/>
  <c r="E36" i="15"/>
  <c r="E24" i="15"/>
  <c r="E33" i="15"/>
  <c r="E34" i="15"/>
  <c r="E6" i="15"/>
  <c r="E5" i="15"/>
  <c r="E12" i="15"/>
  <c r="E30" i="15"/>
  <c r="E37" i="15"/>
  <c r="E39" i="15"/>
  <c r="E14" i="15"/>
  <c r="E48" i="15"/>
  <c r="E27" i="15"/>
  <c r="E43" i="15"/>
  <c r="E18" i="15"/>
  <c r="E25" i="15"/>
  <c r="E13" i="15"/>
  <c r="E20" i="15"/>
  <c r="E40" i="15"/>
  <c r="E15" i="15"/>
  <c r="E23" i="15"/>
  <c r="E7" i="15"/>
  <c r="E21" i="15"/>
  <c r="E51" i="15"/>
  <c r="E46" i="15"/>
  <c r="E42" i="15"/>
  <c r="E9" i="15"/>
  <c r="E52" i="15"/>
  <c r="E54" i="15"/>
  <c r="E19" i="15"/>
  <c r="E4" i="15"/>
  <c r="E45" i="15"/>
  <c r="E44" i="15"/>
  <c r="E28" i="15"/>
  <c r="E47" i="15"/>
  <c r="E26" i="15"/>
  <c r="E35" i="15"/>
  <c r="E3" i="15"/>
  <c r="E22" i="15"/>
  <c r="E32" i="15"/>
  <c r="Y12" i="15"/>
  <c r="Y26" i="15"/>
  <c r="Y45" i="15"/>
  <c r="Y47" i="15"/>
  <c r="Y17" i="15"/>
  <c r="Y55" i="15"/>
  <c r="Y22" i="15"/>
  <c r="K59" i="15"/>
  <c r="J38" i="15" s="1"/>
  <c r="O21" i="15"/>
  <c r="O52" i="15"/>
  <c r="O33" i="15"/>
  <c r="G40" i="16"/>
  <c r="G20" i="16"/>
  <c r="G15" i="16"/>
  <c r="O39" i="15"/>
  <c r="O53" i="15"/>
  <c r="O56" i="15"/>
  <c r="AI39" i="15"/>
  <c r="E53" i="15"/>
  <c r="O12" i="15"/>
  <c r="O40" i="15"/>
  <c r="O14" i="15"/>
  <c r="O45" i="15"/>
  <c r="O10" i="15"/>
  <c r="O22" i="15"/>
  <c r="O43" i="15"/>
  <c r="O17" i="15"/>
  <c r="O44" i="15"/>
  <c r="O51" i="15"/>
  <c r="G39" i="16"/>
  <c r="O49" i="15"/>
  <c r="E55" i="15"/>
  <c r="O7" i="15"/>
  <c r="O35" i="15"/>
  <c r="O50" i="15"/>
  <c r="O32" i="15"/>
  <c r="O26" i="15"/>
  <c r="O20" i="15"/>
  <c r="T3" i="23"/>
  <c r="Y3" i="21"/>
  <c r="Y3" i="23"/>
  <c r="J3" i="23"/>
  <c r="AS3" i="23"/>
  <c r="AN3" i="23"/>
  <c r="E3" i="23"/>
  <c r="R57" i="24"/>
  <c r="M57" i="24"/>
  <c r="AQ57" i="24"/>
  <c r="AB57" i="24"/>
  <c r="AL57" i="24"/>
  <c r="C57" i="24"/>
  <c r="H57" i="24"/>
  <c r="W57" i="24"/>
  <c r="O53" i="14"/>
  <c r="O33" i="14"/>
  <c r="M9" i="14"/>
  <c r="M33" i="14"/>
  <c r="S55" i="16"/>
  <c r="S33" i="16"/>
  <c r="AB57" i="22"/>
  <c r="M41" i="16"/>
  <c r="M33" i="16"/>
  <c r="Q54" i="14"/>
  <c r="Q33" i="14"/>
  <c r="M3" i="7"/>
  <c r="Q32" i="16"/>
  <c r="Q33" i="16"/>
  <c r="O18" i="16"/>
  <c r="O33" i="16"/>
  <c r="K38" i="14"/>
  <c r="K33" i="14"/>
  <c r="I54" i="16"/>
  <c r="I27" i="16"/>
  <c r="I50" i="16"/>
  <c r="I12" i="16"/>
  <c r="I33" i="16"/>
  <c r="K6" i="16"/>
  <c r="K33" i="16"/>
  <c r="I32" i="14"/>
  <c r="I33" i="14"/>
  <c r="T3" i="21"/>
  <c r="G11" i="16"/>
  <c r="G33" i="16"/>
  <c r="G55" i="14"/>
  <c r="G33" i="14"/>
  <c r="G19" i="16"/>
  <c r="G17" i="16"/>
  <c r="G35" i="16"/>
  <c r="G21" i="16"/>
  <c r="G14" i="16"/>
  <c r="E54" i="16"/>
  <c r="E47" i="16"/>
  <c r="E16" i="16"/>
  <c r="H7" i="15"/>
  <c r="H35" i="15"/>
  <c r="H33" i="15"/>
  <c r="H22" i="15"/>
  <c r="H21" i="15"/>
  <c r="H56" i="15"/>
  <c r="H50" i="15"/>
  <c r="E55" i="14"/>
  <c r="E33" i="14"/>
  <c r="H34" i="15"/>
  <c r="E13" i="16"/>
  <c r="E33" i="16"/>
  <c r="E50" i="16"/>
  <c r="E41" i="16"/>
  <c r="E27" i="16"/>
  <c r="C53" i="16"/>
  <c r="C33" i="16"/>
  <c r="C34" i="16"/>
  <c r="C33" i="14"/>
  <c r="C34" i="14"/>
  <c r="AE59" i="1"/>
  <c r="AO59" i="1"/>
  <c r="E58" i="18"/>
  <c r="G58" i="18"/>
  <c r="Q57" i="20"/>
  <c r="O51" i="16"/>
  <c r="E45" i="16"/>
  <c r="I53" i="16"/>
  <c r="E24" i="16"/>
  <c r="I34" i="16"/>
  <c r="K12" i="16"/>
  <c r="S50" i="16"/>
  <c r="O46" i="16"/>
  <c r="E12" i="16"/>
  <c r="I11" i="16"/>
  <c r="U59" i="13"/>
  <c r="O3" i="19"/>
  <c r="S44" i="16"/>
  <c r="S58" i="18"/>
  <c r="AO59" i="13"/>
  <c r="H29" i="13"/>
  <c r="AJ59" i="13"/>
  <c r="O27" i="16"/>
  <c r="K58" i="18"/>
  <c r="AE59" i="13"/>
  <c r="F59" i="13"/>
  <c r="E38" i="16"/>
  <c r="K46" i="16"/>
  <c r="E55" i="16"/>
  <c r="K41" i="16"/>
  <c r="E48" i="16"/>
  <c r="E34" i="16"/>
  <c r="O11" i="16"/>
  <c r="K29" i="16"/>
  <c r="AS3" i="19"/>
  <c r="I20" i="14"/>
  <c r="I58" i="18"/>
  <c r="M58" i="18"/>
  <c r="C58" i="18"/>
  <c r="P59" i="13"/>
  <c r="I16" i="14"/>
  <c r="I3" i="16"/>
  <c r="AI3" i="21"/>
  <c r="Z59" i="13"/>
  <c r="AT59" i="13"/>
  <c r="AL57" i="22"/>
  <c r="C57" i="22"/>
  <c r="W57" i="22"/>
  <c r="M57" i="22"/>
  <c r="AG57" i="22"/>
  <c r="AQ57" i="22"/>
  <c r="R57" i="22"/>
  <c r="H59" i="21"/>
  <c r="E57" i="20"/>
  <c r="K57" i="20"/>
  <c r="S57" i="20"/>
  <c r="G57" i="20"/>
  <c r="C57" i="20"/>
  <c r="I57" i="20"/>
  <c r="M57" i="20"/>
  <c r="O57" i="20"/>
  <c r="Q58" i="18"/>
  <c r="O58" i="18"/>
  <c r="K54" i="16"/>
  <c r="O13" i="16"/>
  <c r="K20" i="16"/>
  <c r="K13" i="16"/>
  <c r="O47" i="16"/>
  <c r="G53" i="16"/>
  <c r="O41" i="16"/>
  <c r="O43" i="16"/>
  <c r="G44" i="16"/>
  <c r="G54" i="16"/>
  <c r="O54" i="16"/>
  <c r="O48" i="16"/>
  <c r="O44" i="16"/>
  <c r="G32" i="16"/>
  <c r="G8" i="16"/>
  <c r="G25" i="16"/>
  <c r="O6" i="16"/>
  <c r="K7" i="16"/>
  <c r="K8" i="16"/>
  <c r="O35" i="16"/>
  <c r="G55" i="16"/>
  <c r="O52" i="16"/>
  <c r="G42" i="16"/>
  <c r="G48" i="16"/>
  <c r="G51" i="16"/>
  <c r="O45" i="16"/>
  <c r="G47" i="16"/>
  <c r="G6" i="16"/>
  <c r="G4" i="16"/>
  <c r="G28" i="16"/>
  <c r="K23" i="16"/>
  <c r="K34" i="16"/>
  <c r="O38" i="16"/>
  <c r="K52" i="16"/>
  <c r="K5" i="16"/>
  <c r="K31" i="16"/>
  <c r="G46" i="16"/>
  <c r="G38" i="16"/>
  <c r="K49" i="16"/>
  <c r="G43" i="16"/>
  <c r="G22" i="16"/>
  <c r="G34" i="16"/>
  <c r="G9" i="16"/>
  <c r="K35" i="16"/>
  <c r="K22" i="16"/>
  <c r="E8" i="16"/>
  <c r="E11" i="16"/>
  <c r="E20" i="16"/>
  <c r="Q4" i="16"/>
  <c r="S43" i="16"/>
  <c r="E3" i="16"/>
  <c r="E22" i="16"/>
  <c r="O22" i="16"/>
  <c r="S47" i="16"/>
  <c r="E40" i="16"/>
  <c r="E51" i="16"/>
  <c r="E25" i="16"/>
  <c r="O29" i="16"/>
  <c r="E32" i="16"/>
  <c r="O34" i="16"/>
  <c r="S48" i="16"/>
  <c r="M47" i="16"/>
  <c r="S36" i="16"/>
  <c r="S52" i="16"/>
  <c r="O28" i="16"/>
  <c r="O24" i="16"/>
  <c r="C51" i="16"/>
  <c r="C38" i="16"/>
  <c r="S40" i="16"/>
  <c r="O25" i="16"/>
  <c r="O15" i="16"/>
  <c r="C45" i="16"/>
  <c r="C49" i="16"/>
  <c r="C54" i="16"/>
  <c r="O40" i="16"/>
  <c r="Q50" i="16"/>
  <c r="E9" i="16"/>
  <c r="E14" i="16"/>
  <c r="O5" i="16"/>
  <c r="O8" i="16"/>
  <c r="O36" i="16"/>
  <c r="O49" i="16"/>
  <c r="E52" i="16"/>
  <c r="O53" i="16"/>
  <c r="E35" i="16"/>
  <c r="E18" i="16"/>
  <c r="G23" i="16"/>
  <c r="G16" i="16"/>
  <c r="G31" i="16"/>
  <c r="O4" i="16"/>
  <c r="O12" i="16"/>
  <c r="I6" i="16"/>
  <c r="M40" i="16"/>
  <c r="K42" i="16"/>
  <c r="E36" i="16"/>
  <c r="E39" i="16"/>
  <c r="K44" i="16"/>
  <c r="E28" i="16"/>
  <c r="E31" i="16"/>
  <c r="E7" i="16"/>
  <c r="E57" i="16"/>
  <c r="I26" i="16"/>
  <c r="K24" i="16"/>
  <c r="K26" i="16"/>
  <c r="K25" i="16"/>
  <c r="K27" i="16"/>
  <c r="K36" i="16"/>
  <c r="E43" i="16"/>
  <c r="I48" i="16"/>
  <c r="M51" i="16"/>
  <c r="K47" i="16"/>
  <c r="E46" i="16"/>
  <c r="E19" i="16"/>
  <c r="E26" i="16"/>
  <c r="E23" i="16"/>
  <c r="I35" i="16"/>
  <c r="K32" i="16"/>
  <c r="K16" i="16"/>
  <c r="K51" i="16"/>
  <c r="K11" i="16"/>
  <c r="K50" i="16"/>
  <c r="I15" i="16"/>
  <c r="K21" i="16"/>
  <c r="K18" i="16"/>
  <c r="K15" i="16"/>
  <c r="K14" i="16"/>
  <c r="K48" i="16"/>
  <c r="K53" i="16"/>
  <c r="E44" i="16"/>
  <c r="I38" i="16"/>
  <c r="K38" i="16"/>
  <c r="K39" i="16"/>
  <c r="E5" i="16"/>
  <c r="E29" i="16"/>
  <c r="E6" i="16"/>
  <c r="O17" i="16"/>
  <c r="O16" i="16"/>
  <c r="Q23" i="16"/>
  <c r="I25" i="16"/>
  <c r="K55" i="16"/>
  <c r="K28" i="16"/>
  <c r="K4" i="16"/>
  <c r="M49" i="16"/>
  <c r="I39" i="16"/>
  <c r="M50" i="16"/>
  <c r="S54" i="16"/>
  <c r="Q13" i="16"/>
  <c r="I31" i="16"/>
  <c r="I22" i="16"/>
  <c r="I23" i="16"/>
  <c r="I20" i="16"/>
  <c r="I41" i="16"/>
  <c r="M55" i="16"/>
  <c r="M42" i="16"/>
  <c r="I45" i="16"/>
  <c r="Q39" i="16"/>
  <c r="Q11" i="16"/>
  <c r="I18" i="16"/>
  <c r="I7" i="16"/>
  <c r="I4" i="16"/>
  <c r="Q44" i="16"/>
  <c r="Q54" i="16"/>
  <c r="S49" i="16"/>
  <c r="I55" i="16"/>
  <c r="I24" i="16"/>
  <c r="I9" i="16"/>
  <c r="I32" i="16"/>
  <c r="I14" i="16"/>
  <c r="I36" i="16"/>
  <c r="Q51" i="16"/>
  <c r="M46" i="16"/>
  <c r="S53" i="16"/>
  <c r="I44" i="16"/>
  <c r="S46" i="16"/>
  <c r="I51" i="16"/>
  <c r="O7" i="16"/>
  <c r="O23" i="16"/>
  <c r="O9" i="16"/>
  <c r="I19" i="16"/>
  <c r="I5" i="16"/>
  <c r="I28" i="16"/>
  <c r="I8" i="16"/>
  <c r="S41" i="16"/>
  <c r="O50" i="16"/>
  <c r="I42" i="16"/>
  <c r="I52" i="16"/>
  <c r="C44" i="16"/>
  <c r="O42" i="16"/>
  <c r="G45" i="16"/>
  <c r="Q49" i="16"/>
  <c r="S45" i="16"/>
  <c r="I40" i="16"/>
  <c r="O55" i="16"/>
  <c r="E53" i="16"/>
  <c r="I49" i="16"/>
  <c r="I47" i="16"/>
  <c r="E49" i="16"/>
  <c r="E4" i="16"/>
  <c r="E17" i="16"/>
  <c r="E21" i="16"/>
  <c r="G18" i="16"/>
  <c r="G5" i="16"/>
  <c r="G13" i="16"/>
  <c r="O31" i="16"/>
  <c r="O3" i="16"/>
  <c r="O21" i="16"/>
  <c r="I29" i="16"/>
  <c r="I13" i="16"/>
  <c r="I21" i="16"/>
  <c r="Q34" i="16"/>
  <c r="Q17" i="16"/>
  <c r="Q18" i="16"/>
  <c r="Q22" i="16"/>
  <c r="Q43" i="16"/>
  <c r="Q55" i="16"/>
  <c r="Q38" i="16"/>
  <c r="Q47" i="16"/>
  <c r="Q3" i="16"/>
  <c r="Q26" i="16"/>
  <c r="Q14" i="16"/>
  <c r="Q9" i="16"/>
  <c r="Q42" i="16"/>
  <c r="Q52" i="16"/>
  <c r="S42" i="16"/>
  <c r="Q25" i="16"/>
  <c r="Q7" i="16"/>
  <c r="Q28" i="16"/>
  <c r="Q16" i="16"/>
  <c r="Q40" i="16"/>
  <c r="S51" i="16"/>
  <c r="Q27" i="16"/>
  <c r="Q29" i="16"/>
  <c r="Q31" i="16"/>
  <c r="C46" i="16"/>
  <c r="C40" i="16"/>
  <c r="S38" i="16"/>
  <c r="Q41" i="16"/>
  <c r="Q24" i="16"/>
  <c r="Q20" i="16"/>
  <c r="Q15" i="16"/>
  <c r="Q53" i="16"/>
  <c r="Q45" i="16"/>
  <c r="Q48" i="16"/>
  <c r="S39" i="16"/>
  <c r="O14" i="16"/>
  <c r="O26" i="16"/>
  <c r="O19" i="16"/>
  <c r="Q8" i="16"/>
  <c r="Q6" i="16"/>
  <c r="Q12" i="16"/>
  <c r="Q35" i="16"/>
  <c r="Q46" i="16"/>
  <c r="C36" i="16"/>
  <c r="Q36" i="16"/>
  <c r="O20" i="16"/>
  <c r="O32" i="16"/>
  <c r="Q19" i="16"/>
  <c r="Q5" i="16"/>
  <c r="Q21" i="16"/>
  <c r="M43" i="16"/>
  <c r="C57" i="16"/>
  <c r="C15" i="16"/>
  <c r="C17" i="16"/>
  <c r="C13" i="16"/>
  <c r="C12" i="16"/>
  <c r="C6" i="16"/>
  <c r="C20" i="16"/>
  <c r="C21" i="16"/>
  <c r="C25" i="16"/>
  <c r="C4" i="16"/>
  <c r="C24" i="16"/>
  <c r="C22" i="16"/>
  <c r="C8" i="16"/>
  <c r="C5" i="16"/>
  <c r="C35" i="16"/>
  <c r="C16" i="16"/>
  <c r="C19" i="16"/>
  <c r="C7" i="16"/>
  <c r="C23" i="16"/>
  <c r="C26" i="16"/>
  <c r="C31" i="16"/>
  <c r="C32" i="16"/>
  <c r="C27" i="16"/>
  <c r="C18" i="16"/>
  <c r="C3" i="16"/>
  <c r="C9" i="16"/>
  <c r="C14" i="16"/>
  <c r="C11" i="16"/>
  <c r="C29" i="16"/>
  <c r="C28" i="16"/>
  <c r="M44" i="16"/>
  <c r="M52" i="16"/>
  <c r="M35" i="16"/>
  <c r="M45" i="16"/>
  <c r="M36" i="16"/>
  <c r="M18" i="16"/>
  <c r="M14" i="16"/>
  <c r="M9" i="16"/>
  <c r="M8" i="16"/>
  <c r="M26" i="16"/>
  <c r="M29" i="16"/>
  <c r="M3" i="16"/>
  <c r="M11" i="16"/>
  <c r="M4" i="16"/>
  <c r="M21" i="16"/>
  <c r="M28" i="16"/>
  <c r="M7" i="16"/>
  <c r="M13" i="16"/>
  <c r="M6" i="16"/>
  <c r="M16" i="16"/>
  <c r="M24" i="16"/>
  <c r="M27" i="16"/>
  <c r="M25" i="16"/>
  <c r="M12" i="16"/>
  <c r="M15" i="16"/>
  <c r="M34" i="16"/>
  <c r="M22" i="16"/>
  <c r="M17" i="16"/>
  <c r="M20" i="16"/>
  <c r="M31" i="16"/>
  <c r="M23" i="16"/>
  <c r="M5" i="16"/>
  <c r="M19" i="16"/>
  <c r="M32" i="16"/>
  <c r="C50" i="16"/>
  <c r="C48" i="16"/>
  <c r="M54" i="16"/>
  <c r="C42" i="16"/>
  <c r="C52" i="16"/>
  <c r="M38" i="16"/>
  <c r="C55" i="16"/>
  <c r="M48" i="16"/>
  <c r="C47" i="16"/>
  <c r="C39" i="16"/>
  <c r="S17" i="16"/>
  <c r="S19" i="16"/>
  <c r="S8" i="16"/>
  <c r="S13" i="16"/>
  <c r="S7" i="16"/>
  <c r="S12" i="16"/>
  <c r="S29" i="16"/>
  <c r="S28" i="16"/>
  <c r="S6" i="16"/>
  <c r="S21" i="16"/>
  <c r="S25" i="16"/>
  <c r="S4" i="16"/>
  <c r="S15" i="16"/>
  <c r="S24" i="16"/>
  <c r="S22" i="16"/>
  <c r="S23" i="16"/>
  <c r="S26" i="16"/>
  <c r="S18" i="16"/>
  <c r="S16" i="16"/>
  <c r="S9" i="16"/>
  <c r="S32" i="16"/>
  <c r="S34" i="16"/>
  <c r="S14" i="16"/>
  <c r="S31" i="16"/>
  <c r="S3" i="16"/>
  <c r="S5" i="16"/>
  <c r="S11" i="16"/>
  <c r="S20" i="16"/>
  <c r="S27" i="16"/>
  <c r="S35" i="16"/>
  <c r="M39" i="16"/>
  <c r="M53" i="16"/>
  <c r="C43" i="16"/>
  <c r="C41" i="16"/>
  <c r="I24" i="14"/>
  <c r="K54" i="14"/>
  <c r="I43" i="14"/>
  <c r="I30" i="14"/>
  <c r="I50" i="14"/>
  <c r="I13" i="14"/>
  <c r="I49" i="14"/>
  <c r="I52" i="14"/>
  <c r="I12" i="14"/>
  <c r="I8" i="14"/>
  <c r="I42" i="14"/>
  <c r="I23" i="14"/>
  <c r="I15" i="14"/>
  <c r="I9" i="14"/>
  <c r="I45" i="14"/>
  <c r="I6" i="14"/>
  <c r="M6" i="14"/>
  <c r="M11" i="14"/>
  <c r="I55" i="14"/>
  <c r="I54" i="14"/>
  <c r="M13" i="14"/>
  <c r="M49" i="14"/>
  <c r="M25" i="14"/>
  <c r="M51" i="14"/>
  <c r="M15" i="14"/>
  <c r="M24" i="14"/>
  <c r="I44" i="14"/>
  <c r="I19" i="14"/>
  <c r="I29" i="14"/>
  <c r="I5" i="14"/>
  <c r="I34" i="14"/>
  <c r="I31" i="14"/>
  <c r="M40" i="14"/>
  <c r="M14" i="14"/>
  <c r="M38" i="14"/>
  <c r="M42" i="14"/>
  <c r="M52" i="14"/>
  <c r="M36" i="14"/>
  <c r="M44" i="14"/>
  <c r="M20" i="14"/>
  <c r="M29" i="14"/>
  <c r="I41" i="14"/>
  <c r="I40" i="14"/>
  <c r="I53" i="14"/>
  <c r="I17" i="14"/>
  <c r="I35" i="14"/>
  <c r="I21" i="14"/>
  <c r="M48" i="14"/>
  <c r="M32" i="14"/>
  <c r="M26" i="14"/>
  <c r="M22" i="14"/>
  <c r="M5" i="14"/>
  <c r="M23" i="14"/>
  <c r="I14" i="14"/>
  <c r="I38" i="14"/>
  <c r="I39" i="14"/>
  <c r="I22" i="14"/>
  <c r="I36" i="14"/>
  <c r="M17" i="14"/>
  <c r="M54" i="14"/>
  <c r="G54" i="14"/>
  <c r="M21" i="14"/>
  <c r="M18" i="14"/>
  <c r="M16" i="14"/>
  <c r="M19" i="14"/>
  <c r="M27" i="14"/>
  <c r="I48" i="14"/>
  <c r="I7" i="14"/>
  <c r="I47" i="14"/>
  <c r="I27" i="14"/>
  <c r="I25" i="14"/>
  <c r="I26" i="14"/>
  <c r="M43" i="14"/>
  <c r="M8" i="14"/>
  <c r="M7" i="14"/>
  <c r="M12" i="14"/>
  <c r="M30" i="14"/>
  <c r="M3" i="14"/>
  <c r="I3" i="14"/>
  <c r="G38" i="14"/>
  <c r="M53" i="14"/>
  <c r="M39" i="14"/>
  <c r="M45" i="14"/>
  <c r="M50" i="14"/>
  <c r="M34" i="14"/>
  <c r="M4" i="14"/>
  <c r="I11" i="14"/>
  <c r="I51" i="14"/>
  <c r="I18" i="14"/>
  <c r="I46" i="14"/>
  <c r="I4" i="14"/>
  <c r="M55" i="14"/>
  <c r="M47" i="14"/>
  <c r="M46" i="14"/>
  <c r="M41" i="14"/>
  <c r="M31" i="14"/>
  <c r="M35" i="14"/>
  <c r="Q35" i="14"/>
  <c r="Q22" i="14"/>
  <c r="Q17" i="14"/>
  <c r="Q8" i="14"/>
  <c r="Q29" i="14"/>
  <c r="Q25" i="14"/>
  <c r="Q7" i="14"/>
  <c r="Q21" i="14"/>
  <c r="Q13" i="14"/>
  <c r="Q12" i="14"/>
  <c r="Q26" i="14"/>
  <c r="Q18" i="14"/>
  <c r="Q16" i="14"/>
  <c r="Q44" i="14"/>
  <c r="Q31" i="14"/>
  <c r="Q42" i="14"/>
  <c r="Q53" i="14"/>
  <c r="Q49" i="14"/>
  <c r="Q5" i="14"/>
  <c r="Q14" i="14"/>
  <c r="Q19" i="14"/>
  <c r="Q30" i="14"/>
  <c r="Q48" i="14"/>
  <c r="Q15" i="14"/>
  <c r="Q3" i="14"/>
  <c r="Q46" i="14"/>
  <c r="Q39" i="14"/>
  <c r="Q27" i="14"/>
  <c r="Q52" i="14"/>
  <c r="Q24" i="14"/>
  <c r="Q32" i="14"/>
  <c r="Q50" i="14"/>
  <c r="Q6" i="14"/>
  <c r="Q43" i="14"/>
  <c r="Q47" i="14"/>
  <c r="Q20" i="14"/>
  <c r="Q41" i="14"/>
  <c r="Q34" i="14"/>
  <c r="Q11" i="14"/>
  <c r="Q36" i="14"/>
  <c r="Q23" i="14"/>
  <c r="Q9" i="14"/>
  <c r="Q40" i="14"/>
  <c r="Q4" i="14"/>
  <c r="Q45" i="14"/>
  <c r="Q51" i="14"/>
  <c r="Q55" i="14"/>
  <c r="E57" i="14"/>
  <c r="E23" i="14"/>
  <c r="E14" i="14"/>
  <c r="E8" i="14"/>
  <c r="E34" i="14"/>
  <c r="E15" i="14"/>
  <c r="E6" i="14"/>
  <c r="E3" i="14"/>
  <c r="E29" i="14"/>
  <c r="E19" i="14"/>
  <c r="E17" i="14"/>
  <c r="E20" i="14"/>
  <c r="E18" i="14"/>
  <c r="E32" i="14"/>
  <c r="E27" i="14"/>
  <c r="E24" i="14"/>
  <c r="E7" i="14"/>
  <c r="E5" i="14"/>
  <c r="E12" i="14"/>
  <c r="E21" i="14"/>
  <c r="E16" i="14"/>
  <c r="E48" i="14"/>
  <c r="E35" i="14"/>
  <c r="E41" i="14"/>
  <c r="E11" i="14"/>
  <c r="E52" i="14"/>
  <c r="E45" i="14"/>
  <c r="E49" i="14"/>
  <c r="E4" i="14"/>
  <c r="E39" i="14"/>
  <c r="E36" i="14"/>
  <c r="E42" i="14"/>
  <c r="E40" i="14"/>
  <c r="E30" i="14"/>
  <c r="E47" i="14"/>
  <c r="E53" i="14"/>
  <c r="E9" i="14"/>
  <c r="E25" i="14"/>
  <c r="E43" i="14"/>
  <c r="E46" i="14"/>
  <c r="E22" i="14"/>
  <c r="E50" i="14"/>
  <c r="E31" i="14"/>
  <c r="E38" i="14"/>
  <c r="E44" i="14"/>
  <c r="E26" i="14"/>
  <c r="E51" i="14"/>
  <c r="E13" i="14"/>
  <c r="S16" i="14"/>
  <c r="S6" i="14"/>
  <c r="S36" i="14"/>
  <c r="S24" i="14"/>
  <c r="S18" i="14"/>
  <c r="S15" i="14"/>
  <c r="S8" i="14"/>
  <c r="S7" i="14"/>
  <c r="S9" i="14"/>
  <c r="S3" i="14"/>
  <c r="S29" i="14"/>
  <c r="S25" i="14"/>
  <c r="S30" i="14"/>
  <c r="S34" i="14"/>
  <c r="S35" i="14"/>
  <c r="S49" i="14"/>
  <c r="S14" i="14"/>
  <c r="S42" i="14"/>
  <c r="S46" i="14"/>
  <c r="S11" i="14"/>
  <c r="S20" i="14"/>
  <c r="S39" i="14"/>
  <c r="S27" i="14"/>
  <c r="S12" i="14"/>
  <c r="S21" i="14"/>
  <c r="S44" i="14"/>
  <c r="S50" i="14"/>
  <c r="S17" i="14"/>
  <c r="S40" i="14"/>
  <c r="S43" i="14"/>
  <c r="S4" i="14"/>
  <c r="S31" i="14"/>
  <c r="S41" i="14"/>
  <c r="S48" i="14"/>
  <c r="S26" i="14"/>
  <c r="S51" i="14"/>
  <c r="S19" i="14"/>
  <c r="S23" i="14"/>
  <c r="S32" i="14"/>
  <c r="S47" i="14"/>
  <c r="S13" i="14"/>
  <c r="S22" i="14"/>
  <c r="S5" i="14"/>
  <c r="S45" i="14"/>
  <c r="S52" i="14"/>
  <c r="E54" i="14"/>
  <c r="K36" i="14"/>
  <c r="K34" i="14"/>
  <c r="K30" i="14"/>
  <c r="K17" i="14"/>
  <c r="K25" i="14"/>
  <c r="K22" i="14"/>
  <c r="K19" i="14"/>
  <c r="K14" i="14"/>
  <c r="K6" i="14"/>
  <c r="K12" i="14"/>
  <c r="K29" i="14"/>
  <c r="K21" i="14"/>
  <c r="K7" i="14"/>
  <c r="K18" i="14"/>
  <c r="K23" i="14"/>
  <c r="K13" i="14"/>
  <c r="K11" i="14"/>
  <c r="K20" i="14"/>
  <c r="K39" i="14"/>
  <c r="K50" i="14"/>
  <c r="K40" i="14"/>
  <c r="K35" i="14"/>
  <c r="K43" i="14"/>
  <c r="K31" i="14"/>
  <c r="K8" i="14"/>
  <c r="K24" i="14"/>
  <c r="K5" i="14"/>
  <c r="K41" i="14"/>
  <c r="K48" i="14"/>
  <c r="K15" i="14"/>
  <c r="K44" i="14"/>
  <c r="K32" i="14"/>
  <c r="K47" i="14"/>
  <c r="K9" i="14"/>
  <c r="K45" i="14"/>
  <c r="K16" i="14"/>
  <c r="K52" i="14"/>
  <c r="K51" i="14"/>
  <c r="K53" i="14"/>
  <c r="K3" i="14"/>
  <c r="K27" i="14"/>
  <c r="K49" i="14"/>
  <c r="K42" i="14"/>
  <c r="K46" i="14"/>
  <c r="K4" i="14"/>
  <c r="K26" i="14"/>
  <c r="O31" i="14"/>
  <c r="O27" i="14"/>
  <c r="O26" i="14"/>
  <c r="O19" i="14"/>
  <c r="O4" i="14"/>
  <c r="O36" i="14"/>
  <c r="O22" i="14"/>
  <c r="O17" i="14"/>
  <c r="O5" i="14"/>
  <c r="O9" i="14"/>
  <c r="O12" i="14"/>
  <c r="O11" i="14"/>
  <c r="O21" i="14"/>
  <c r="O8" i="14"/>
  <c r="O32" i="14"/>
  <c r="O51" i="14"/>
  <c r="O18" i="14"/>
  <c r="O44" i="14"/>
  <c r="O48" i="14"/>
  <c r="O7" i="14"/>
  <c r="O35" i="14"/>
  <c r="O16" i="14"/>
  <c r="O20" i="14"/>
  <c r="O41" i="14"/>
  <c r="O30" i="14"/>
  <c r="O39" i="14"/>
  <c r="O46" i="14"/>
  <c r="O52" i="14"/>
  <c r="O15" i="14"/>
  <c r="O42" i="14"/>
  <c r="O24" i="14"/>
  <c r="O14" i="14"/>
  <c r="O3" i="14"/>
  <c r="O13" i="14"/>
  <c r="O45" i="14"/>
  <c r="O43" i="14"/>
  <c r="O50" i="14"/>
  <c r="O6" i="14"/>
  <c r="O29" i="14"/>
  <c r="O34" i="14"/>
  <c r="O49" i="14"/>
  <c r="O55" i="14"/>
  <c r="O25" i="14"/>
  <c r="O47" i="14"/>
  <c r="O23" i="14"/>
  <c r="O40" i="14"/>
  <c r="S38" i="14"/>
  <c r="S55" i="14"/>
  <c r="G22" i="14"/>
  <c r="G19" i="14"/>
  <c r="G4" i="14"/>
  <c r="G36" i="14"/>
  <c r="G15" i="14"/>
  <c r="G32" i="14"/>
  <c r="G5" i="14"/>
  <c r="G16" i="14"/>
  <c r="G8" i="14"/>
  <c r="G18" i="14"/>
  <c r="G9" i="14"/>
  <c r="G14" i="14"/>
  <c r="G31" i="14"/>
  <c r="G23" i="14"/>
  <c r="G26" i="14"/>
  <c r="G13" i="14"/>
  <c r="G41" i="14"/>
  <c r="G20" i="14"/>
  <c r="G27" i="14"/>
  <c r="G39" i="14"/>
  <c r="G46" i="14"/>
  <c r="G52" i="14"/>
  <c r="G42" i="14"/>
  <c r="G11" i="14"/>
  <c r="G45" i="14"/>
  <c r="G43" i="14"/>
  <c r="G50" i="14"/>
  <c r="G7" i="14"/>
  <c r="G29" i="14"/>
  <c r="G49" i="14"/>
  <c r="G3" i="14"/>
  <c r="G6" i="14"/>
  <c r="G30" i="14"/>
  <c r="G47" i="14"/>
  <c r="G25" i="14"/>
  <c r="G40" i="14"/>
  <c r="G21" i="14"/>
  <c r="G53" i="14"/>
  <c r="G34" i="14"/>
  <c r="G35" i="14"/>
  <c r="G12" i="14"/>
  <c r="G24" i="14"/>
  <c r="G51" i="14"/>
  <c r="G17" i="14"/>
  <c r="G44" i="14"/>
  <c r="G48" i="14"/>
  <c r="S53" i="14"/>
  <c r="Q38" i="14"/>
  <c r="O38" i="14"/>
  <c r="O54" i="14"/>
  <c r="S54" i="14"/>
  <c r="K55" i="14"/>
  <c r="H4" i="1"/>
  <c r="M4" i="1"/>
  <c r="W4" i="1"/>
  <c r="AB4" i="1"/>
  <c r="AG5" i="1"/>
  <c r="R4" i="1"/>
  <c r="AL4" i="1"/>
  <c r="C4" i="1"/>
  <c r="AQ4" i="1"/>
  <c r="AG6" i="1"/>
  <c r="AG4" i="1"/>
  <c r="S4" i="7"/>
  <c r="S5" i="7"/>
  <c r="S6" i="7"/>
  <c r="S7" i="7"/>
  <c r="S8" i="7"/>
  <c r="S9" i="7"/>
  <c r="Q4" i="7"/>
  <c r="Q8" i="7"/>
  <c r="Q5" i="7"/>
  <c r="Q9" i="7"/>
  <c r="Q6" i="7"/>
  <c r="Q7" i="7"/>
  <c r="O4" i="7"/>
  <c r="O5" i="7"/>
  <c r="O6" i="7"/>
  <c r="O9" i="7"/>
  <c r="O7" i="7"/>
  <c r="O8" i="7"/>
  <c r="M4" i="7"/>
  <c r="M5" i="7"/>
  <c r="M6" i="7"/>
  <c r="M7" i="7"/>
  <c r="M8" i="7"/>
  <c r="M9" i="7"/>
  <c r="K3" i="7"/>
  <c r="E3" i="7"/>
  <c r="K4" i="7"/>
  <c r="K5" i="7"/>
  <c r="K6" i="7"/>
  <c r="K8" i="7"/>
  <c r="K7" i="7"/>
  <c r="K9" i="7"/>
  <c r="I4" i="7"/>
  <c r="I8" i="7"/>
  <c r="I5" i="7"/>
  <c r="I6" i="7"/>
  <c r="I7" i="7"/>
  <c r="I9" i="7"/>
  <c r="G4" i="7"/>
  <c r="G5" i="7"/>
  <c r="G6" i="7"/>
  <c r="G7" i="7"/>
  <c r="G9" i="7"/>
  <c r="G8" i="7"/>
  <c r="G3" i="7"/>
  <c r="E6" i="7"/>
  <c r="E7" i="7"/>
  <c r="E8" i="7"/>
  <c r="E9" i="7"/>
  <c r="E4" i="7"/>
  <c r="E5" i="7"/>
  <c r="O3" i="7"/>
  <c r="S3" i="7"/>
  <c r="AQ7" i="1"/>
  <c r="AQ5" i="1"/>
  <c r="AQ6" i="1"/>
  <c r="AL7" i="1"/>
  <c r="AL5" i="1"/>
  <c r="AL6" i="1"/>
  <c r="AG7" i="1"/>
  <c r="AB7" i="1"/>
  <c r="AB5" i="1"/>
  <c r="AB6" i="1"/>
  <c r="W7" i="1"/>
  <c r="W5" i="1"/>
  <c r="W6" i="1"/>
  <c r="R7" i="1"/>
  <c r="R5" i="1"/>
  <c r="R6" i="1"/>
  <c r="M7" i="1"/>
  <c r="M5" i="1"/>
  <c r="M6" i="1"/>
  <c r="H7" i="1"/>
  <c r="H5" i="1"/>
  <c r="H6" i="1"/>
  <c r="C7" i="1"/>
  <c r="C6" i="1"/>
  <c r="C5" i="1"/>
  <c r="M3" i="1"/>
  <c r="R3" i="1"/>
  <c r="W3" i="1"/>
  <c r="AG3" i="1"/>
  <c r="AL3" i="1"/>
  <c r="AQ3" i="1"/>
  <c r="I3" i="7"/>
  <c r="Q3" i="7"/>
  <c r="H3" i="1"/>
  <c r="AB3" i="1"/>
  <c r="C3" i="1"/>
  <c r="AG10" i="10" l="1"/>
  <c r="AG24" i="10"/>
  <c r="AG38" i="10"/>
  <c r="AG52" i="10"/>
  <c r="AG11" i="10"/>
  <c r="AG12" i="10"/>
  <c r="AG54" i="10"/>
  <c r="AG13" i="10"/>
  <c r="AG27" i="10"/>
  <c r="AG29" i="10"/>
  <c r="AG43" i="10"/>
  <c r="AG57" i="10"/>
  <c r="AG22" i="10"/>
  <c r="AG36" i="10"/>
  <c r="AG17" i="10"/>
  <c r="AG31" i="10"/>
  <c r="AG45" i="10"/>
  <c r="AG50" i="10"/>
  <c r="AG9" i="10"/>
  <c r="AG25" i="10"/>
  <c r="AG51" i="10"/>
  <c r="AG41" i="10"/>
  <c r="AG30" i="10"/>
  <c r="AG47" i="10"/>
  <c r="AG55" i="10"/>
  <c r="AG37" i="10"/>
  <c r="AG56" i="10"/>
  <c r="AG48" i="10"/>
  <c r="AG39" i="10"/>
  <c r="AG53" i="10"/>
  <c r="AG44" i="10"/>
  <c r="AG42" i="10"/>
  <c r="AG33" i="10"/>
  <c r="AG49" i="10"/>
  <c r="AG26" i="10"/>
  <c r="AG46" i="10"/>
  <c r="AG40" i="10"/>
  <c r="AG34" i="10"/>
  <c r="AG21" i="10"/>
  <c r="AG35" i="10"/>
  <c r="AG18" i="10"/>
  <c r="AG15" i="10"/>
  <c r="AG32" i="10"/>
  <c r="AG16" i="10"/>
  <c r="AG19" i="10"/>
  <c r="AG14" i="10"/>
  <c r="AG20" i="10"/>
  <c r="AG23" i="10"/>
  <c r="AG28" i="10"/>
  <c r="AS3" i="1"/>
  <c r="AS41" i="1"/>
  <c r="AS19" i="1"/>
  <c r="AS33" i="1"/>
  <c r="AS22" i="1"/>
  <c r="AS36" i="1"/>
  <c r="AS50" i="1"/>
  <c r="AS11" i="1"/>
  <c r="AS27" i="1"/>
  <c r="AS28" i="1"/>
  <c r="AS42" i="1"/>
  <c r="AS56" i="1"/>
  <c r="AS20" i="1"/>
  <c r="AS34" i="1"/>
  <c r="AS48" i="1"/>
  <c r="AS15" i="1"/>
  <c r="AS29" i="1"/>
  <c r="AS46" i="1"/>
  <c r="AS13" i="1"/>
  <c r="AS55" i="1"/>
  <c r="AS54" i="1"/>
  <c r="AS23" i="1"/>
  <c r="AS21" i="1"/>
  <c r="AS44" i="1"/>
  <c r="AS53" i="1"/>
  <c r="AS37" i="1"/>
  <c r="AS45" i="1"/>
  <c r="AS8" i="1"/>
  <c r="AS30" i="1"/>
  <c r="AS57" i="1"/>
  <c r="AS39" i="1"/>
  <c r="AS25" i="1"/>
  <c r="AS24" i="1"/>
  <c r="AS40" i="1"/>
  <c r="AS49" i="1"/>
  <c r="AS12" i="1"/>
  <c r="AS16" i="1"/>
  <c r="AS43" i="1"/>
  <c r="AS51" i="1"/>
  <c r="AS38" i="1"/>
  <c r="AS47" i="1"/>
  <c r="AS32" i="1"/>
  <c r="AS31" i="1"/>
  <c r="AS52" i="1"/>
  <c r="AS17" i="1"/>
  <c r="AS26" i="1"/>
  <c r="AS35" i="1"/>
  <c r="AS10" i="1"/>
  <c r="AS9" i="1"/>
  <c r="AS14" i="1"/>
  <c r="AS18" i="1"/>
  <c r="AN19" i="1"/>
  <c r="AN33" i="1"/>
  <c r="AN22" i="1"/>
  <c r="AN11" i="1"/>
  <c r="AN25" i="1"/>
  <c r="AN39" i="1"/>
  <c r="AN53" i="1"/>
  <c r="AN28" i="1"/>
  <c r="AN42" i="1"/>
  <c r="AN56" i="1"/>
  <c r="AN20" i="1"/>
  <c r="AN34" i="1"/>
  <c r="AN40" i="1"/>
  <c r="AN54" i="1"/>
  <c r="AN27" i="1"/>
  <c r="AN13" i="1"/>
  <c r="AN41" i="1"/>
  <c r="AN55" i="1"/>
  <c r="AN46" i="1"/>
  <c r="AN51" i="1"/>
  <c r="AN16" i="1"/>
  <c r="AN48" i="1"/>
  <c r="AN10" i="1"/>
  <c r="AN30" i="1"/>
  <c r="AN17" i="1"/>
  <c r="AN37" i="1"/>
  <c r="AN24" i="1"/>
  <c r="AN52" i="1"/>
  <c r="AN32" i="1"/>
  <c r="AN57" i="1"/>
  <c r="AN26" i="1"/>
  <c r="AN47" i="1"/>
  <c r="AN44" i="1"/>
  <c r="AN35" i="1"/>
  <c r="AN38" i="1"/>
  <c r="AN8" i="1"/>
  <c r="AN31" i="1"/>
  <c r="AN36" i="1"/>
  <c r="AN21" i="1"/>
  <c r="AN18" i="1"/>
  <c r="AN12" i="1"/>
  <c r="AN9" i="1"/>
  <c r="AN43" i="1"/>
  <c r="AN29" i="1"/>
  <c r="AN45" i="1"/>
  <c r="AN15" i="1"/>
  <c r="AN23" i="1"/>
  <c r="AN50" i="1"/>
  <c r="AN49" i="1"/>
  <c r="AN14" i="1"/>
  <c r="AI19" i="1"/>
  <c r="AI22" i="1"/>
  <c r="AI36" i="1"/>
  <c r="AI50" i="1"/>
  <c r="AI34" i="1"/>
  <c r="AI11" i="1"/>
  <c r="AI25" i="1"/>
  <c r="AI28" i="1"/>
  <c r="AI42" i="1"/>
  <c r="AI56" i="1"/>
  <c r="AI48" i="1"/>
  <c r="AI20" i="1"/>
  <c r="AI9" i="1"/>
  <c r="AI51" i="1"/>
  <c r="AI15" i="1"/>
  <c r="AI43" i="1"/>
  <c r="AI57" i="1"/>
  <c r="AI13" i="1"/>
  <c r="AI29" i="1"/>
  <c r="AI41" i="1"/>
  <c r="AI55" i="1"/>
  <c r="AI27" i="1"/>
  <c r="AI30" i="1"/>
  <c r="AI12" i="1"/>
  <c r="AI49" i="1"/>
  <c r="AI35" i="1"/>
  <c r="AI37" i="1"/>
  <c r="AI8" i="1"/>
  <c r="AI23" i="1"/>
  <c r="AI24" i="1"/>
  <c r="AI32" i="1"/>
  <c r="AI10" i="1"/>
  <c r="AI44" i="1"/>
  <c r="AI26" i="1"/>
  <c r="AI54" i="1"/>
  <c r="AI38" i="1"/>
  <c r="AI14" i="1"/>
  <c r="AI18" i="1"/>
  <c r="AI33" i="1"/>
  <c r="AI53" i="1"/>
  <c r="AI46" i="1"/>
  <c r="AI45" i="1"/>
  <c r="AI21" i="1"/>
  <c r="AI40" i="1"/>
  <c r="AI39" i="1"/>
  <c r="AI17" i="1"/>
  <c r="AI31" i="1"/>
  <c r="AI16" i="1"/>
  <c r="AI52" i="1"/>
  <c r="AI47" i="1"/>
  <c r="AD27" i="1"/>
  <c r="AD19" i="1"/>
  <c r="AD33" i="1"/>
  <c r="AD47" i="1"/>
  <c r="AD22" i="1"/>
  <c r="AD36" i="1"/>
  <c r="AD50" i="1"/>
  <c r="AD25" i="1"/>
  <c r="AD39" i="1"/>
  <c r="AD53" i="1"/>
  <c r="AD28" i="1"/>
  <c r="AD42" i="1"/>
  <c r="AD56" i="1"/>
  <c r="AD20" i="1"/>
  <c r="AD34" i="1"/>
  <c r="AD48" i="1"/>
  <c r="AD41" i="1"/>
  <c r="AD13" i="1"/>
  <c r="AD55" i="1"/>
  <c r="AD24" i="1"/>
  <c r="AD11" i="1"/>
  <c r="AD52" i="1"/>
  <c r="AD29" i="1"/>
  <c r="AD38" i="1"/>
  <c r="AD37" i="1"/>
  <c r="AD35" i="1"/>
  <c r="AD21" i="1"/>
  <c r="AD18" i="1"/>
  <c r="AD46" i="1"/>
  <c r="AD14" i="1"/>
  <c r="AD32" i="1"/>
  <c r="AD12" i="1"/>
  <c r="AD45" i="1"/>
  <c r="AD49" i="1"/>
  <c r="AD8" i="1"/>
  <c r="AD40" i="1"/>
  <c r="AD44" i="1"/>
  <c r="AD26" i="1"/>
  <c r="AD17" i="1"/>
  <c r="AD23" i="1"/>
  <c r="AD30" i="1"/>
  <c r="AD57" i="1"/>
  <c r="AD15" i="1"/>
  <c r="AD31" i="1"/>
  <c r="AD51" i="1"/>
  <c r="AD16" i="1"/>
  <c r="AD9" i="1"/>
  <c r="AD54" i="1"/>
  <c r="AD43" i="1"/>
  <c r="AD10" i="1"/>
  <c r="Y19" i="1"/>
  <c r="Y33" i="1"/>
  <c r="Y22" i="1"/>
  <c r="Y36" i="1"/>
  <c r="Y50" i="1"/>
  <c r="Y29" i="1"/>
  <c r="Y55" i="1"/>
  <c r="Y11" i="1"/>
  <c r="Y25" i="1"/>
  <c r="Y39" i="1"/>
  <c r="Y53" i="1"/>
  <c r="Y43" i="1"/>
  <c r="Y28" i="1"/>
  <c r="Y42" i="1"/>
  <c r="Y56" i="1"/>
  <c r="Y15" i="1"/>
  <c r="Y13" i="1"/>
  <c r="Y41" i="1"/>
  <c r="Y23" i="1"/>
  <c r="Y27" i="1"/>
  <c r="Y45" i="1"/>
  <c r="Y26" i="1"/>
  <c r="Y49" i="1"/>
  <c r="Y30" i="1"/>
  <c r="Y10" i="1"/>
  <c r="Y20" i="1"/>
  <c r="Y35" i="1"/>
  <c r="Y54" i="1"/>
  <c r="Y8" i="1"/>
  <c r="Y44" i="1"/>
  <c r="Y52" i="1"/>
  <c r="Y46" i="1"/>
  <c r="Y34" i="1"/>
  <c r="Y32" i="1"/>
  <c r="Y40" i="1"/>
  <c r="Y48" i="1"/>
  <c r="Y37" i="1"/>
  <c r="Y16" i="1"/>
  <c r="Y24" i="1"/>
  <c r="Y38" i="1"/>
  <c r="Y17" i="1"/>
  <c r="Y31" i="1"/>
  <c r="Y21" i="1"/>
  <c r="Y12" i="1"/>
  <c r="Y18" i="1"/>
  <c r="Y9" i="1"/>
  <c r="Y14" i="1"/>
  <c r="Y57" i="1"/>
  <c r="Y51" i="1"/>
  <c r="Y47" i="1"/>
  <c r="T22" i="1"/>
  <c r="T36" i="1"/>
  <c r="T50" i="1"/>
  <c r="T25" i="1"/>
  <c r="T39" i="1"/>
  <c r="T53" i="1"/>
  <c r="T13" i="1"/>
  <c r="T28" i="1"/>
  <c r="T42" i="1"/>
  <c r="T23" i="1"/>
  <c r="T37" i="1"/>
  <c r="T51" i="1"/>
  <c r="T41" i="1"/>
  <c r="T26" i="1"/>
  <c r="T27" i="1"/>
  <c r="T55" i="1"/>
  <c r="T54" i="1"/>
  <c r="T52" i="1"/>
  <c r="T40" i="1"/>
  <c r="T56" i="1"/>
  <c r="T38" i="1"/>
  <c r="T19" i="1"/>
  <c r="T47" i="1"/>
  <c r="T48" i="1"/>
  <c r="T29" i="1"/>
  <c r="T16" i="1"/>
  <c r="T10" i="1"/>
  <c r="T15" i="1"/>
  <c r="T17" i="1"/>
  <c r="T9" i="1"/>
  <c r="T31" i="1"/>
  <c r="T30" i="1"/>
  <c r="T11" i="1"/>
  <c r="T57" i="1"/>
  <c r="T49" i="1"/>
  <c r="T14" i="1"/>
  <c r="T24" i="1"/>
  <c r="T21" i="1"/>
  <c r="T18" i="1"/>
  <c r="T43" i="1"/>
  <c r="T33" i="1"/>
  <c r="T44" i="1"/>
  <c r="T12" i="1"/>
  <c r="T46" i="1"/>
  <c r="T32" i="1"/>
  <c r="T35" i="1"/>
  <c r="T34" i="1"/>
  <c r="T45" i="1"/>
  <c r="T20" i="1"/>
  <c r="T8" i="1"/>
  <c r="O6" i="1"/>
  <c r="O19" i="1"/>
  <c r="O33" i="1"/>
  <c r="O47" i="1"/>
  <c r="O22" i="1"/>
  <c r="O11" i="1"/>
  <c r="O39" i="1"/>
  <c r="O53" i="1"/>
  <c r="O13" i="1"/>
  <c r="O28" i="1"/>
  <c r="O20" i="1"/>
  <c r="O34" i="1"/>
  <c r="O48" i="1"/>
  <c r="O41" i="1"/>
  <c r="O12" i="1"/>
  <c r="O26" i="1"/>
  <c r="O40" i="1"/>
  <c r="O54" i="1"/>
  <c r="O27" i="1"/>
  <c r="O55" i="1"/>
  <c r="O51" i="1"/>
  <c r="O45" i="1"/>
  <c r="O36" i="1"/>
  <c r="O46" i="1"/>
  <c r="O16" i="1"/>
  <c r="O42" i="1"/>
  <c r="O49" i="1"/>
  <c r="O30" i="1"/>
  <c r="O56" i="1"/>
  <c r="O15" i="1"/>
  <c r="O24" i="1"/>
  <c r="O17" i="1"/>
  <c r="O8" i="1"/>
  <c r="O31" i="1"/>
  <c r="O57" i="1"/>
  <c r="O21" i="1"/>
  <c r="O25" i="1"/>
  <c r="O35" i="1"/>
  <c r="O9" i="1"/>
  <c r="O14" i="1"/>
  <c r="O18" i="1"/>
  <c r="O43" i="1"/>
  <c r="O37" i="1"/>
  <c r="O52" i="1"/>
  <c r="O32" i="1"/>
  <c r="O50" i="1"/>
  <c r="O23" i="1"/>
  <c r="O10" i="1"/>
  <c r="O44" i="1"/>
  <c r="O29" i="1"/>
  <c r="O38" i="1"/>
  <c r="J29" i="1"/>
  <c r="J57" i="1"/>
  <c r="J22" i="1"/>
  <c r="J36" i="1"/>
  <c r="J50" i="1"/>
  <c r="J11" i="1"/>
  <c r="J25" i="1"/>
  <c r="J39" i="1"/>
  <c r="J53" i="1"/>
  <c r="J28" i="1"/>
  <c r="J42" i="1"/>
  <c r="J56" i="1"/>
  <c r="J13" i="1"/>
  <c r="J55" i="1"/>
  <c r="J20" i="1"/>
  <c r="J34" i="1"/>
  <c r="J48" i="1"/>
  <c r="J15" i="1"/>
  <c r="J27" i="1"/>
  <c r="J43" i="1"/>
  <c r="J41" i="1"/>
  <c r="J37" i="1"/>
  <c r="J47" i="1"/>
  <c r="J51" i="1"/>
  <c r="J26" i="1"/>
  <c r="J54" i="1"/>
  <c r="J35" i="1"/>
  <c r="J23" i="1"/>
  <c r="J49" i="1"/>
  <c r="J8" i="1"/>
  <c r="J24" i="1"/>
  <c r="J52" i="1"/>
  <c r="J45" i="1"/>
  <c r="J19" i="1"/>
  <c r="J32" i="1"/>
  <c r="J17" i="1"/>
  <c r="J33" i="1"/>
  <c r="J14" i="1"/>
  <c r="J31" i="1"/>
  <c r="J16" i="1"/>
  <c r="J21" i="1"/>
  <c r="J30" i="1"/>
  <c r="J40" i="1"/>
  <c r="J9" i="1"/>
  <c r="J12" i="1"/>
  <c r="J46" i="1"/>
  <c r="J10" i="1"/>
  <c r="J38" i="1"/>
  <c r="J18" i="1"/>
  <c r="J44" i="1"/>
  <c r="M59" i="1"/>
  <c r="H59" i="1"/>
  <c r="AB59" i="1"/>
  <c r="C59" i="1"/>
  <c r="AQ59" i="1"/>
  <c r="AL59" i="1"/>
  <c r="AG59" i="1"/>
  <c r="W59" i="1"/>
  <c r="R59" i="1"/>
  <c r="H59" i="15"/>
  <c r="J7" i="1"/>
  <c r="J5" i="1"/>
  <c r="J3" i="1"/>
  <c r="E58" i="31"/>
  <c r="K59" i="13"/>
  <c r="J29" i="13" s="1"/>
  <c r="O7" i="1"/>
  <c r="O3" i="1"/>
  <c r="O5" i="1"/>
  <c r="Y6" i="1"/>
  <c r="O4" i="1"/>
  <c r="J4" i="1"/>
  <c r="J6" i="1"/>
  <c r="AI59" i="23"/>
  <c r="E59" i="21"/>
  <c r="O59" i="21"/>
  <c r="AS59" i="21"/>
  <c r="W11" i="35"/>
  <c r="W16" i="35"/>
  <c r="W33" i="35"/>
  <c r="W17" i="35"/>
  <c r="W37" i="35"/>
  <c r="W13" i="35"/>
  <c r="W32" i="35"/>
  <c r="W18" i="35"/>
  <c r="W36" i="35"/>
  <c r="W12" i="35"/>
  <c r="W19" i="35"/>
  <c r="W15" i="35"/>
  <c r="W26" i="35"/>
  <c r="W23" i="35"/>
  <c r="W25" i="35"/>
  <c r="W27" i="35"/>
  <c r="W14" i="35"/>
  <c r="W35" i="35"/>
  <c r="W29" i="35"/>
  <c r="W28" i="35"/>
  <c r="W34" i="35"/>
  <c r="W10" i="35"/>
  <c r="W21" i="35"/>
  <c r="W30" i="35"/>
  <c r="W24" i="35"/>
  <c r="W38" i="35"/>
  <c r="W39" i="35"/>
  <c r="W20" i="35"/>
  <c r="W22" i="35"/>
  <c r="W31" i="35"/>
  <c r="W40" i="35"/>
  <c r="AB11" i="35"/>
  <c r="AB15" i="35"/>
  <c r="AB30" i="35"/>
  <c r="AB39" i="35"/>
  <c r="AB19" i="35"/>
  <c r="AB10" i="35"/>
  <c r="AB35" i="35"/>
  <c r="AB37" i="35"/>
  <c r="AB26" i="35"/>
  <c r="AB28" i="35"/>
  <c r="AB20" i="35"/>
  <c r="AB29" i="35"/>
  <c r="AB25" i="35"/>
  <c r="AB27" i="35"/>
  <c r="AB21" i="35"/>
  <c r="AB34" i="35"/>
  <c r="AB22" i="35"/>
  <c r="AB36" i="35"/>
  <c r="AB40" i="35"/>
  <c r="AB12" i="35"/>
  <c r="AB13" i="35"/>
  <c r="AB16" i="35"/>
  <c r="AB24" i="35"/>
  <c r="AB38" i="35"/>
  <c r="AB17" i="35"/>
  <c r="AB31" i="35"/>
  <c r="AB33" i="35"/>
  <c r="AB23" i="35"/>
  <c r="AB14" i="35"/>
  <c r="AB18" i="35"/>
  <c r="AB32" i="35"/>
  <c r="AQ11" i="35"/>
  <c r="AQ13" i="35"/>
  <c r="AQ25" i="35"/>
  <c r="AQ20" i="35"/>
  <c r="AQ36" i="35"/>
  <c r="AQ24" i="35"/>
  <c r="AQ12" i="35"/>
  <c r="AQ32" i="35"/>
  <c r="AQ34" i="35"/>
  <c r="AQ39" i="35"/>
  <c r="AQ31" i="35"/>
  <c r="AQ10" i="35"/>
  <c r="AQ23" i="35"/>
  <c r="AQ14" i="35"/>
  <c r="AQ15" i="35"/>
  <c r="AQ28" i="35"/>
  <c r="AQ26" i="35"/>
  <c r="AQ35" i="35"/>
  <c r="AQ37" i="35"/>
  <c r="AQ17" i="35"/>
  <c r="AQ30" i="35"/>
  <c r="AQ22" i="35"/>
  <c r="AQ29" i="35"/>
  <c r="AQ38" i="35"/>
  <c r="AQ33" i="35"/>
  <c r="AQ21" i="35"/>
  <c r="AQ16" i="35"/>
  <c r="AQ27" i="35"/>
  <c r="AQ18" i="35"/>
  <c r="AQ19" i="35"/>
  <c r="AQ40" i="35"/>
  <c r="AL43" i="35"/>
  <c r="AL18" i="35"/>
  <c r="AL14" i="35"/>
  <c r="AL11" i="35"/>
  <c r="AL23" i="35"/>
  <c r="AL13" i="35"/>
  <c r="AL29" i="35"/>
  <c r="AL30" i="35"/>
  <c r="AL38" i="35"/>
  <c r="AL36" i="35"/>
  <c r="AL16" i="35"/>
  <c r="AL27" i="35"/>
  <c r="AL19" i="35"/>
  <c r="AL28" i="35"/>
  <c r="AL33" i="35"/>
  <c r="AL17" i="35"/>
  <c r="AL40" i="35"/>
  <c r="AL26" i="35"/>
  <c r="AL32" i="35"/>
  <c r="AL34" i="35"/>
  <c r="AL24" i="35"/>
  <c r="AL10" i="35"/>
  <c r="AL20" i="35"/>
  <c r="AL39" i="35"/>
  <c r="AL21" i="35"/>
  <c r="AL12" i="35"/>
  <c r="AL25" i="35"/>
  <c r="AL22" i="35"/>
  <c r="AL31" i="35"/>
  <c r="AL15" i="35"/>
  <c r="AL35" i="35"/>
  <c r="AL37" i="35"/>
  <c r="AG11" i="35"/>
  <c r="AG13" i="35"/>
  <c r="AG12" i="35"/>
  <c r="AG21" i="35"/>
  <c r="AG16" i="35"/>
  <c r="AG18" i="35"/>
  <c r="AG36" i="35"/>
  <c r="AG10" i="35"/>
  <c r="AG37" i="35"/>
  <c r="AG39" i="35"/>
  <c r="AG35" i="35"/>
  <c r="AG30" i="35"/>
  <c r="AG23" i="35"/>
  <c r="AG33" i="35"/>
  <c r="AG17" i="35"/>
  <c r="AG20" i="35"/>
  <c r="AG40" i="35"/>
  <c r="AG24" i="35"/>
  <c r="AG32" i="35"/>
  <c r="AG19" i="35"/>
  <c r="AG38" i="35"/>
  <c r="AG27" i="35"/>
  <c r="AG34" i="35"/>
  <c r="AG14" i="35"/>
  <c r="AG28" i="35"/>
  <c r="AG25" i="35"/>
  <c r="AG26" i="35"/>
  <c r="AG29" i="35"/>
  <c r="AG15" i="35"/>
  <c r="AG22" i="35"/>
  <c r="AG31" i="35"/>
  <c r="M11" i="35"/>
  <c r="M13" i="35"/>
  <c r="M29" i="35"/>
  <c r="M24" i="35"/>
  <c r="M33" i="35"/>
  <c r="M12" i="35"/>
  <c r="M40" i="35"/>
  <c r="M39" i="35"/>
  <c r="M28" i="35"/>
  <c r="M35" i="35"/>
  <c r="M10" i="35"/>
  <c r="M30" i="35"/>
  <c r="M36" i="35"/>
  <c r="M15" i="35"/>
  <c r="M20" i="35"/>
  <c r="M19" i="35"/>
  <c r="M25" i="35"/>
  <c r="M17" i="35"/>
  <c r="M32" i="35"/>
  <c r="M31" i="35"/>
  <c r="M22" i="35"/>
  <c r="M23" i="35"/>
  <c r="M34" i="35"/>
  <c r="M18" i="35"/>
  <c r="M21" i="35"/>
  <c r="M37" i="35"/>
  <c r="M16" i="35"/>
  <c r="M26" i="35"/>
  <c r="M27" i="35"/>
  <c r="M14" i="35"/>
  <c r="M38" i="35"/>
  <c r="R11" i="35"/>
  <c r="R15" i="35"/>
  <c r="R35" i="35"/>
  <c r="R14" i="35"/>
  <c r="R21" i="35"/>
  <c r="R18" i="35"/>
  <c r="R26" i="35"/>
  <c r="R38" i="35"/>
  <c r="R33" i="35"/>
  <c r="R17" i="35"/>
  <c r="R10" i="35"/>
  <c r="R23" i="35"/>
  <c r="R37" i="35"/>
  <c r="R36" i="35"/>
  <c r="R28" i="35"/>
  <c r="R34" i="35"/>
  <c r="R24" i="35"/>
  <c r="R25" i="35"/>
  <c r="R31" i="35"/>
  <c r="R39" i="35"/>
  <c r="R27" i="35"/>
  <c r="R40" i="35"/>
  <c r="R12" i="35"/>
  <c r="R16" i="35"/>
  <c r="R29" i="35"/>
  <c r="R20" i="35"/>
  <c r="R30" i="35"/>
  <c r="R19" i="35"/>
  <c r="R32" i="35"/>
  <c r="R22" i="35"/>
  <c r="R13" i="35"/>
  <c r="C40" i="35"/>
  <c r="C42" i="35"/>
  <c r="C44" i="35"/>
  <c r="C46" i="35"/>
  <c r="C48" i="35"/>
  <c r="C50" i="35"/>
  <c r="C52" i="35"/>
  <c r="C43" i="35"/>
  <c r="C41" i="35"/>
  <c r="C45" i="35"/>
  <c r="C47" i="35"/>
  <c r="C49" i="35"/>
  <c r="C51" i="35"/>
  <c r="C54" i="35"/>
  <c r="C55" i="35"/>
  <c r="C53" i="35"/>
  <c r="C14" i="35"/>
  <c r="C16" i="35"/>
  <c r="C18" i="35"/>
  <c r="C20" i="35"/>
  <c r="C12" i="35"/>
  <c r="C32" i="35"/>
  <c r="C35" i="35"/>
  <c r="C30" i="35"/>
  <c r="C31" i="35"/>
  <c r="C29" i="35"/>
  <c r="C33" i="35"/>
  <c r="C26" i="35"/>
  <c r="C24" i="35"/>
  <c r="C28" i="35"/>
  <c r="C21" i="35"/>
  <c r="C15" i="35"/>
  <c r="C13" i="35"/>
  <c r="C17" i="35"/>
  <c r="C27" i="35"/>
  <c r="C37" i="35"/>
  <c r="C19" i="35"/>
  <c r="C38" i="35"/>
  <c r="C39" i="35"/>
  <c r="C36" i="35"/>
  <c r="C34" i="35"/>
  <c r="C22" i="35"/>
  <c r="C25" i="35"/>
  <c r="C23" i="35"/>
  <c r="C11" i="35"/>
  <c r="C10" i="35"/>
  <c r="F59" i="10"/>
  <c r="AG7" i="10"/>
  <c r="Y59" i="19"/>
  <c r="AN59" i="19"/>
  <c r="AI59" i="19"/>
  <c r="T59" i="19"/>
  <c r="E59" i="19"/>
  <c r="AD59" i="23"/>
  <c r="AN59" i="21"/>
  <c r="E59" i="17"/>
  <c r="Y59" i="17"/>
  <c r="AS59" i="17"/>
  <c r="AD59" i="17"/>
  <c r="AN59" i="17"/>
  <c r="J59" i="17"/>
  <c r="T59" i="17"/>
  <c r="AN59" i="15"/>
  <c r="AD59" i="15"/>
  <c r="J53" i="15"/>
  <c r="J31" i="15"/>
  <c r="AL4" i="35"/>
  <c r="AL52" i="35"/>
  <c r="T5" i="1"/>
  <c r="AS4" i="1"/>
  <c r="AS5" i="1"/>
  <c r="AS6" i="1"/>
  <c r="AS7" i="1"/>
  <c r="AN4" i="1"/>
  <c r="AS7" i="13"/>
  <c r="AS13" i="13"/>
  <c r="AS17" i="13"/>
  <c r="AS21" i="13"/>
  <c r="AS25" i="13"/>
  <c r="AS27" i="13"/>
  <c r="AS31" i="13"/>
  <c r="AS35" i="13"/>
  <c r="AS39" i="13"/>
  <c r="AS43" i="13"/>
  <c r="AS47" i="13"/>
  <c r="AS51" i="13"/>
  <c r="AS55" i="13"/>
  <c r="AS5" i="13"/>
  <c r="AS10" i="13"/>
  <c r="AS15" i="13"/>
  <c r="AS19" i="13"/>
  <c r="AS23" i="13"/>
  <c r="AS29" i="13"/>
  <c r="AS33" i="13"/>
  <c r="AS37" i="13"/>
  <c r="AS41" i="13"/>
  <c r="AS45" i="13"/>
  <c r="AS49" i="13"/>
  <c r="AS53" i="13"/>
  <c r="AS44" i="13"/>
  <c r="AS52" i="13"/>
  <c r="AS38" i="13"/>
  <c r="AS4" i="13"/>
  <c r="AS12" i="13"/>
  <c r="AS42" i="13"/>
  <c r="AS20" i="13"/>
  <c r="AS24" i="13"/>
  <c r="AS34" i="13"/>
  <c r="AS16" i="13"/>
  <c r="AS26" i="13"/>
  <c r="AS6" i="13"/>
  <c r="AS56" i="13"/>
  <c r="AS36" i="13"/>
  <c r="AS30" i="13"/>
  <c r="AS40" i="13"/>
  <c r="AS9" i="13"/>
  <c r="AS32" i="13"/>
  <c r="AS54" i="13"/>
  <c r="AS22" i="13"/>
  <c r="AS46" i="13"/>
  <c r="AS28" i="13"/>
  <c r="AS50" i="13"/>
  <c r="AS18" i="13"/>
  <c r="AS48" i="13"/>
  <c r="AS14" i="13"/>
  <c r="AN30" i="13"/>
  <c r="AN38" i="13"/>
  <c r="AN34" i="13"/>
  <c r="AN33" i="13"/>
  <c r="AN31" i="13"/>
  <c r="AN37" i="13"/>
  <c r="AN32" i="13"/>
  <c r="AN36" i="13"/>
  <c r="AN35" i="13"/>
  <c r="AN29" i="13"/>
  <c r="AN39" i="13"/>
  <c r="AD32" i="13"/>
  <c r="AD40" i="13"/>
  <c r="AD42" i="13"/>
  <c r="AD36" i="13"/>
  <c r="AD34" i="13"/>
  <c r="AD43" i="13"/>
  <c r="AD38" i="13"/>
  <c r="AD39" i="13"/>
  <c r="AD33" i="13"/>
  <c r="AD41" i="13"/>
  <c r="AD31" i="13"/>
  <c r="AD35" i="13"/>
  <c r="AD30" i="13"/>
  <c r="AD37" i="13"/>
  <c r="AD29" i="13"/>
  <c r="AI32" i="13"/>
  <c r="AI40" i="13"/>
  <c r="AI42" i="13"/>
  <c r="AI34" i="13"/>
  <c r="AI33" i="13"/>
  <c r="AI41" i="13"/>
  <c r="AI43" i="13"/>
  <c r="AI30" i="13"/>
  <c r="AI37" i="13"/>
  <c r="AI35" i="13"/>
  <c r="AI39" i="13"/>
  <c r="AI38" i="13"/>
  <c r="AI36" i="13"/>
  <c r="AI31" i="13"/>
  <c r="AI29" i="13"/>
  <c r="Y32" i="13"/>
  <c r="Y40" i="13"/>
  <c r="Y44" i="13"/>
  <c r="Y42" i="13"/>
  <c r="Y38" i="13"/>
  <c r="Y34" i="13"/>
  <c r="Y36" i="13"/>
  <c r="Y37" i="13"/>
  <c r="Y29" i="13"/>
  <c r="Y33" i="13"/>
  <c r="Y39" i="13"/>
  <c r="Y43" i="13"/>
  <c r="Y41" i="13"/>
  <c r="Y31" i="13"/>
  <c r="Y35" i="13"/>
  <c r="Y30" i="13"/>
  <c r="Y45" i="13"/>
  <c r="T32" i="13"/>
  <c r="T34" i="13"/>
  <c r="T38" i="13"/>
  <c r="T31" i="13"/>
  <c r="T30" i="13"/>
  <c r="T29" i="13"/>
  <c r="T37" i="13"/>
  <c r="T36" i="13"/>
  <c r="T33" i="13"/>
  <c r="T39" i="13"/>
  <c r="T35" i="13"/>
  <c r="O32" i="13"/>
  <c r="O40" i="13"/>
  <c r="O34" i="13"/>
  <c r="O29" i="13"/>
  <c r="O38" i="13"/>
  <c r="O31" i="13"/>
  <c r="O33" i="13"/>
  <c r="O35" i="13"/>
  <c r="O37" i="13"/>
  <c r="O30" i="13"/>
  <c r="O36" i="13"/>
  <c r="O39" i="13"/>
  <c r="E30" i="13"/>
  <c r="E29" i="13"/>
  <c r="E35" i="13"/>
  <c r="E38" i="13"/>
  <c r="H35" i="13"/>
  <c r="H38" i="13"/>
  <c r="AG6" i="10"/>
  <c r="AG4" i="10"/>
  <c r="AG5" i="10"/>
  <c r="AG3" i="10"/>
  <c r="AI59" i="17"/>
  <c r="O59" i="17"/>
  <c r="AS59" i="15"/>
  <c r="AI59" i="15"/>
  <c r="T59" i="15"/>
  <c r="H24" i="35"/>
  <c r="Y7" i="1"/>
  <c r="AI6" i="1"/>
  <c r="Y4" i="1"/>
  <c r="Y5" i="1"/>
  <c r="Y3" i="1"/>
  <c r="T3" i="1"/>
  <c r="T4" i="1"/>
  <c r="T6" i="1"/>
  <c r="T7" i="1"/>
  <c r="M51" i="35"/>
  <c r="E58" i="29"/>
  <c r="AG5" i="35"/>
  <c r="AG42" i="35"/>
  <c r="H50" i="35"/>
  <c r="M54" i="35"/>
  <c r="AG8" i="10"/>
  <c r="AN5" i="1"/>
  <c r="AG43" i="35"/>
  <c r="AI5" i="1"/>
  <c r="AG6" i="35"/>
  <c r="AI7" i="1"/>
  <c r="M52" i="35"/>
  <c r="M46" i="35"/>
  <c r="AI4" i="1"/>
  <c r="AI3" i="1"/>
  <c r="M5" i="35"/>
  <c r="AB45" i="35"/>
  <c r="AN6" i="1"/>
  <c r="AQ49" i="35"/>
  <c r="AB55" i="35"/>
  <c r="AB42" i="35"/>
  <c r="AB54" i="35"/>
  <c r="H59" i="19"/>
  <c r="H27" i="35"/>
  <c r="AQ3" i="35"/>
  <c r="AQ54" i="35"/>
  <c r="AQ9" i="35"/>
  <c r="AQ45" i="35"/>
  <c r="AQ48" i="35"/>
  <c r="AQ47" i="35"/>
  <c r="AQ46" i="35"/>
  <c r="AQ43" i="35"/>
  <c r="AQ7" i="35"/>
  <c r="AQ8" i="35"/>
  <c r="AQ52" i="35"/>
  <c r="AQ44" i="35"/>
  <c r="AQ55" i="35"/>
  <c r="AQ53" i="35"/>
  <c r="C58" i="14"/>
  <c r="AQ5" i="35"/>
  <c r="AK3" i="10"/>
  <c r="AL53" i="35"/>
  <c r="AL48" i="35"/>
  <c r="AL50" i="35"/>
  <c r="AL55" i="35"/>
  <c r="AL8" i="35"/>
  <c r="AL5" i="35"/>
  <c r="AL3" i="35"/>
  <c r="AL46" i="35"/>
  <c r="AL54" i="35"/>
  <c r="AL7" i="35"/>
  <c r="AL9" i="35"/>
  <c r="AL47" i="35"/>
  <c r="AL51" i="35"/>
  <c r="AL44" i="35"/>
  <c r="AL49" i="35"/>
  <c r="AL42" i="35"/>
  <c r="AL45" i="35"/>
  <c r="AL6" i="35"/>
  <c r="H5" i="35"/>
  <c r="AQ6" i="35"/>
  <c r="C9" i="35"/>
  <c r="C5" i="35"/>
  <c r="C6" i="35"/>
  <c r="C8" i="35"/>
  <c r="C7" i="35"/>
  <c r="C4" i="35"/>
  <c r="AQ42" i="35"/>
  <c r="AT59" i="10"/>
  <c r="J59" i="19"/>
  <c r="AD59" i="19"/>
  <c r="AQ4" i="35"/>
  <c r="AO59" i="10"/>
  <c r="R44" i="35"/>
  <c r="R50" i="35"/>
  <c r="R41" i="35"/>
  <c r="R51" i="35"/>
  <c r="R3" i="35"/>
  <c r="R9" i="35"/>
  <c r="R6" i="35"/>
  <c r="R52" i="35"/>
  <c r="R45" i="35"/>
  <c r="R49" i="35"/>
  <c r="R5" i="35"/>
  <c r="R7" i="35"/>
  <c r="R8" i="35"/>
  <c r="R42" i="35"/>
  <c r="R4" i="35"/>
  <c r="R55" i="35"/>
  <c r="R48" i="35"/>
  <c r="R43" i="35"/>
  <c r="R54" i="35"/>
  <c r="R47" i="35"/>
  <c r="R46" i="35"/>
  <c r="R53" i="35"/>
  <c r="AB51" i="35"/>
  <c r="J59" i="21"/>
  <c r="AD59" i="21"/>
  <c r="Y59" i="21"/>
  <c r="J58" i="29"/>
  <c r="Z59" i="10"/>
  <c r="M3" i="35"/>
  <c r="M50" i="35"/>
  <c r="M45" i="35"/>
  <c r="M53" i="35"/>
  <c r="M48" i="35"/>
  <c r="M55" i="35"/>
  <c r="M49" i="35"/>
  <c r="M44" i="35"/>
  <c r="M6" i="35"/>
  <c r="M47" i="35"/>
  <c r="M7" i="35"/>
  <c r="M4" i="35"/>
  <c r="M41" i="35"/>
  <c r="M42" i="35"/>
  <c r="M8" i="35"/>
  <c r="M43" i="35"/>
  <c r="M9" i="35"/>
  <c r="AG48" i="35"/>
  <c r="AG47" i="35"/>
  <c r="AG51" i="35"/>
  <c r="AG7" i="35"/>
  <c r="AG46" i="35"/>
  <c r="AG4" i="35"/>
  <c r="AG55" i="35"/>
  <c r="AG45" i="35"/>
  <c r="AG50" i="35"/>
  <c r="AG54" i="35"/>
  <c r="AG41" i="35"/>
  <c r="AG53" i="35"/>
  <c r="AG3" i="35"/>
  <c r="AG49" i="35"/>
  <c r="AG52" i="35"/>
  <c r="AG9" i="35"/>
  <c r="AG44" i="35"/>
  <c r="AG8" i="35"/>
  <c r="H7" i="35"/>
  <c r="AQ51" i="35"/>
  <c r="W4" i="35"/>
  <c r="W6" i="35"/>
  <c r="W44" i="35"/>
  <c r="W42" i="35"/>
  <c r="W43" i="35"/>
  <c r="W54" i="35"/>
  <c r="W7" i="35"/>
  <c r="W53" i="35"/>
  <c r="W45" i="35"/>
  <c r="W47" i="35"/>
  <c r="W41" i="35"/>
  <c r="W5" i="35"/>
  <c r="W52" i="35"/>
  <c r="W50" i="35"/>
  <c r="W51" i="35"/>
  <c r="W55" i="35"/>
  <c r="W48" i="35"/>
  <c r="W3" i="35"/>
  <c r="W8" i="35"/>
  <c r="W46" i="35"/>
  <c r="W49" i="35"/>
  <c r="W9" i="35"/>
  <c r="P59" i="10"/>
  <c r="H25" i="35"/>
  <c r="C3" i="35"/>
  <c r="AQ50" i="35"/>
  <c r="AE59" i="10"/>
  <c r="AQ41" i="35"/>
  <c r="AL41" i="35"/>
  <c r="H43" i="35"/>
  <c r="H29" i="35"/>
  <c r="H39" i="35"/>
  <c r="H38" i="35"/>
  <c r="H52" i="35"/>
  <c r="H55" i="35"/>
  <c r="H19" i="35"/>
  <c r="H12" i="35"/>
  <c r="H3" i="35"/>
  <c r="H9" i="35"/>
  <c r="H32" i="35"/>
  <c r="H18" i="35"/>
  <c r="H46" i="35"/>
  <c r="H17" i="35"/>
  <c r="H47" i="35"/>
  <c r="H36" i="35"/>
  <c r="H14" i="35"/>
  <c r="H8" i="35"/>
  <c r="H35" i="35"/>
  <c r="H23" i="35"/>
  <c r="H45" i="35"/>
  <c r="H33" i="35"/>
  <c r="H53" i="35"/>
  <c r="H31" i="35"/>
  <c r="H20" i="35"/>
  <c r="H44" i="35"/>
  <c r="H48" i="35"/>
  <c r="H51" i="35"/>
  <c r="H26" i="35"/>
  <c r="H16" i="35"/>
  <c r="H15" i="35"/>
  <c r="H40" i="35"/>
  <c r="H28" i="35"/>
  <c r="H21" i="35"/>
  <c r="H49" i="35"/>
  <c r="H4" i="35"/>
  <c r="H22" i="35"/>
  <c r="H13" i="35"/>
  <c r="H34" i="35"/>
  <c r="H54" i="35"/>
  <c r="H11" i="35"/>
  <c r="H41" i="35"/>
  <c r="AJ59" i="10"/>
  <c r="U59" i="10"/>
  <c r="T3" i="10" s="1"/>
  <c r="T59" i="10" s="1"/>
  <c r="Y59" i="15"/>
  <c r="H42" i="35"/>
  <c r="AB3" i="35"/>
  <c r="AB48" i="35"/>
  <c r="AB47" i="35"/>
  <c r="AB50" i="35"/>
  <c r="AB7" i="35"/>
  <c r="AB46" i="35"/>
  <c r="AB41" i="35"/>
  <c r="AB6" i="35"/>
  <c r="AB44" i="35"/>
  <c r="AB49" i="35"/>
  <c r="AB5" i="35"/>
  <c r="AB52" i="35"/>
  <c r="AB9" i="35"/>
  <c r="AB4" i="35"/>
  <c r="AB53" i="35"/>
  <c r="AB8" i="35"/>
  <c r="AB43" i="35"/>
  <c r="K59" i="10"/>
  <c r="O59" i="15"/>
  <c r="Y21" i="13"/>
  <c r="AI45" i="13"/>
  <c r="Y18" i="13"/>
  <c r="AD15" i="13"/>
  <c r="T26" i="13"/>
  <c r="AN7" i="1"/>
  <c r="AN3" i="1"/>
  <c r="H33" i="13"/>
  <c r="Y58" i="29"/>
  <c r="O58" i="29"/>
  <c r="AS58" i="29"/>
  <c r="T58" i="29"/>
  <c r="AI58" i="29"/>
  <c r="AD58" i="29"/>
  <c r="AN58" i="29"/>
  <c r="E59" i="15"/>
  <c r="J49" i="15"/>
  <c r="J48" i="15"/>
  <c r="J29" i="15"/>
  <c r="J4" i="15"/>
  <c r="J52" i="15"/>
  <c r="J36" i="15"/>
  <c r="J9" i="15"/>
  <c r="J27" i="15"/>
  <c r="J44" i="15"/>
  <c r="J33" i="15"/>
  <c r="J13" i="15"/>
  <c r="J6" i="15"/>
  <c r="J43" i="15"/>
  <c r="J32" i="15"/>
  <c r="J35" i="15"/>
  <c r="J23" i="15"/>
  <c r="J3" i="15"/>
  <c r="J55" i="15"/>
  <c r="J45" i="15"/>
  <c r="J7" i="15"/>
  <c r="J16" i="15"/>
  <c r="J28" i="15"/>
  <c r="J12" i="15"/>
  <c r="J14" i="15"/>
  <c r="J46" i="15"/>
  <c r="J47" i="15"/>
  <c r="J26" i="15"/>
  <c r="J18" i="15"/>
  <c r="J40" i="15"/>
  <c r="J56" i="15"/>
  <c r="J15" i="15"/>
  <c r="J54" i="15"/>
  <c r="J39" i="15"/>
  <c r="J24" i="15"/>
  <c r="J17" i="15"/>
  <c r="J41" i="15"/>
  <c r="J30" i="15"/>
  <c r="J42" i="15"/>
  <c r="J51" i="15"/>
  <c r="J21" i="15"/>
  <c r="J37" i="15"/>
  <c r="J34" i="15"/>
  <c r="J50" i="15"/>
  <c r="J10" i="15"/>
  <c r="J25" i="15"/>
  <c r="J5" i="15"/>
  <c r="J20" i="15"/>
  <c r="J22" i="15"/>
  <c r="J19" i="15"/>
  <c r="T59" i="23"/>
  <c r="O59" i="23"/>
  <c r="E59" i="23"/>
  <c r="J59" i="23"/>
  <c r="AS59" i="23"/>
  <c r="AN59" i="23"/>
  <c r="Y59" i="23"/>
  <c r="AI59" i="21"/>
  <c r="AN4" i="13"/>
  <c r="AS59" i="19"/>
  <c r="AD7" i="1"/>
  <c r="AI18" i="13"/>
  <c r="T59" i="21"/>
  <c r="K58" i="16"/>
  <c r="T16" i="13"/>
  <c r="T23" i="13"/>
  <c r="Y19" i="13"/>
  <c r="O6" i="13"/>
  <c r="O17" i="13"/>
  <c r="H21" i="13"/>
  <c r="H34" i="13"/>
  <c r="AN9" i="13"/>
  <c r="AN50" i="13"/>
  <c r="AN51" i="13"/>
  <c r="AN48" i="13"/>
  <c r="AN13" i="13"/>
  <c r="AN17" i="13"/>
  <c r="AN53" i="13"/>
  <c r="AN41" i="13"/>
  <c r="AN19" i="13"/>
  <c r="AN5" i="13"/>
  <c r="AN20" i="13"/>
  <c r="AN28" i="13"/>
  <c r="AN44" i="13"/>
  <c r="AN14" i="13"/>
  <c r="AN40" i="13"/>
  <c r="AN45" i="13"/>
  <c r="AN54" i="13"/>
  <c r="AN43" i="13"/>
  <c r="AN21" i="13"/>
  <c r="AN7" i="13"/>
  <c r="AN49" i="13"/>
  <c r="AN52" i="13"/>
  <c r="AN16" i="13"/>
  <c r="AN26" i="13"/>
  <c r="AN55" i="13"/>
  <c r="AN18" i="13"/>
  <c r="AN42" i="13"/>
  <c r="AN10" i="13"/>
  <c r="AN3" i="13"/>
  <c r="AN15" i="13"/>
  <c r="AN56" i="13"/>
  <c r="AN25" i="13"/>
  <c r="AN6" i="13"/>
  <c r="AN22" i="13"/>
  <c r="AN24" i="13"/>
  <c r="AN47" i="13"/>
  <c r="AN27" i="13"/>
  <c r="E40" i="13"/>
  <c r="E23" i="13"/>
  <c r="E53" i="13"/>
  <c r="E32" i="13"/>
  <c r="E13" i="13"/>
  <c r="E25" i="13"/>
  <c r="E5" i="13"/>
  <c r="E26" i="13"/>
  <c r="E14" i="13"/>
  <c r="E49" i="13"/>
  <c r="E45" i="13"/>
  <c r="E6" i="13"/>
  <c r="E27" i="13"/>
  <c r="E17" i="13"/>
  <c r="E46" i="13"/>
  <c r="E41" i="13"/>
  <c r="E36" i="13"/>
  <c r="E21" i="13"/>
  <c r="E12" i="13"/>
  <c r="E18" i="13"/>
  <c r="E7" i="13"/>
  <c r="E55" i="13"/>
  <c r="E43" i="13"/>
  <c r="E15" i="13"/>
  <c r="E19" i="13"/>
  <c r="E48" i="13"/>
  <c r="E56" i="13"/>
  <c r="E47" i="13"/>
  <c r="E33" i="13"/>
  <c r="E10" i="13"/>
  <c r="E4" i="13"/>
  <c r="E24" i="13"/>
  <c r="E39" i="13"/>
  <c r="E28" i="13"/>
  <c r="E16" i="13"/>
  <c r="E44" i="13"/>
  <c r="E22" i="13"/>
  <c r="E50" i="13"/>
  <c r="E20" i="13"/>
  <c r="E9" i="13"/>
  <c r="E3" i="13"/>
  <c r="E52" i="13"/>
  <c r="E31" i="13"/>
  <c r="E34" i="13"/>
  <c r="E51" i="13"/>
  <c r="E54" i="13"/>
  <c r="E37" i="13"/>
  <c r="E42" i="13"/>
  <c r="AN23" i="13"/>
  <c r="O5" i="13"/>
  <c r="O3" i="13"/>
  <c r="O24" i="13"/>
  <c r="O55" i="13"/>
  <c r="O21" i="13"/>
  <c r="O25" i="13"/>
  <c r="O46" i="13"/>
  <c r="O47" i="13"/>
  <c r="O51" i="13"/>
  <c r="O27" i="13"/>
  <c r="O4" i="13"/>
  <c r="O42" i="13"/>
  <c r="O43" i="13"/>
  <c r="O22" i="13"/>
  <c r="O50" i="13"/>
  <c r="O44" i="13"/>
  <c r="O16" i="13"/>
  <c r="O28" i="13"/>
  <c r="O45" i="13"/>
  <c r="O26" i="13"/>
  <c r="O9" i="13"/>
  <c r="O20" i="13"/>
  <c r="O54" i="13"/>
  <c r="O18" i="13"/>
  <c r="O13" i="13"/>
  <c r="O12" i="13"/>
  <c r="O52" i="13"/>
  <c r="O56" i="13"/>
  <c r="O49" i="13"/>
  <c r="O10" i="13"/>
  <c r="O7" i="13"/>
  <c r="O48" i="13"/>
  <c r="O41" i="13"/>
  <c r="O53" i="13"/>
  <c r="O23" i="13"/>
  <c r="O14" i="13"/>
  <c r="O15" i="13"/>
  <c r="O19" i="13"/>
  <c r="AD12" i="13"/>
  <c r="AD17" i="13"/>
  <c r="AD47" i="13"/>
  <c r="AD44" i="13"/>
  <c r="AD14" i="13"/>
  <c r="AD5" i="13"/>
  <c r="AD56" i="13"/>
  <c r="AD50" i="13"/>
  <c r="AD3" i="13"/>
  <c r="AD4" i="13"/>
  <c r="AD55" i="13"/>
  <c r="AD25" i="13"/>
  <c r="AD23" i="13"/>
  <c r="AD6" i="13"/>
  <c r="AD26" i="13"/>
  <c r="AD28" i="13"/>
  <c r="AD7" i="13"/>
  <c r="AD51" i="13"/>
  <c r="AD9" i="13"/>
  <c r="AD46" i="13"/>
  <c r="AD52" i="13"/>
  <c r="AD21" i="13"/>
  <c r="AD49" i="13"/>
  <c r="AD22" i="13"/>
  <c r="AD54" i="13"/>
  <c r="AD19" i="13"/>
  <c r="AD45" i="13"/>
  <c r="AD20" i="13"/>
  <c r="AD24" i="13"/>
  <c r="AD10" i="13"/>
  <c r="AD18" i="13"/>
  <c r="AD53" i="13"/>
  <c r="AD27" i="13"/>
  <c r="AD16" i="13"/>
  <c r="AD48" i="13"/>
  <c r="AI24" i="13"/>
  <c r="AI56" i="13"/>
  <c r="AI52" i="13"/>
  <c r="AI14" i="13"/>
  <c r="AI16" i="13"/>
  <c r="AI12" i="13"/>
  <c r="AI6" i="13"/>
  <c r="AI50" i="13"/>
  <c r="AI51" i="13"/>
  <c r="AI47" i="13"/>
  <c r="AI55" i="13"/>
  <c r="AI27" i="13"/>
  <c r="AI28" i="13"/>
  <c r="AI9" i="13"/>
  <c r="AI3" i="13"/>
  <c r="AI44" i="13"/>
  <c r="AI53" i="13"/>
  <c r="AI10" i="13"/>
  <c r="AI25" i="13"/>
  <c r="AI46" i="13"/>
  <c r="AI22" i="13"/>
  <c r="AI26" i="13"/>
  <c r="AI19" i="13"/>
  <c r="AI20" i="13"/>
  <c r="AI54" i="13"/>
  <c r="AI21" i="13"/>
  <c r="AI49" i="13"/>
  <c r="AI7" i="13"/>
  <c r="AI48" i="13"/>
  <c r="AI5" i="13"/>
  <c r="AI15" i="13"/>
  <c r="AI13" i="13"/>
  <c r="O59" i="19"/>
  <c r="AI23" i="13"/>
  <c r="AS3" i="13"/>
  <c r="AD13" i="13"/>
  <c r="AN46" i="13"/>
  <c r="AI17" i="13"/>
  <c r="AN12" i="13"/>
  <c r="I58" i="16"/>
  <c r="Y16" i="13"/>
  <c r="Y27" i="13"/>
  <c r="Y46" i="13"/>
  <c r="Y25" i="13"/>
  <c r="Y12" i="13"/>
  <c r="Y56" i="13"/>
  <c r="Y26" i="13"/>
  <c r="Y53" i="13"/>
  <c r="Y15" i="13"/>
  <c r="Y50" i="13"/>
  <c r="Y49" i="13"/>
  <c r="Y28" i="13"/>
  <c r="Y6" i="13"/>
  <c r="Y52" i="13"/>
  <c r="Y51" i="13"/>
  <c r="Y4" i="13"/>
  <c r="Y9" i="13"/>
  <c r="Y14" i="13"/>
  <c r="Y48" i="13"/>
  <c r="Y47" i="13"/>
  <c r="Y20" i="13"/>
  <c r="Y23" i="13"/>
  <c r="Y22" i="13"/>
  <c r="Y55" i="13"/>
  <c r="Y17" i="13"/>
  <c r="Y7" i="13"/>
  <c r="Y5" i="13"/>
  <c r="Y54" i="13"/>
  <c r="Y3" i="13"/>
  <c r="Y13" i="13"/>
  <c r="Y24" i="13"/>
  <c r="Y10" i="13"/>
  <c r="H26" i="13"/>
  <c r="H47" i="13"/>
  <c r="H39" i="13"/>
  <c r="H49" i="13"/>
  <c r="H42" i="13"/>
  <c r="H46" i="13"/>
  <c r="H31" i="13"/>
  <c r="H14" i="13"/>
  <c r="H53" i="13"/>
  <c r="H15" i="13"/>
  <c r="H56" i="13"/>
  <c r="H37" i="13"/>
  <c r="H22" i="13"/>
  <c r="H5" i="13"/>
  <c r="H18" i="13"/>
  <c r="H13" i="13"/>
  <c r="H55" i="13"/>
  <c r="H48" i="13"/>
  <c r="H25" i="13"/>
  <c r="H17" i="13"/>
  <c r="H23" i="13"/>
  <c r="H9" i="13"/>
  <c r="H24" i="13"/>
  <c r="H36" i="13"/>
  <c r="H20" i="13"/>
  <c r="H51" i="13"/>
  <c r="H52" i="13"/>
  <c r="H4" i="13"/>
  <c r="H28" i="13"/>
  <c r="H6" i="13"/>
  <c r="H43" i="13"/>
  <c r="H30" i="13"/>
  <c r="H12" i="13"/>
  <c r="H19" i="13"/>
  <c r="H45" i="13"/>
  <c r="H7" i="13"/>
  <c r="H40" i="13"/>
  <c r="H54" i="13"/>
  <c r="H50" i="13"/>
  <c r="H44" i="13"/>
  <c r="H32" i="13"/>
  <c r="H27" i="13"/>
  <c r="H10" i="13"/>
  <c r="H41" i="13"/>
  <c r="H16" i="13"/>
  <c r="H3" i="13"/>
  <c r="T41" i="13"/>
  <c r="T47" i="13"/>
  <c r="T40" i="13"/>
  <c r="T19" i="13"/>
  <c r="T27" i="13"/>
  <c r="T45" i="13"/>
  <c r="T54" i="13"/>
  <c r="T7" i="13"/>
  <c r="T22" i="13"/>
  <c r="T49" i="13"/>
  <c r="T46" i="13"/>
  <c r="T50" i="13"/>
  <c r="T18" i="13"/>
  <c r="T10" i="13"/>
  <c r="T12" i="13"/>
  <c r="T3" i="13"/>
  <c r="T13" i="13"/>
  <c r="T51" i="13"/>
  <c r="T42" i="13"/>
  <c r="T6" i="13"/>
  <c r="T24" i="13"/>
  <c r="T52" i="13"/>
  <c r="T56" i="13"/>
  <c r="T5" i="13"/>
  <c r="T20" i="13"/>
  <c r="T4" i="13"/>
  <c r="T44" i="13"/>
  <c r="T21" i="13"/>
  <c r="T53" i="13"/>
  <c r="T25" i="13"/>
  <c r="T9" i="13"/>
  <c r="T14" i="13"/>
  <c r="T28" i="13"/>
  <c r="T55" i="13"/>
  <c r="T43" i="13"/>
  <c r="T17" i="13"/>
  <c r="T48" i="13"/>
  <c r="T15" i="13"/>
  <c r="AI4" i="13"/>
  <c r="AD5" i="1"/>
  <c r="AD6" i="1"/>
  <c r="AD3" i="1"/>
  <c r="AD4" i="1"/>
  <c r="G58" i="16"/>
  <c r="E58" i="16"/>
  <c r="Q58" i="16"/>
  <c r="O58" i="16"/>
  <c r="S58" i="16"/>
  <c r="M58" i="16"/>
  <c r="C58" i="16"/>
  <c r="I58" i="14"/>
  <c r="M58" i="14"/>
  <c r="O58" i="14"/>
  <c r="K58" i="14"/>
  <c r="S58" i="14"/>
  <c r="G58" i="14"/>
  <c r="E58" i="14"/>
  <c r="Q58" i="14"/>
  <c r="M58" i="7"/>
  <c r="K58" i="7"/>
  <c r="E58" i="7"/>
  <c r="G58" i="7"/>
  <c r="O58" i="7"/>
  <c r="S58" i="7"/>
  <c r="I58" i="7"/>
  <c r="Q58" i="7"/>
  <c r="D58" i="7"/>
  <c r="AN17" i="10" l="1"/>
  <c r="AN31" i="10"/>
  <c r="AN47" i="10"/>
  <c r="AN20" i="10"/>
  <c r="AN34" i="10"/>
  <c r="AN15" i="10"/>
  <c r="AN57" i="10"/>
  <c r="AN22" i="10"/>
  <c r="AN36" i="10"/>
  <c r="AN50" i="10"/>
  <c r="AN24" i="10"/>
  <c r="AN38" i="10"/>
  <c r="AN52" i="10"/>
  <c r="AN29" i="10"/>
  <c r="AN43" i="10"/>
  <c r="AN37" i="10"/>
  <c r="AN54" i="10"/>
  <c r="AN27" i="10"/>
  <c r="AN9" i="10"/>
  <c r="AN55" i="10"/>
  <c r="AN56" i="10"/>
  <c r="AN51" i="10"/>
  <c r="AN53" i="10"/>
  <c r="AN46" i="10"/>
  <c r="AN48" i="10"/>
  <c r="AN10" i="10"/>
  <c r="AN18" i="10"/>
  <c r="AN44" i="10"/>
  <c r="AN49" i="10"/>
  <c r="AN42" i="10"/>
  <c r="AN40" i="10"/>
  <c r="AN14" i="10"/>
  <c r="AN39" i="10"/>
  <c r="AN19" i="10"/>
  <c r="AN11" i="10"/>
  <c r="AN33" i="10"/>
  <c r="AN25" i="10"/>
  <c r="AN26" i="10"/>
  <c r="AN45" i="10"/>
  <c r="AN23" i="10"/>
  <c r="AN41" i="10"/>
  <c r="AN13" i="10"/>
  <c r="AN16" i="10"/>
  <c r="AN35" i="10"/>
  <c r="AN21" i="10"/>
  <c r="AN32" i="10"/>
  <c r="AN12" i="10"/>
  <c r="AN30" i="10"/>
  <c r="AN28" i="10"/>
  <c r="AI22" i="10"/>
  <c r="AI36" i="10"/>
  <c r="AI20" i="10"/>
  <c r="AI10" i="10"/>
  <c r="AI24" i="10"/>
  <c r="AI52" i="10"/>
  <c r="AI11" i="10"/>
  <c r="AI27" i="10"/>
  <c r="AI41" i="10"/>
  <c r="AI55" i="10"/>
  <c r="AI34" i="10"/>
  <c r="AI48" i="10"/>
  <c r="AI15" i="10"/>
  <c r="AI29" i="10"/>
  <c r="AI43" i="10"/>
  <c r="AI57" i="10"/>
  <c r="AI53" i="10"/>
  <c r="AI56" i="10"/>
  <c r="AI26" i="10"/>
  <c r="AI49" i="10"/>
  <c r="AI39" i="10"/>
  <c r="AI17" i="10"/>
  <c r="AI33" i="10"/>
  <c r="AI46" i="10"/>
  <c r="AI19" i="10"/>
  <c r="AI54" i="10"/>
  <c r="AI44" i="10"/>
  <c r="AI32" i="10"/>
  <c r="AI35" i="10"/>
  <c r="AI14" i="10"/>
  <c r="AI50" i="10"/>
  <c r="AI21" i="10"/>
  <c r="AI45" i="10"/>
  <c r="AI31" i="10"/>
  <c r="AI40" i="10"/>
  <c r="AI16" i="10"/>
  <c r="AI37" i="10"/>
  <c r="AI23" i="10"/>
  <c r="AI42" i="10"/>
  <c r="AI38" i="10"/>
  <c r="AI18" i="10"/>
  <c r="AI13" i="10"/>
  <c r="AI30" i="10"/>
  <c r="AI9" i="10"/>
  <c r="AI28" i="10"/>
  <c r="AI25" i="10"/>
  <c r="AI51" i="10"/>
  <c r="AI12" i="10"/>
  <c r="AI47" i="10"/>
  <c r="AS12" i="10"/>
  <c r="AS26" i="10"/>
  <c r="AS54" i="10"/>
  <c r="AS13" i="10"/>
  <c r="AS56" i="10"/>
  <c r="AS15" i="10"/>
  <c r="AS29" i="10"/>
  <c r="AS38" i="10"/>
  <c r="AS31" i="10"/>
  <c r="AS45" i="10"/>
  <c r="AS19" i="10"/>
  <c r="AS33" i="10"/>
  <c r="AS47" i="10"/>
  <c r="AS10" i="10"/>
  <c r="AS24" i="10"/>
  <c r="AS52" i="10"/>
  <c r="AS48" i="10"/>
  <c r="AS57" i="10"/>
  <c r="AS35" i="10"/>
  <c r="AS42" i="10"/>
  <c r="AS9" i="10"/>
  <c r="AS14" i="10"/>
  <c r="AS36" i="10"/>
  <c r="AS53" i="10"/>
  <c r="AS55" i="10"/>
  <c r="AS51" i="10"/>
  <c r="AS49" i="10"/>
  <c r="AS37" i="10"/>
  <c r="AS44" i="10"/>
  <c r="AS16" i="10"/>
  <c r="AS27" i="10"/>
  <c r="AS46" i="10"/>
  <c r="AS34" i="10"/>
  <c r="AS41" i="10"/>
  <c r="AS43" i="10"/>
  <c r="AS11" i="10"/>
  <c r="AS32" i="10"/>
  <c r="AS20" i="10"/>
  <c r="AS50" i="10"/>
  <c r="AS23" i="10"/>
  <c r="AS21" i="10"/>
  <c r="AS39" i="10"/>
  <c r="AS18" i="10"/>
  <c r="AS17" i="10"/>
  <c r="AS25" i="10"/>
  <c r="AS30" i="10"/>
  <c r="AS28" i="10"/>
  <c r="AS22" i="10"/>
  <c r="AS40" i="10"/>
  <c r="Y20" i="10"/>
  <c r="Y34" i="10"/>
  <c r="Y48" i="10"/>
  <c r="Y15" i="10"/>
  <c r="Y57" i="10"/>
  <c r="Y24" i="10"/>
  <c r="Y38" i="10"/>
  <c r="Y52" i="10"/>
  <c r="Y29" i="10"/>
  <c r="Y43" i="10"/>
  <c r="Y17" i="10"/>
  <c r="Y10" i="10"/>
  <c r="Y19" i="10"/>
  <c r="Y14" i="10"/>
  <c r="Y26" i="10"/>
  <c r="Y54" i="10"/>
  <c r="Y49" i="10"/>
  <c r="Y11" i="10"/>
  <c r="Y18" i="10"/>
  <c r="Y12" i="10"/>
  <c r="Y28" i="10"/>
  <c r="Y56" i="10"/>
  <c r="Y55" i="10"/>
  <c r="Y25" i="10"/>
  <c r="Y45" i="10"/>
  <c r="Y23" i="10"/>
  <c r="Y36" i="10"/>
  <c r="Y41" i="10"/>
  <c r="Y50" i="10"/>
  <c r="Y46" i="10"/>
  <c r="Y53" i="10"/>
  <c r="Y44" i="10"/>
  <c r="Y51" i="10"/>
  <c r="Y33" i="10"/>
  <c r="Y42" i="10"/>
  <c r="Y47" i="10"/>
  <c r="Y39" i="10"/>
  <c r="Y35" i="10"/>
  <c r="Y9" i="10"/>
  <c r="Y27" i="10"/>
  <c r="Y40" i="10"/>
  <c r="Y13" i="10"/>
  <c r="Y32" i="10"/>
  <c r="Y30" i="10"/>
  <c r="Y37" i="10"/>
  <c r="Y31" i="10"/>
  <c r="Y16" i="10"/>
  <c r="Y21" i="10"/>
  <c r="Y22" i="10"/>
  <c r="AD12" i="10"/>
  <c r="AD26" i="10"/>
  <c r="AD15" i="10"/>
  <c r="AD29" i="10"/>
  <c r="AD43" i="10"/>
  <c r="AD57" i="10"/>
  <c r="AD10" i="10"/>
  <c r="AD24" i="10"/>
  <c r="AD38" i="10"/>
  <c r="AD52" i="10"/>
  <c r="AD19" i="10"/>
  <c r="AD33" i="10"/>
  <c r="AD47" i="10"/>
  <c r="AD16" i="10"/>
  <c r="AD20" i="10"/>
  <c r="AD13" i="10"/>
  <c r="AD30" i="10"/>
  <c r="AD18" i="10"/>
  <c r="AD50" i="10"/>
  <c r="AD9" i="10"/>
  <c r="AD53" i="10"/>
  <c r="AD48" i="10"/>
  <c r="AD55" i="10"/>
  <c r="AD56" i="10"/>
  <c r="AD54" i="10"/>
  <c r="AD46" i="10"/>
  <c r="AD51" i="10"/>
  <c r="AD22" i="10"/>
  <c r="AD41" i="10"/>
  <c r="AD39" i="10"/>
  <c r="AD27" i="10"/>
  <c r="AD34" i="10"/>
  <c r="AD42" i="10"/>
  <c r="AD11" i="10"/>
  <c r="AD31" i="10"/>
  <c r="AD40" i="10"/>
  <c r="AD32" i="10"/>
  <c r="AD44" i="10"/>
  <c r="AD17" i="10"/>
  <c r="AD45" i="10"/>
  <c r="AD37" i="10"/>
  <c r="AD36" i="10"/>
  <c r="AD23" i="10"/>
  <c r="AD35" i="10"/>
  <c r="AD25" i="10"/>
  <c r="AD49" i="10"/>
  <c r="AD28" i="10"/>
  <c r="AD14" i="10"/>
  <c r="AD21" i="10"/>
  <c r="O14" i="10"/>
  <c r="O21" i="10"/>
  <c r="O28" i="10"/>
  <c r="O35" i="10"/>
  <c r="O18" i="10"/>
  <c r="O17" i="10"/>
  <c r="O24" i="10"/>
  <c r="O31" i="10"/>
  <c r="O38" i="10"/>
  <c r="O45" i="10"/>
  <c r="O37" i="10"/>
  <c r="O44" i="10"/>
  <c r="O51" i="10"/>
  <c r="O25" i="10"/>
  <c r="O39" i="10"/>
  <c r="O46" i="10"/>
  <c r="O11" i="10"/>
  <c r="O32" i="10"/>
  <c r="O53" i="10"/>
  <c r="O19" i="10"/>
  <c r="O10" i="10"/>
  <c r="O16" i="10"/>
  <c r="O56" i="10"/>
  <c r="O50" i="10"/>
  <c r="O49" i="10"/>
  <c r="O36" i="10"/>
  <c r="O22" i="10"/>
  <c r="O43" i="10"/>
  <c r="O29" i="10"/>
  <c r="O48" i="10"/>
  <c r="O33" i="10"/>
  <c r="O40" i="10"/>
  <c r="O42" i="10"/>
  <c r="O30" i="10"/>
  <c r="O54" i="10"/>
  <c r="O41" i="10"/>
  <c r="O20" i="10"/>
  <c r="O55" i="10"/>
  <c r="O26" i="10"/>
  <c r="O13" i="10"/>
  <c r="O52" i="10"/>
  <c r="O23" i="10"/>
  <c r="O34" i="10"/>
  <c r="O47" i="10"/>
  <c r="O15" i="10"/>
  <c r="O12" i="10"/>
  <c r="O9" i="10"/>
  <c r="O57" i="10"/>
  <c r="O27" i="10"/>
  <c r="J12" i="10"/>
  <c r="J19" i="10"/>
  <c r="J26" i="10"/>
  <c r="J33" i="10"/>
  <c r="J40" i="10"/>
  <c r="J47" i="10"/>
  <c r="J54" i="10"/>
  <c r="J22" i="10"/>
  <c r="J52" i="10"/>
  <c r="J48" i="10"/>
  <c r="J30" i="10"/>
  <c r="J50" i="10"/>
  <c r="J49" i="10"/>
  <c r="J45" i="10"/>
  <c r="J18" i="10"/>
  <c r="J46" i="10"/>
  <c r="J38" i="10"/>
  <c r="J34" i="10"/>
  <c r="J39" i="10"/>
  <c r="J56" i="10"/>
  <c r="J31" i="10"/>
  <c r="J36" i="10"/>
  <c r="J21" i="10"/>
  <c r="J44" i="10"/>
  <c r="J14" i="10"/>
  <c r="J43" i="10"/>
  <c r="J41" i="10"/>
  <c r="J25" i="10"/>
  <c r="J55" i="10"/>
  <c r="J27" i="10"/>
  <c r="J53" i="10"/>
  <c r="J57" i="10"/>
  <c r="J24" i="10"/>
  <c r="J11" i="10"/>
  <c r="J29" i="10"/>
  <c r="J28" i="10"/>
  <c r="J16" i="10"/>
  <c r="J32" i="10"/>
  <c r="J37" i="10"/>
  <c r="J42" i="10"/>
  <c r="J51" i="10"/>
  <c r="J13" i="10"/>
  <c r="J23" i="10"/>
  <c r="J15" i="10"/>
  <c r="J17" i="10"/>
  <c r="J35" i="10"/>
  <c r="J20" i="10"/>
  <c r="J10" i="10"/>
  <c r="J9" i="10"/>
  <c r="E20" i="10"/>
  <c r="E34" i="10"/>
  <c r="E23" i="10"/>
  <c r="E56" i="10"/>
  <c r="E43" i="10"/>
  <c r="E28" i="10"/>
  <c r="E27" i="10"/>
  <c r="E41" i="10"/>
  <c r="E55" i="10"/>
  <c r="E42" i="10"/>
  <c r="E14" i="10"/>
  <c r="E19" i="10"/>
  <c r="E46" i="10"/>
  <c r="E16" i="10"/>
  <c r="E38" i="10"/>
  <c r="E52" i="10"/>
  <c r="E17" i="10"/>
  <c r="E10" i="10"/>
  <c r="E9" i="10"/>
  <c r="E30" i="10"/>
  <c r="E18" i="10"/>
  <c r="E31" i="10"/>
  <c r="E49" i="10"/>
  <c r="E54" i="10"/>
  <c r="E24" i="10"/>
  <c r="E48" i="10"/>
  <c r="E36" i="10"/>
  <c r="E50" i="10"/>
  <c r="E25" i="10"/>
  <c r="E57" i="10"/>
  <c r="E39" i="10"/>
  <c r="E21" i="10"/>
  <c r="E44" i="10"/>
  <c r="E22" i="10"/>
  <c r="E26" i="10"/>
  <c r="E45" i="10"/>
  <c r="E35" i="10"/>
  <c r="E40" i="10"/>
  <c r="E11" i="10"/>
  <c r="E15" i="10"/>
  <c r="E53" i="10"/>
  <c r="E29" i="10"/>
  <c r="E47" i="10"/>
  <c r="E51" i="10"/>
  <c r="E13" i="10"/>
  <c r="E33" i="10"/>
  <c r="E32" i="10"/>
  <c r="E12" i="10"/>
  <c r="E37" i="10"/>
  <c r="H59" i="13"/>
  <c r="C56" i="7"/>
  <c r="C10" i="7"/>
  <c r="J10" i="13"/>
  <c r="J48" i="13"/>
  <c r="J45" i="13"/>
  <c r="J41" i="13"/>
  <c r="J21" i="13"/>
  <c r="J50" i="13"/>
  <c r="J28" i="13"/>
  <c r="J53" i="13"/>
  <c r="J5" i="13"/>
  <c r="J54" i="13"/>
  <c r="J52" i="13"/>
  <c r="J33" i="13"/>
  <c r="J27" i="13"/>
  <c r="J16" i="13"/>
  <c r="J56" i="13"/>
  <c r="J35" i="13"/>
  <c r="J38" i="13"/>
  <c r="J37" i="13"/>
  <c r="J15" i="13"/>
  <c r="J39" i="13"/>
  <c r="J34" i="13"/>
  <c r="J12" i="13"/>
  <c r="J7" i="13"/>
  <c r="J9" i="13"/>
  <c r="J40" i="13"/>
  <c r="J47" i="13"/>
  <c r="J3" i="13"/>
  <c r="J32" i="13"/>
  <c r="J36" i="13"/>
  <c r="J51" i="13"/>
  <c r="J49" i="13"/>
  <c r="J46" i="13"/>
  <c r="J31" i="13"/>
  <c r="J19" i="13"/>
  <c r="J18" i="13"/>
  <c r="J17" i="13"/>
  <c r="J23" i="13"/>
  <c r="J14" i="13"/>
  <c r="J24" i="13"/>
  <c r="J43" i="13"/>
  <c r="J26" i="13"/>
  <c r="J22" i="13"/>
  <c r="J4" i="13"/>
  <c r="J42" i="13"/>
  <c r="J25" i="13"/>
  <c r="J20" i="13"/>
  <c r="J44" i="13"/>
  <c r="J30" i="13"/>
  <c r="J55" i="13"/>
  <c r="J6" i="13"/>
  <c r="J13" i="13"/>
  <c r="O59" i="1"/>
  <c r="J59" i="1"/>
  <c r="C37" i="7"/>
  <c r="C28" i="7"/>
  <c r="AS59" i="1"/>
  <c r="T59" i="1"/>
  <c r="Y59" i="1"/>
  <c r="AS4" i="10"/>
  <c r="AI3" i="10"/>
  <c r="AI59" i="1"/>
  <c r="E6" i="10"/>
  <c r="E3" i="10"/>
  <c r="E5" i="10"/>
  <c r="E4" i="10"/>
  <c r="E7" i="10"/>
  <c r="E8" i="10"/>
  <c r="AD6" i="10"/>
  <c r="AG59" i="10"/>
  <c r="AI6" i="10"/>
  <c r="AD7" i="10"/>
  <c r="AD5" i="10"/>
  <c r="AD4" i="10"/>
  <c r="AD8" i="10"/>
  <c r="AD3" i="10"/>
  <c r="R57" i="35"/>
  <c r="AS6" i="10"/>
  <c r="AS3" i="10"/>
  <c r="AS7" i="10"/>
  <c r="AS8" i="10"/>
  <c r="AS5" i="10"/>
  <c r="H57" i="35"/>
  <c r="C57" i="35"/>
  <c r="J3" i="10"/>
  <c r="J8" i="10"/>
  <c r="J5" i="10"/>
  <c r="J4" i="10"/>
  <c r="J6" i="10"/>
  <c r="J7" i="10"/>
  <c r="AI7" i="10"/>
  <c r="AG57" i="35"/>
  <c r="AN8" i="10"/>
  <c r="AL57" i="35"/>
  <c r="W57" i="35"/>
  <c r="AN3" i="10"/>
  <c r="AN6" i="10"/>
  <c r="AN7" i="10"/>
  <c r="AN5" i="10"/>
  <c r="AN4" i="10"/>
  <c r="O7" i="10"/>
  <c r="O5" i="10"/>
  <c r="O6" i="10"/>
  <c r="O8" i="10"/>
  <c r="AI5" i="10"/>
  <c r="AN59" i="1"/>
  <c r="AB57" i="35"/>
  <c r="O4" i="10"/>
  <c r="AI8" i="10"/>
  <c r="AI4" i="10"/>
  <c r="M57" i="35"/>
  <c r="Y5" i="10"/>
  <c r="Y3" i="10"/>
  <c r="Y8" i="10"/>
  <c r="Y7" i="10"/>
  <c r="Y4" i="10"/>
  <c r="Y6" i="10"/>
  <c r="AQ57" i="35"/>
  <c r="O3" i="10"/>
  <c r="J59" i="15"/>
  <c r="AD59" i="1"/>
  <c r="C20" i="7"/>
  <c r="C33" i="7"/>
  <c r="C34" i="7"/>
  <c r="T59" i="13"/>
  <c r="AS59" i="13"/>
  <c r="E59" i="13"/>
  <c r="AI59" i="13"/>
  <c r="AN59" i="13"/>
  <c r="Y59" i="13"/>
  <c r="O59" i="13"/>
  <c r="AD59" i="13"/>
  <c r="C5" i="7"/>
  <c r="C26" i="7"/>
  <c r="C29" i="7"/>
  <c r="C25" i="7"/>
  <c r="C55" i="7"/>
  <c r="G59" i="1"/>
  <c r="C30" i="7"/>
  <c r="C4" i="7"/>
  <c r="C15" i="7"/>
  <c r="C32" i="7"/>
  <c r="C27" i="7"/>
  <c r="C7" i="7"/>
  <c r="F59" i="1"/>
  <c r="C54" i="7"/>
  <c r="C17" i="7"/>
  <c r="C43" i="7"/>
  <c r="C31" i="7"/>
  <c r="C23" i="7"/>
  <c r="C18" i="7"/>
  <c r="C36" i="7"/>
  <c r="C38" i="7"/>
  <c r="C53" i="7"/>
  <c r="C13" i="7"/>
  <c r="C41" i="7"/>
  <c r="C40" i="7"/>
  <c r="C42" i="7"/>
  <c r="C6" i="7"/>
  <c r="C35" i="7"/>
  <c r="C21" i="7"/>
  <c r="C8" i="7"/>
  <c r="C47" i="7"/>
  <c r="C48" i="7"/>
  <c r="C22" i="7"/>
  <c r="C51" i="7"/>
  <c r="C49" i="7"/>
  <c r="C9" i="7"/>
  <c r="C19" i="7"/>
  <c r="C3" i="7"/>
  <c r="C52" i="7"/>
  <c r="C12" i="7"/>
  <c r="C44" i="7"/>
  <c r="C46" i="7"/>
  <c r="C11" i="7"/>
  <c r="C24" i="7"/>
  <c r="C50" i="7"/>
  <c r="C14" i="7"/>
  <c r="C39" i="7"/>
  <c r="C45" i="7"/>
  <c r="C16" i="7"/>
  <c r="E19" i="1" l="1"/>
  <c r="E33" i="1"/>
  <c r="E47" i="1"/>
  <c r="E22" i="1"/>
  <c r="E36" i="1"/>
  <c r="E50" i="1"/>
  <c r="E11" i="1"/>
  <c r="E25" i="1"/>
  <c r="E41" i="1"/>
  <c r="E28" i="1"/>
  <c r="E42" i="1"/>
  <c r="E56" i="1"/>
  <c r="E55" i="1"/>
  <c r="E48" i="1"/>
  <c r="E27" i="1"/>
  <c r="E15" i="1"/>
  <c r="E29" i="1"/>
  <c r="E43" i="1"/>
  <c r="E57" i="1"/>
  <c r="E46" i="1"/>
  <c r="E13" i="1"/>
  <c r="E37" i="1"/>
  <c r="E40" i="1"/>
  <c r="E9" i="1"/>
  <c r="E12" i="1"/>
  <c r="E54" i="1"/>
  <c r="E18" i="1"/>
  <c r="E10" i="1"/>
  <c r="E49" i="1"/>
  <c r="E44" i="1"/>
  <c r="E31" i="1"/>
  <c r="E51" i="1"/>
  <c r="E32" i="1"/>
  <c r="E45" i="1"/>
  <c r="E52" i="1"/>
  <c r="E38" i="1"/>
  <c r="E20" i="1"/>
  <c r="E35" i="1"/>
  <c r="E34" i="1"/>
  <c r="E14" i="1"/>
  <c r="E24" i="1"/>
  <c r="E23" i="1"/>
  <c r="E17" i="1"/>
  <c r="E21" i="1"/>
  <c r="E16" i="1"/>
  <c r="E8" i="1"/>
  <c r="E30" i="1"/>
  <c r="E26" i="1"/>
  <c r="E53" i="1"/>
  <c r="E39" i="1"/>
  <c r="J59" i="13"/>
  <c r="E59" i="10"/>
  <c r="AI59" i="10"/>
  <c r="O59" i="10"/>
  <c r="J59" i="10"/>
  <c r="Y59" i="10"/>
  <c r="AD59" i="10"/>
  <c r="AS59" i="10"/>
  <c r="AN59" i="10"/>
  <c r="C58" i="7"/>
  <c r="E5" i="1"/>
  <c r="E7" i="1"/>
  <c r="E4" i="1"/>
  <c r="E6" i="1"/>
  <c r="E3" i="1"/>
  <c r="E59" i="1" l="1"/>
  <c r="I21" i="33"/>
  <c r="L21" i="33" s="1"/>
  <c r="I4" i="33"/>
  <c r="L4" i="33" s="1"/>
  <c r="I13" i="33"/>
  <c r="L13" i="33" s="1"/>
  <c r="I14" i="33"/>
  <c r="L14" i="33" s="1"/>
  <c r="I22" i="33"/>
  <c r="L22" i="33" s="1"/>
  <c r="I56" i="33"/>
  <c r="I10" i="33"/>
  <c r="I9" i="33"/>
  <c r="I34" i="33"/>
  <c r="I5" i="33"/>
  <c r="I33" i="33"/>
  <c r="I6" i="33"/>
  <c r="L6" i="33" s="1"/>
  <c r="I7" i="33"/>
  <c r="L7" i="33" s="1"/>
  <c r="I12" i="33"/>
  <c r="L12" i="33" s="1"/>
  <c r="I41" i="33"/>
  <c r="I29" i="33"/>
  <c r="I49" i="33"/>
  <c r="L49" i="33" s="1"/>
  <c r="AH3" i="33"/>
  <c r="I51" i="33"/>
  <c r="I40" i="33"/>
  <c r="I47" i="33"/>
  <c r="I43" i="33"/>
  <c r="I48" i="33"/>
  <c r="I44" i="33"/>
  <c r="L44" i="33" s="1"/>
  <c r="I42" i="33"/>
  <c r="I17" i="33"/>
  <c r="L17" i="33" s="1"/>
  <c r="I45" i="33"/>
  <c r="L45" i="33" s="1"/>
  <c r="I30" i="33"/>
  <c r="I20" i="33"/>
  <c r="L20" i="33" s="1"/>
  <c r="I55" i="33"/>
  <c r="I52" i="33"/>
  <c r="I46" i="33"/>
  <c r="I19" i="33"/>
  <c r="I26" i="33"/>
  <c r="I24" i="33"/>
  <c r="I36" i="33"/>
  <c r="AR8" i="10"/>
  <c r="AU8" i="10" s="1"/>
  <c r="I27" i="33"/>
  <c r="L27" i="33" s="1"/>
  <c r="I37" i="33"/>
  <c r="AC5" i="10"/>
  <c r="I25" i="33"/>
  <c r="I16" i="33"/>
  <c r="I54" i="33"/>
  <c r="X4" i="10"/>
  <c r="AA4" i="10" s="1"/>
  <c r="AC8" i="10"/>
  <c r="AF8" i="10" s="1"/>
  <c r="N6" i="10"/>
  <c r="I39" i="33"/>
  <c r="I32" i="33"/>
  <c r="AR4" i="10"/>
  <c r="I23" i="33"/>
  <c r="L23" i="33" s="1"/>
  <c r="X8" i="10"/>
  <c r="AA8" i="10" s="1"/>
  <c r="X6" i="10"/>
  <c r="AA6" i="10" s="1"/>
  <c r="I15" i="33"/>
  <c r="L15" i="33" s="1"/>
  <c r="I28" i="33"/>
  <c r="I50" i="33"/>
  <c r="L50" i="33" s="1"/>
  <c r="AM4" i="10"/>
  <c r="AR5" i="10"/>
  <c r="AU5" i="10" s="1"/>
  <c r="S6" i="10"/>
  <c r="AM6" i="10"/>
  <c r="AP6" i="10" s="1"/>
  <c r="AM8" i="10"/>
  <c r="AP8" i="10" s="1"/>
  <c r="AC7" i="10"/>
  <c r="AM7" i="10"/>
  <c r="AP7" i="10" s="1"/>
  <c r="D8" i="10"/>
  <c r="D5" i="10"/>
  <c r="AR6" i="10"/>
  <c r="I35" i="33"/>
  <c r="AC4" i="10"/>
  <c r="AF4" i="10" s="1"/>
  <c r="X7" i="10"/>
  <c r="AC6" i="10"/>
  <c r="N5" i="10"/>
  <c r="Q5" i="10" s="1"/>
  <c r="D4" i="10"/>
  <c r="I18" i="33"/>
  <c r="I53" i="33"/>
  <c r="X5" i="10"/>
  <c r="AA5" i="10" s="1"/>
  <c r="I3" i="33"/>
  <c r="I3" i="10" s="1"/>
  <c r="AM5" i="10"/>
  <c r="AR7" i="10"/>
  <c r="S5" i="10"/>
  <c r="D6" i="10"/>
  <c r="AM3" i="33"/>
  <c r="AM3" i="10" s="1"/>
  <c r="X3" i="33"/>
  <c r="X3" i="10" s="1"/>
  <c r="S3" i="33"/>
  <c r="S3" i="10" s="1"/>
  <c r="N3" i="33"/>
  <c r="N3" i="10" s="1"/>
  <c r="D3" i="33"/>
  <c r="AC3" i="33"/>
  <c r="AC3" i="10" s="1"/>
  <c r="AR3" i="33"/>
  <c r="AR3" i="10" s="1"/>
  <c r="L19" i="33" l="1"/>
  <c r="L52" i="33"/>
  <c r="L10" i="33"/>
  <c r="L55" i="33"/>
  <c r="L42" i="33"/>
  <c r="L56" i="33"/>
  <c r="L46" i="33"/>
  <c r="L18" i="33"/>
  <c r="L54" i="33"/>
  <c r="L36" i="33"/>
  <c r="L48" i="33"/>
  <c r="L29" i="33"/>
  <c r="L16" i="33"/>
  <c r="L25" i="33"/>
  <c r="L43" i="33"/>
  <c r="L33" i="33"/>
  <c r="L30" i="33"/>
  <c r="L24" i="33"/>
  <c r="L47" i="33"/>
  <c r="I5" i="10"/>
  <c r="L5" i="10" s="1"/>
  <c r="L5" i="33"/>
  <c r="L32" i="33"/>
  <c r="L26" i="33"/>
  <c r="L40" i="33"/>
  <c r="L34" i="33"/>
  <c r="L37" i="33"/>
  <c r="L53" i="33"/>
  <c r="L35" i="33"/>
  <c r="L51" i="33"/>
  <c r="L41" i="33"/>
  <c r="L28" i="33"/>
  <c r="L39" i="33"/>
  <c r="I8" i="10"/>
  <c r="L8" i="10" s="1"/>
  <c r="L9" i="33"/>
  <c r="I6" i="10"/>
  <c r="L6" i="10" s="1"/>
  <c r="V5" i="10"/>
  <c r="AF6" i="10"/>
  <c r="AU3" i="10"/>
  <c r="AP5" i="10"/>
  <c r="AP3" i="10"/>
  <c r="AF3" i="10"/>
  <c r="L3" i="10"/>
  <c r="AA7" i="10"/>
  <c r="G8" i="10"/>
  <c r="AU7" i="10"/>
  <c r="AF7" i="10"/>
  <c r="AU3" i="33"/>
  <c r="AR58" i="33"/>
  <c r="G5" i="10"/>
  <c r="AC58" i="33"/>
  <c r="AP3" i="33"/>
  <c r="AM58" i="33"/>
  <c r="AL8" i="33" s="1"/>
  <c r="AP4" i="10"/>
  <c r="AF3" i="33"/>
  <c r="G6" i="10"/>
  <c r="I58" i="33"/>
  <c r="H8" i="33" s="1"/>
  <c r="L3" i="33"/>
  <c r="AU6" i="10"/>
  <c r="G4" i="10"/>
  <c r="V6" i="10"/>
  <c r="G3" i="33"/>
  <c r="D58" i="33"/>
  <c r="C8" i="33" s="1"/>
  <c r="Q3" i="10"/>
  <c r="V3" i="10"/>
  <c r="AA3" i="10"/>
  <c r="AU4" i="10"/>
  <c r="D3" i="10"/>
  <c r="Q3" i="33"/>
  <c r="N58" i="33"/>
  <c r="M8" i="33" s="1"/>
  <c r="S58" i="33"/>
  <c r="R8" i="33" s="1"/>
  <c r="V3" i="33"/>
  <c r="AA3" i="33"/>
  <c r="X58" i="33"/>
  <c r="W8" i="33" s="1"/>
  <c r="N8" i="10"/>
  <c r="N4" i="10"/>
  <c r="Q6" i="10"/>
  <c r="AF5" i="10"/>
  <c r="S7" i="10"/>
  <c r="S4" i="10"/>
  <c r="D7" i="10"/>
  <c r="S8" i="10"/>
  <c r="N7" i="10"/>
  <c r="I7" i="10"/>
  <c r="I4" i="10"/>
  <c r="AK3" i="33"/>
  <c r="AH58" i="33"/>
  <c r="AG8" i="33" s="1"/>
  <c r="AB31" i="33" l="1"/>
  <c r="AB8" i="33"/>
  <c r="AQ31" i="33"/>
  <c r="AQ8" i="33"/>
  <c r="AB55" i="33"/>
  <c r="AB24" i="33"/>
  <c r="AB25" i="33"/>
  <c r="AB17" i="33"/>
  <c r="AB45" i="33"/>
  <c r="AB44" i="33"/>
  <c r="AB32" i="33"/>
  <c r="AB43" i="33"/>
  <c r="AB9" i="33"/>
  <c r="AB47" i="33"/>
  <c r="AB13" i="33"/>
  <c r="AB27" i="33"/>
  <c r="AB22" i="33"/>
  <c r="AB5" i="33"/>
  <c r="AB56" i="33"/>
  <c r="AB30" i="33"/>
  <c r="AB42" i="33"/>
  <c r="AB10" i="33"/>
  <c r="AB14" i="33"/>
  <c r="AB4" i="33"/>
  <c r="AB15" i="33"/>
  <c r="AB20" i="33"/>
  <c r="AB29" i="33"/>
  <c r="AB40" i="33"/>
  <c r="AB50" i="33"/>
  <c r="AB18" i="33"/>
  <c r="AB19" i="33"/>
  <c r="AB12" i="33"/>
  <c r="AB23" i="33"/>
  <c r="AB52" i="33"/>
  <c r="W22" i="33"/>
  <c r="W31" i="33"/>
  <c r="R38" i="33"/>
  <c r="R31" i="33"/>
  <c r="H38" i="33"/>
  <c r="H31" i="33"/>
  <c r="AL38" i="33"/>
  <c r="AL31" i="33"/>
  <c r="AG38" i="33"/>
  <c r="AG31" i="33"/>
  <c r="M38" i="33"/>
  <c r="M31" i="33"/>
  <c r="C38" i="33"/>
  <c r="C31" i="33"/>
  <c r="W9" i="33"/>
  <c r="W38" i="33"/>
  <c r="AQ21" i="33"/>
  <c r="AQ38" i="33"/>
  <c r="AQ14" i="33"/>
  <c r="W50" i="33"/>
  <c r="AB7" i="33"/>
  <c r="AB38" i="33"/>
  <c r="W43" i="33"/>
  <c r="AQ42" i="33"/>
  <c r="W36" i="33"/>
  <c r="AQ27" i="33"/>
  <c r="W42" i="33"/>
  <c r="AQ16" i="33"/>
  <c r="AQ52" i="33"/>
  <c r="AQ43" i="33"/>
  <c r="AQ19" i="33"/>
  <c r="R29" i="33"/>
  <c r="R11" i="33"/>
  <c r="AQ36" i="33"/>
  <c r="AQ54" i="33"/>
  <c r="W24" i="33"/>
  <c r="W46" i="33"/>
  <c r="M53" i="33"/>
  <c r="M11" i="33"/>
  <c r="AQ29" i="33"/>
  <c r="H35" i="33"/>
  <c r="H11" i="33"/>
  <c r="AQ32" i="33"/>
  <c r="AQ12" i="33"/>
  <c r="AQ11" i="33"/>
  <c r="W19" i="33"/>
  <c r="W11" i="33"/>
  <c r="W17" i="33"/>
  <c r="AL55" i="33"/>
  <c r="AL11" i="33"/>
  <c r="AQ9" i="33"/>
  <c r="W47" i="33"/>
  <c r="W37" i="33"/>
  <c r="W21" i="33"/>
  <c r="AQ51" i="33"/>
  <c r="AQ5" i="33"/>
  <c r="W52" i="33"/>
  <c r="AQ46" i="33"/>
  <c r="AQ4" i="33"/>
  <c r="AB46" i="33"/>
  <c r="AB11" i="33"/>
  <c r="AQ56" i="33"/>
  <c r="AQ6" i="33"/>
  <c r="W18" i="33"/>
  <c r="AQ26" i="33"/>
  <c r="W29" i="33"/>
  <c r="AQ33" i="33"/>
  <c r="AG18" i="33"/>
  <c r="AG11" i="33"/>
  <c r="W55" i="33"/>
  <c r="AQ17" i="33"/>
  <c r="C34" i="33"/>
  <c r="C11" i="33"/>
  <c r="AQ48" i="33"/>
  <c r="AQ47" i="33"/>
  <c r="W28" i="33"/>
  <c r="AQ41" i="33"/>
  <c r="AQ18" i="33"/>
  <c r="AQ28" i="33"/>
  <c r="AQ35" i="33"/>
  <c r="AQ55" i="33"/>
  <c r="AQ24" i="33"/>
  <c r="R37" i="33"/>
  <c r="AB51" i="33"/>
  <c r="AQ53" i="33"/>
  <c r="AB36" i="33"/>
  <c r="AQ13" i="33"/>
  <c r="AB6" i="33"/>
  <c r="AQ34" i="33"/>
  <c r="AB33" i="33"/>
  <c r="AQ44" i="33"/>
  <c r="C44" i="33"/>
  <c r="C17" i="33"/>
  <c r="R9" i="33"/>
  <c r="R18" i="33"/>
  <c r="R13" i="33"/>
  <c r="R28" i="33"/>
  <c r="R45" i="33"/>
  <c r="R21" i="33"/>
  <c r="R7" i="33"/>
  <c r="R19" i="33"/>
  <c r="R48" i="33"/>
  <c r="R23" i="33"/>
  <c r="C43" i="33"/>
  <c r="R39" i="33"/>
  <c r="R46" i="33"/>
  <c r="R30" i="33"/>
  <c r="R42" i="33"/>
  <c r="C10" i="33"/>
  <c r="C25" i="33"/>
  <c r="R50" i="33"/>
  <c r="C13" i="33"/>
  <c r="C50" i="33"/>
  <c r="C48" i="33"/>
  <c r="C51" i="33"/>
  <c r="M21" i="33"/>
  <c r="C42" i="33"/>
  <c r="C29" i="33"/>
  <c r="C15" i="33"/>
  <c r="C20" i="33"/>
  <c r="C9" i="33"/>
  <c r="C46" i="33"/>
  <c r="C7" i="33"/>
  <c r="C35" i="33"/>
  <c r="C30" i="33"/>
  <c r="C19" i="33"/>
  <c r="C26" i="33"/>
  <c r="C40" i="33"/>
  <c r="C41" i="33"/>
  <c r="C5" i="33"/>
  <c r="C39" i="33"/>
  <c r="C45" i="33"/>
  <c r="AQ49" i="33"/>
  <c r="M40" i="33"/>
  <c r="H27" i="33"/>
  <c r="M37" i="33"/>
  <c r="M18" i="33"/>
  <c r="H17" i="33"/>
  <c r="M7" i="33"/>
  <c r="C23" i="33"/>
  <c r="M14" i="33"/>
  <c r="M35" i="33"/>
  <c r="M12" i="33"/>
  <c r="M16" i="33"/>
  <c r="M43" i="33"/>
  <c r="M10" i="33"/>
  <c r="AQ7" i="33"/>
  <c r="M48" i="33"/>
  <c r="M46" i="33"/>
  <c r="AG56" i="33"/>
  <c r="M33" i="33"/>
  <c r="M32" i="33"/>
  <c r="M28" i="33"/>
  <c r="M15" i="33"/>
  <c r="M19" i="33"/>
  <c r="M30" i="33"/>
  <c r="M34" i="33"/>
  <c r="M47" i="33"/>
  <c r="M55" i="33"/>
  <c r="M13" i="33"/>
  <c r="M56" i="33"/>
  <c r="M41" i="33"/>
  <c r="M49" i="33"/>
  <c r="M4" i="33"/>
  <c r="R36" i="33"/>
  <c r="M42" i="33"/>
  <c r="M17" i="33"/>
  <c r="M25" i="33"/>
  <c r="M29" i="33"/>
  <c r="M20" i="33"/>
  <c r="M9" i="33"/>
  <c r="AQ37" i="33"/>
  <c r="AQ30" i="33"/>
  <c r="AQ40" i="33"/>
  <c r="M52" i="33"/>
  <c r="AL22" i="33"/>
  <c r="M36" i="33"/>
  <c r="AL46" i="33"/>
  <c r="M6" i="33"/>
  <c r="AL35" i="33"/>
  <c r="M27" i="33"/>
  <c r="AQ15" i="33"/>
  <c r="AQ22" i="33"/>
  <c r="AL50" i="33"/>
  <c r="AL25" i="33"/>
  <c r="AL40" i="33"/>
  <c r="AL36" i="33"/>
  <c r="AL42" i="33"/>
  <c r="AL18" i="33"/>
  <c r="AL9" i="33"/>
  <c r="AL51" i="33"/>
  <c r="AL15" i="33"/>
  <c r="AL10" i="33"/>
  <c r="AL43" i="33"/>
  <c r="AL14" i="33"/>
  <c r="AB26" i="33"/>
  <c r="AB54" i="33"/>
  <c r="AL16" i="33"/>
  <c r="AL56" i="33"/>
  <c r="AL33" i="33"/>
  <c r="AL12" i="33"/>
  <c r="AL29" i="33"/>
  <c r="AL32" i="33"/>
  <c r="C3" i="33"/>
  <c r="AB49" i="33"/>
  <c r="AL24" i="33"/>
  <c r="AL30" i="33"/>
  <c r="AL21" i="33"/>
  <c r="AB41" i="33"/>
  <c r="M54" i="33"/>
  <c r="AB37" i="33"/>
  <c r="AL45" i="33"/>
  <c r="AL27" i="33"/>
  <c r="AL47" i="33"/>
  <c r="C4" i="33"/>
  <c r="AL5" i="33"/>
  <c r="AQ39" i="33"/>
  <c r="H20" i="33"/>
  <c r="H21" i="33"/>
  <c r="AG53" i="33"/>
  <c r="H34" i="33"/>
  <c r="H14" i="33"/>
  <c r="H9" i="33"/>
  <c r="H47" i="33"/>
  <c r="H36" i="33"/>
  <c r="H39" i="33"/>
  <c r="H49" i="33"/>
  <c r="AB34" i="33"/>
  <c r="H43" i="33"/>
  <c r="H50" i="33"/>
  <c r="H41" i="33"/>
  <c r="H16" i="33"/>
  <c r="H32" i="33"/>
  <c r="C36" i="33"/>
  <c r="C56" i="33"/>
  <c r="C24" i="33"/>
  <c r="AB35" i="33"/>
  <c r="AB28" i="33"/>
  <c r="H4" i="33"/>
  <c r="C55" i="33"/>
  <c r="C28" i="33"/>
  <c r="C53" i="33"/>
  <c r="C22" i="33"/>
  <c r="H22" i="33"/>
  <c r="C6" i="33"/>
  <c r="AB3" i="33"/>
  <c r="AQ50" i="33"/>
  <c r="H10" i="33"/>
  <c r="AG55" i="33"/>
  <c r="H29" i="33"/>
  <c r="H7" i="33"/>
  <c r="AB48" i="33"/>
  <c r="M50" i="33"/>
  <c r="H56" i="33"/>
  <c r="H54" i="33"/>
  <c r="H51" i="33"/>
  <c r="H18" i="33"/>
  <c r="AB16" i="33"/>
  <c r="C14" i="33"/>
  <c r="C27" i="33"/>
  <c r="W34" i="33"/>
  <c r="H52" i="33"/>
  <c r="H12" i="33"/>
  <c r="W6" i="33"/>
  <c r="W4" i="33"/>
  <c r="W26" i="33"/>
  <c r="H28" i="33"/>
  <c r="W27" i="33"/>
  <c r="AL48" i="33"/>
  <c r="AL23" i="33"/>
  <c r="AL39" i="33"/>
  <c r="R20" i="33"/>
  <c r="H48" i="33"/>
  <c r="H23" i="33"/>
  <c r="R17" i="33"/>
  <c r="AL19" i="33"/>
  <c r="R54" i="33"/>
  <c r="H46" i="33"/>
  <c r="R6" i="33"/>
  <c r="AL41" i="33"/>
  <c r="W45" i="33"/>
  <c r="W7" i="33"/>
  <c r="AB39" i="33"/>
  <c r="AB21" i="33"/>
  <c r="AQ20" i="33"/>
  <c r="C49" i="33"/>
  <c r="AG42" i="33"/>
  <c r="AG32" i="33"/>
  <c r="AG4" i="33"/>
  <c r="AG7" i="33"/>
  <c r="AG28" i="33"/>
  <c r="AG35" i="33"/>
  <c r="AG37" i="33"/>
  <c r="H24" i="33"/>
  <c r="AG26" i="33"/>
  <c r="H44" i="33"/>
  <c r="H37" i="33"/>
  <c r="W39" i="33"/>
  <c r="H30" i="33"/>
  <c r="W13" i="33"/>
  <c r="H55" i="33"/>
  <c r="W53" i="33"/>
  <c r="R4" i="33"/>
  <c r="AL6" i="33"/>
  <c r="W56" i="33"/>
  <c r="AL44" i="33"/>
  <c r="W32" i="33"/>
  <c r="AL7" i="33"/>
  <c r="W20" i="33"/>
  <c r="H53" i="33"/>
  <c r="R27" i="33"/>
  <c r="R53" i="33"/>
  <c r="H45" i="33"/>
  <c r="C54" i="33"/>
  <c r="AL49" i="33"/>
  <c r="AL20" i="33"/>
  <c r="AG49" i="33"/>
  <c r="AG19" i="33"/>
  <c r="W41" i="33"/>
  <c r="H15" i="33"/>
  <c r="W12" i="33"/>
  <c r="R47" i="33"/>
  <c r="R49" i="33"/>
  <c r="AL28" i="33"/>
  <c r="R14" i="33"/>
  <c r="R12" i="33"/>
  <c r="AL53" i="33"/>
  <c r="W30" i="33"/>
  <c r="M22" i="33"/>
  <c r="R22" i="33"/>
  <c r="W14" i="33"/>
  <c r="W23" i="33"/>
  <c r="W33" i="33"/>
  <c r="H3" i="33"/>
  <c r="AL54" i="33"/>
  <c r="W5" i="33"/>
  <c r="H19" i="33"/>
  <c r="H25" i="33"/>
  <c r="H5" i="33"/>
  <c r="H42" i="33"/>
  <c r="W25" i="33"/>
  <c r="H40" i="33"/>
  <c r="R40" i="33"/>
  <c r="AG24" i="33"/>
  <c r="H26" i="33"/>
  <c r="AL4" i="33"/>
  <c r="R25" i="33"/>
  <c r="AL37" i="33"/>
  <c r="W49" i="33"/>
  <c r="W51" i="33"/>
  <c r="W35" i="33"/>
  <c r="W48" i="33"/>
  <c r="R3" i="33"/>
  <c r="W44" i="33"/>
  <c r="AL13" i="33"/>
  <c r="AB53" i="33"/>
  <c r="C33" i="33"/>
  <c r="W15" i="33"/>
  <c r="AR59" i="10"/>
  <c r="I59" i="10"/>
  <c r="N59" i="10"/>
  <c r="AG33" i="33"/>
  <c r="Q4" i="10"/>
  <c r="W10" i="33"/>
  <c r="R44" i="33"/>
  <c r="R41" i="33"/>
  <c r="R55" i="33"/>
  <c r="M39" i="33"/>
  <c r="C52" i="33"/>
  <c r="C12" i="33"/>
  <c r="AL17" i="33"/>
  <c r="AQ45" i="33"/>
  <c r="AG54" i="33"/>
  <c r="V7" i="10"/>
  <c r="Q8" i="10"/>
  <c r="R52" i="33"/>
  <c r="R32" i="33"/>
  <c r="R26" i="33"/>
  <c r="M51" i="33"/>
  <c r="C21" i="33"/>
  <c r="R35" i="33"/>
  <c r="R34" i="33"/>
  <c r="L7" i="10"/>
  <c r="G7" i="10"/>
  <c r="AG40" i="33"/>
  <c r="AG13" i="33"/>
  <c r="V8" i="10"/>
  <c r="M3" i="33"/>
  <c r="M24" i="33"/>
  <c r="R56" i="33"/>
  <c r="R43" i="33"/>
  <c r="H33" i="33"/>
  <c r="H13" i="33"/>
  <c r="H6" i="33"/>
  <c r="AL52" i="33"/>
  <c r="AL3" i="33"/>
  <c r="C16" i="33"/>
  <c r="W40" i="33"/>
  <c r="M5" i="33"/>
  <c r="R51" i="33"/>
  <c r="AQ10" i="33"/>
  <c r="R24" i="33"/>
  <c r="AG29" i="33"/>
  <c r="AG21" i="33"/>
  <c r="AG25" i="33"/>
  <c r="AG20" i="33"/>
  <c r="X59" i="10"/>
  <c r="M44" i="33"/>
  <c r="R10" i="33"/>
  <c r="R5" i="33"/>
  <c r="W16" i="33"/>
  <c r="C32" i="33"/>
  <c r="AL34" i="33"/>
  <c r="AL26" i="33"/>
  <c r="C37" i="33"/>
  <c r="AQ3" i="33"/>
  <c r="AQ23" i="33"/>
  <c r="M23" i="33"/>
  <c r="Q7" i="10"/>
  <c r="AM59" i="10"/>
  <c r="AG30" i="33"/>
  <c r="AG46" i="33"/>
  <c r="AG15" i="33"/>
  <c r="AG23" i="33"/>
  <c r="AG43" i="33"/>
  <c r="AG12" i="33"/>
  <c r="AG39" i="33"/>
  <c r="AG9" i="33"/>
  <c r="AG14" i="33"/>
  <c r="AG16" i="33"/>
  <c r="AG47" i="33"/>
  <c r="AG36" i="33"/>
  <c r="AG6" i="33"/>
  <c r="AG17" i="33"/>
  <c r="AG44" i="33"/>
  <c r="AG50" i="33"/>
  <c r="AG48" i="33"/>
  <c r="AG5" i="33"/>
  <c r="AG3" i="33"/>
  <c r="AG10" i="33"/>
  <c r="AG34" i="33"/>
  <c r="AG52" i="33"/>
  <c r="AG45" i="33"/>
  <c r="AG22" i="33"/>
  <c r="AG27" i="33"/>
  <c r="AG51" i="33"/>
  <c r="AG41" i="33"/>
  <c r="V4" i="10"/>
  <c r="R33" i="33"/>
  <c r="C47" i="33"/>
  <c r="AQ25" i="33"/>
  <c r="L4" i="10"/>
  <c r="W3" i="33"/>
  <c r="G3" i="10"/>
  <c r="D59" i="10"/>
  <c r="W54" i="33"/>
  <c r="S59" i="10"/>
  <c r="R15" i="33"/>
  <c r="R16" i="33"/>
  <c r="M26" i="33"/>
  <c r="M45" i="33"/>
  <c r="C18" i="33"/>
  <c r="AC59" i="10"/>
  <c r="AL17" i="10" l="1"/>
  <c r="AL19" i="10"/>
  <c r="AL33" i="10"/>
  <c r="AL21" i="10"/>
  <c r="AL49" i="10"/>
  <c r="AL24" i="10"/>
  <c r="AL38" i="10"/>
  <c r="AL52" i="10"/>
  <c r="AL31" i="10"/>
  <c r="AL12" i="10"/>
  <c r="AL26" i="10"/>
  <c r="AL40" i="10"/>
  <c r="AL54" i="10"/>
  <c r="AL45" i="10"/>
  <c r="AL46" i="10"/>
  <c r="AL55" i="10"/>
  <c r="AL56" i="10"/>
  <c r="AL50" i="10"/>
  <c r="AL22" i="10"/>
  <c r="AL57" i="10"/>
  <c r="AL16" i="10"/>
  <c r="AL48" i="10"/>
  <c r="AL51" i="10"/>
  <c r="AL39" i="10"/>
  <c r="AL42" i="10"/>
  <c r="AL37" i="10"/>
  <c r="AL35" i="10"/>
  <c r="AL27" i="10"/>
  <c r="AL47" i="10"/>
  <c r="AL43" i="10"/>
  <c r="AL30" i="10"/>
  <c r="AL44" i="10"/>
  <c r="AL28" i="10"/>
  <c r="AL41" i="10"/>
  <c r="AL9" i="10"/>
  <c r="AL18" i="10"/>
  <c r="AL25" i="10"/>
  <c r="AL36" i="10"/>
  <c r="AL29" i="10"/>
  <c r="AL10" i="10"/>
  <c r="AL13" i="10"/>
  <c r="AL23" i="10"/>
  <c r="AL32" i="10"/>
  <c r="AL34" i="10"/>
  <c r="AL20" i="10"/>
  <c r="AL11" i="10"/>
  <c r="AL53" i="10"/>
  <c r="AL14" i="10"/>
  <c r="AL15" i="10"/>
  <c r="AQ14" i="10"/>
  <c r="AQ28" i="10"/>
  <c r="AQ44" i="10"/>
  <c r="AQ17" i="10"/>
  <c r="AQ31" i="10"/>
  <c r="AQ33" i="10"/>
  <c r="AQ47" i="10"/>
  <c r="AQ21" i="10"/>
  <c r="AQ35" i="10"/>
  <c r="AQ49" i="10"/>
  <c r="AQ12" i="10"/>
  <c r="AQ26" i="10"/>
  <c r="AQ40" i="10"/>
  <c r="AQ54" i="10"/>
  <c r="AQ46" i="10"/>
  <c r="AQ15" i="10"/>
  <c r="AQ39" i="10"/>
  <c r="AQ48" i="10"/>
  <c r="AQ42" i="10"/>
  <c r="AQ55" i="10"/>
  <c r="AQ51" i="10"/>
  <c r="AQ25" i="10"/>
  <c r="AQ57" i="10"/>
  <c r="AQ43" i="10"/>
  <c r="AQ52" i="10"/>
  <c r="AQ45" i="10"/>
  <c r="AQ37" i="10"/>
  <c r="AQ53" i="10"/>
  <c r="AQ18" i="10"/>
  <c r="AQ36" i="10"/>
  <c r="AQ38" i="10"/>
  <c r="AQ29" i="10"/>
  <c r="AQ41" i="10"/>
  <c r="AQ10" i="10"/>
  <c r="AQ56" i="10"/>
  <c r="AQ23" i="10"/>
  <c r="AQ34" i="10"/>
  <c r="AQ24" i="10"/>
  <c r="AQ11" i="10"/>
  <c r="AQ27" i="10"/>
  <c r="AQ19" i="10"/>
  <c r="AQ32" i="10"/>
  <c r="AQ30" i="10"/>
  <c r="AQ50" i="10"/>
  <c r="AQ13" i="10"/>
  <c r="AQ22" i="10"/>
  <c r="AQ16" i="10"/>
  <c r="AQ20" i="10"/>
  <c r="AQ9" i="10"/>
  <c r="W33" i="10"/>
  <c r="W22" i="10"/>
  <c r="W36" i="10"/>
  <c r="W50" i="10"/>
  <c r="W31" i="10"/>
  <c r="W45" i="10"/>
  <c r="W26" i="10"/>
  <c r="W40" i="10"/>
  <c r="W17" i="10"/>
  <c r="W24" i="10"/>
  <c r="W35" i="10"/>
  <c r="W9" i="10"/>
  <c r="W54" i="10"/>
  <c r="W20" i="10"/>
  <c r="W47" i="10"/>
  <c r="W19" i="10"/>
  <c r="W55" i="10"/>
  <c r="W38" i="10"/>
  <c r="W52" i="10"/>
  <c r="W13" i="10"/>
  <c r="W48" i="10"/>
  <c r="W32" i="10"/>
  <c r="W46" i="10"/>
  <c r="W42" i="10"/>
  <c r="W10" i="10"/>
  <c r="W12" i="10"/>
  <c r="W21" i="10"/>
  <c r="W16" i="10"/>
  <c r="W49" i="10"/>
  <c r="W30" i="10"/>
  <c r="W56" i="10"/>
  <c r="W53" i="10"/>
  <c r="W57" i="10"/>
  <c r="W27" i="10"/>
  <c r="W34" i="10"/>
  <c r="W41" i="10"/>
  <c r="W39" i="10"/>
  <c r="W43" i="10"/>
  <c r="W28" i="10"/>
  <c r="W14" i="10"/>
  <c r="W11" i="10"/>
  <c r="W37" i="10"/>
  <c r="W29" i="10"/>
  <c r="W23" i="10"/>
  <c r="W18" i="10"/>
  <c r="W44" i="10"/>
  <c r="W51" i="10"/>
  <c r="W25" i="10"/>
  <c r="W15" i="10"/>
  <c r="AB14" i="10"/>
  <c r="AB17" i="10"/>
  <c r="AB31" i="10"/>
  <c r="AB45" i="10"/>
  <c r="AB12" i="10"/>
  <c r="AB54" i="10"/>
  <c r="AB21" i="10"/>
  <c r="AB35" i="10"/>
  <c r="AB49" i="10"/>
  <c r="AB26" i="10"/>
  <c r="AB40" i="10"/>
  <c r="AB56" i="10"/>
  <c r="AB15" i="10"/>
  <c r="AB50" i="10"/>
  <c r="AB38" i="10"/>
  <c r="AB37" i="10"/>
  <c r="AB25" i="10"/>
  <c r="AB11" i="10"/>
  <c r="AB13" i="10"/>
  <c r="AB22" i="10"/>
  <c r="AB52" i="10"/>
  <c r="AB41" i="10"/>
  <c r="AB24" i="10"/>
  <c r="AB28" i="10"/>
  <c r="AB42" i="10"/>
  <c r="AB10" i="10"/>
  <c r="AB43" i="10"/>
  <c r="AB57" i="10"/>
  <c r="AB29" i="10"/>
  <c r="AB34" i="10"/>
  <c r="AB48" i="10"/>
  <c r="AB55" i="10"/>
  <c r="AB44" i="10"/>
  <c r="AB32" i="10"/>
  <c r="AB46" i="10"/>
  <c r="AB19" i="10"/>
  <c r="AB47" i="10"/>
  <c r="AB53" i="10"/>
  <c r="AB16" i="10"/>
  <c r="AB36" i="10"/>
  <c r="AB33" i="10"/>
  <c r="AB23" i="10"/>
  <c r="AB51" i="10"/>
  <c r="AB18" i="10"/>
  <c r="AB30" i="10"/>
  <c r="AB27" i="10"/>
  <c r="AB9" i="10"/>
  <c r="AB20" i="10"/>
  <c r="AB39" i="10"/>
  <c r="R10" i="10"/>
  <c r="R24" i="10"/>
  <c r="R13" i="10"/>
  <c r="R27" i="10"/>
  <c r="R41" i="10"/>
  <c r="R55" i="10"/>
  <c r="R22" i="10"/>
  <c r="R36" i="10"/>
  <c r="R17" i="10"/>
  <c r="R31" i="10"/>
  <c r="R45" i="10"/>
  <c r="R50" i="10"/>
  <c r="R15" i="10"/>
  <c r="R39" i="10"/>
  <c r="R56" i="10"/>
  <c r="R37" i="10"/>
  <c r="R21" i="10"/>
  <c r="R42" i="10"/>
  <c r="R40" i="10"/>
  <c r="R16" i="10"/>
  <c r="R34" i="10"/>
  <c r="R33" i="10"/>
  <c r="R52" i="10"/>
  <c r="R11" i="10"/>
  <c r="R44" i="10"/>
  <c r="R9" i="10"/>
  <c r="R53" i="10"/>
  <c r="R49" i="10"/>
  <c r="R51" i="10"/>
  <c r="R35" i="10"/>
  <c r="R18" i="10"/>
  <c r="R38" i="10"/>
  <c r="R54" i="10"/>
  <c r="R43" i="10"/>
  <c r="R57" i="10"/>
  <c r="R20" i="10"/>
  <c r="R14" i="10"/>
  <c r="R29" i="10"/>
  <c r="R25" i="10"/>
  <c r="R32" i="10"/>
  <c r="R30" i="10"/>
  <c r="R48" i="10"/>
  <c r="R47" i="10"/>
  <c r="R12" i="10"/>
  <c r="R23" i="10"/>
  <c r="R46" i="10"/>
  <c r="R26" i="10"/>
  <c r="R28" i="10"/>
  <c r="R19" i="10"/>
  <c r="M10" i="10"/>
  <c r="M17" i="10"/>
  <c r="M24" i="10"/>
  <c r="M31" i="10"/>
  <c r="M38" i="10"/>
  <c r="M20" i="10"/>
  <c r="M27" i="10"/>
  <c r="M34" i="10"/>
  <c r="M41" i="10"/>
  <c r="M21" i="10"/>
  <c r="M14" i="10"/>
  <c r="M33" i="10"/>
  <c r="M40" i="10"/>
  <c r="M47" i="10"/>
  <c r="M54" i="10"/>
  <c r="M35" i="10"/>
  <c r="M42" i="10"/>
  <c r="M28" i="10"/>
  <c r="M56" i="10"/>
  <c r="M49" i="10"/>
  <c r="M13" i="10"/>
  <c r="M44" i="10"/>
  <c r="M48" i="10"/>
  <c r="M12" i="10"/>
  <c r="M46" i="10"/>
  <c r="M45" i="10"/>
  <c r="M53" i="10"/>
  <c r="M55" i="10"/>
  <c r="M18" i="10"/>
  <c r="M51" i="10"/>
  <c r="M52" i="10"/>
  <c r="M16" i="10"/>
  <c r="M9" i="10"/>
  <c r="M32" i="10"/>
  <c r="M37" i="10"/>
  <c r="M50" i="10"/>
  <c r="M15" i="10"/>
  <c r="M26" i="10"/>
  <c r="M57" i="10"/>
  <c r="M25" i="10"/>
  <c r="M22" i="10"/>
  <c r="M43" i="10"/>
  <c r="M36" i="10"/>
  <c r="M11" i="10"/>
  <c r="M19" i="10"/>
  <c r="M23" i="10"/>
  <c r="M39" i="10"/>
  <c r="M30" i="10"/>
  <c r="M29" i="10"/>
  <c r="H15" i="10"/>
  <c r="H22" i="10"/>
  <c r="H29" i="10"/>
  <c r="H36" i="10"/>
  <c r="H50" i="10"/>
  <c r="H57" i="10"/>
  <c r="H56" i="10"/>
  <c r="H54" i="10"/>
  <c r="H45" i="10"/>
  <c r="H53" i="10"/>
  <c r="H25" i="10"/>
  <c r="H42" i="10"/>
  <c r="H38" i="10"/>
  <c r="H44" i="10"/>
  <c r="H30" i="10"/>
  <c r="H31" i="10"/>
  <c r="H41" i="10"/>
  <c r="H14" i="10"/>
  <c r="H33" i="10"/>
  <c r="H43" i="10"/>
  <c r="H24" i="10"/>
  <c r="H52" i="10"/>
  <c r="H26" i="10"/>
  <c r="H17" i="10"/>
  <c r="H32" i="10"/>
  <c r="H49" i="10"/>
  <c r="H23" i="10"/>
  <c r="H10" i="10"/>
  <c r="H35" i="10"/>
  <c r="H46" i="10"/>
  <c r="H40" i="10"/>
  <c r="H51" i="10"/>
  <c r="H55" i="10"/>
  <c r="H37" i="10"/>
  <c r="H18" i="10"/>
  <c r="H34" i="10"/>
  <c r="H20" i="10"/>
  <c r="H19" i="10"/>
  <c r="H27" i="10"/>
  <c r="H11" i="10"/>
  <c r="H12" i="10"/>
  <c r="H16" i="10"/>
  <c r="H9" i="10"/>
  <c r="H39" i="10"/>
  <c r="H47" i="10"/>
  <c r="H21" i="10"/>
  <c r="H28" i="10"/>
  <c r="H48" i="10"/>
  <c r="H13" i="10"/>
  <c r="C51" i="10"/>
  <c r="C12" i="10"/>
  <c r="C26" i="10"/>
  <c r="C15" i="10"/>
  <c r="C57" i="10"/>
  <c r="C35" i="10"/>
  <c r="C33" i="10"/>
  <c r="C47" i="10"/>
  <c r="C20" i="10"/>
  <c r="C34" i="10"/>
  <c r="C48" i="10"/>
  <c r="C29" i="10"/>
  <c r="C21" i="10"/>
  <c r="C11" i="10"/>
  <c r="C41" i="10"/>
  <c r="C14" i="10"/>
  <c r="C25" i="10"/>
  <c r="C13" i="10"/>
  <c r="C36" i="10"/>
  <c r="C44" i="10"/>
  <c r="C19" i="10"/>
  <c r="C38" i="10"/>
  <c r="C37" i="10"/>
  <c r="C32" i="10"/>
  <c r="C52" i="10"/>
  <c r="C46" i="10"/>
  <c r="C16" i="10"/>
  <c r="C56" i="10"/>
  <c r="C10" i="10"/>
  <c r="C42" i="10"/>
  <c r="C30" i="10"/>
  <c r="C43" i="10"/>
  <c r="C9" i="10"/>
  <c r="C31" i="10"/>
  <c r="C27" i="10"/>
  <c r="C24" i="10"/>
  <c r="C23" i="10"/>
  <c r="C50" i="10"/>
  <c r="C55" i="10"/>
  <c r="C45" i="10"/>
  <c r="C28" i="10"/>
  <c r="C39" i="10"/>
  <c r="C18" i="10"/>
  <c r="C49" i="10"/>
  <c r="C17" i="10"/>
  <c r="C40" i="10"/>
  <c r="C54" i="10"/>
  <c r="C22" i="10"/>
  <c r="C53" i="10"/>
  <c r="AB58" i="33"/>
  <c r="C58" i="33"/>
  <c r="AL58" i="33"/>
  <c r="M58" i="33"/>
  <c r="R58" i="33"/>
  <c r="H58" i="33"/>
  <c r="AQ4" i="10"/>
  <c r="AQ6" i="10"/>
  <c r="AQ7" i="10"/>
  <c r="AQ3" i="10"/>
  <c r="AQ8" i="10"/>
  <c r="AQ5" i="10"/>
  <c r="H6" i="10"/>
  <c r="H7" i="10"/>
  <c r="H4" i="10"/>
  <c r="H5" i="10"/>
  <c r="C3" i="10"/>
  <c r="H3" i="10"/>
  <c r="R4" i="10"/>
  <c r="M5" i="10"/>
  <c r="M8" i="10"/>
  <c r="M4" i="10"/>
  <c r="M6" i="10"/>
  <c r="M7" i="10"/>
  <c r="M3" i="10"/>
  <c r="H8" i="10"/>
  <c r="C5" i="10"/>
  <c r="C6" i="10"/>
  <c r="C8" i="10"/>
  <c r="C4" i="10"/>
  <c r="AL6" i="10"/>
  <c r="AL5" i="10"/>
  <c r="AL4" i="10"/>
  <c r="AL7" i="10"/>
  <c r="AL3" i="10"/>
  <c r="AL8" i="10"/>
  <c r="W58" i="33"/>
  <c r="C7" i="10"/>
  <c r="R7" i="10"/>
  <c r="W8" i="10"/>
  <c r="W6" i="10"/>
  <c r="W5" i="10"/>
  <c r="W7" i="10"/>
  <c r="W3" i="10"/>
  <c r="W4" i="10"/>
  <c r="AG58" i="33"/>
  <c r="R8" i="10"/>
  <c r="AB4" i="10"/>
  <c r="AB7" i="10"/>
  <c r="AB6" i="10"/>
  <c r="AB3" i="10"/>
  <c r="AB8" i="10"/>
  <c r="AB5" i="10"/>
  <c r="R3" i="10"/>
  <c r="R6" i="10"/>
  <c r="R5" i="10"/>
  <c r="AQ58" i="33"/>
  <c r="AQ59" i="10" l="1"/>
  <c r="H59" i="10"/>
  <c r="M59" i="10"/>
  <c r="C59" i="10"/>
  <c r="AB59" i="10"/>
  <c r="AL59" i="10"/>
  <c r="W59" i="10"/>
  <c r="R59" i="10"/>
</calcChain>
</file>

<file path=xl/sharedStrings.xml><?xml version="1.0" encoding="utf-8"?>
<sst xmlns="http://schemas.openxmlformats.org/spreadsheetml/2006/main" count="5570" uniqueCount="166">
  <si>
    <t>Marque</t>
  </si>
  <si>
    <t>ALPINE</t>
  </si>
  <si>
    <t>AUDI</t>
  </si>
  <si>
    <t>BENTLEY</t>
  </si>
  <si>
    <t>BMW</t>
  </si>
  <si>
    <t>CITROEN</t>
  </si>
  <si>
    <t>CUPRA</t>
  </si>
  <si>
    <t>DACIA</t>
  </si>
  <si>
    <t>DS</t>
  </si>
  <si>
    <t>FIAT</t>
  </si>
  <si>
    <t>FORD</t>
  </si>
  <si>
    <t>HONDA</t>
  </si>
  <si>
    <t>HYUNDAI</t>
  </si>
  <si>
    <t>KIA</t>
  </si>
  <si>
    <t>LAND ROVER</t>
  </si>
  <si>
    <t>LEXUS</t>
  </si>
  <si>
    <t>MASERATI</t>
  </si>
  <si>
    <t>MAZDA</t>
  </si>
  <si>
    <t>MERCEDES-AMG</t>
  </si>
  <si>
    <t>MERCEDES-BENZ</t>
  </si>
  <si>
    <t>MINI</t>
  </si>
  <si>
    <t>MITSUBISHI</t>
  </si>
  <si>
    <t>NISSAN</t>
  </si>
  <si>
    <t>OPEL</t>
  </si>
  <si>
    <t>PEUGEOT</t>
  </si>
  <si>
    <t>PORSCHE</t>
  </si>
  <si>
    <t>RENAULT</t>
  </si>
  <si>
    <t>SEAT</t>
  </si>
  <si>
    <t>SKODA</t>
  </si>
  <si>
    <t>SUZUKI</t>
  </si>
  <si>
    <t>TOYOTA</t>
  </si>
  <si>
    <t>VOLVO</t>
  </si>
  <si>
    <t>VW</t>
  </si>
  <si>
    <t>ALFA ROMEO</t>
  </si>
  <si>
    <t>SUBARU</t>
  </si>
  <si>
    <t>TESLA</t>
  </si>
  <si>
    <t>AIWAYS</t>
  </si>
  <si>
    <t>LAMBORGHINI</t>
  </si>
  <si>
    <t>TOTAL</t>
  </si>
  <si>
    <t>Nombre</t>
  </si>
  <si>
    <t>Part marché</t>
  </si>
  <si>
    <t>Contrôle</t>
  </si>
  <si>
    <t>Ntel 2022</t>
  </si>
  <si>
    <t>+/- %</t>
  </si>
  <si>
    <t>Boudry 2022</t>
  </si>
  <si>
    <t>Val-de-Travers 2022</t>
  </si>
  <si>
    <t>Val-de-Ruz 2022</t>
  </si>
  <si>
    <t>Chx-de-Fds 2022</t>
  </si>
  <si>
    <t>Externe 2022</t>
  </si>
  <si>
    <t>Import officiel 2022</t>
  </si>
  <si>
    <t>Import paral 2022</t>
  </si>
  <si>
    <t>Le Locle 2022</t>
  </si>
  <si>
    <t>ASTON MARTIN</t>
  </si>
  <si>
    <t>CADILLAC</t>
  </si>
  <si>
    <t>CHEVROLET</t>
  </si>
  <si>
    <t>CHRYSLER</t>
  </si>
  <si>
    <t>DODGE</t>
  </si>
  <si>
    <t>FERRARI</t>
  </si>
  <si>
    <t>FORD-CNG-TECHNIK</t>
  </si>
  <si>
    <t>JAGUAR</t>
  </si>
  <si>
    <t>JEEP</t>
  </si>
  <si>
    <t>POLESTAR</t>
  </si>
  <si>
    <t>SMART</t>
  </si>
  <si>
    <t>SSANGYONG</t>
  </si>
  <si>
    <t>Type</t>
  </si>
  <si>
    <t>Genre</t>
  </si>
  <si>
    <t>Mois</t>
  </si>
  <si>
    <t>Année</t>
  </si>
  <si>
    <t>Nombre district 1</t>
  </si>
  <si>
    <t>Nombre district 2</t>
  </si>
  <si>
    <t>Nombre district 3</t>
  </si>
  <si>
    <t>Nombre district 4</t>
  </si>
  <si>
    <t>Nombre district 5</t>
  </si>
  <si>
    <t>Nombre district 6</t>
  </si>
  <si>
    <t>Nombre autre district</t>
  </si>
  <si>
    <t>Nombre import officiel</t>
  </si>
  <si>
    <t>Nombre import paral</t>
  </si>
  <si>
    <t>neuf</t>
  </si>
  <si>
    <t>Voiture de tourisme</t>
  </si>
  <si>
    <t>janvier</t>
  </si>
  <si>
    <t>février</t>
  </si>
  <si>
    <t>Ntel 2021</t>
  </si>
  <si>
    <t>Boudry 2021</t>
  </si>
  <si>
    <t>Val-de-Travers 2021</t>
  </si>
  <si>
    <t>Val-de-Ruz 2021</t>
  </si>
  <si>
    <t>Chx-de-Fds 2021</t>
  </si>
  <si>
    <t>Externe 2021</t>
  </si>
  <si>
    <t>Import officiel 2021</t>
  </si>
  <si>
    <t>Import paral 2021</t>
  </si>
  <si>
    <t>Le Locle 2020</t>
  </si>
  <si>
    <t>Import officiel 2020</t>
  </si>
  <si>
    <t>Import paral 2020</t>
  </si>
  <si>
    <t>mars</t>
  </si>
  <si>
    <t>avril</t>
  </si>
  <si>
    <t>mai</t>
  </si>
  <si>
    <t>juin</t>
  </si>
  <si>
    <t>MC LAREN</t>
  </si>
  <si>
    <t>juillet</t>
  </si>
  <si>
    <t>août</t>
  </si>
  <si>
    <t>septembre</t>
  </si>
  <si>
    <t>octobre</t>
  </si>
  <si>
    <t>novembre</t>
  </si>
  <si>
    <t>Le Locle 2021</t>
  </si>
  <si>
    <t>décembre</t>
  </si>
  <si>
    <t>GENESIS</t>
  </si>
  <si>
    <t>Ntel 2024</t>
  </si>
  <si>
    <t>Boudry 2024</t>
  </si>
  <si>
    <t>Val-de-Travers 2024</t>
  </si>
  <si>
    <t>Val-de-Ruz 2024</t>
  </si>
  <si>
    <t>Le Locle 2024</t>
  </si>
  <si>
    <t>Chx-de-Fds 2024</t>
  </si>
  <si>
    <t>Externe 2024</t>
  </si>
  <si>
    <t>Import officiel 2024</t>
  </si>
  <si>
    <t>Import paral 2024</t>
  </si>
  <si>
    <t>2024</t>
  </si>
  <si>
    <t>KG MOBILITY</t>
  </si>
  <si>
    <t xml:space="preserve">Ntel </t>
  </si>
  <si>
    <t xml:space="preserve">Boudry </t>
  </si>
  <si>
    <t xml:space="preserve">Val-de-Travers </t>
  </si>
  <si>
    <t xml:space="preserve">Val-de-Ruz </t>
  </si>
  <si>
    <t xml:space="preserve">Le Locle </t>
  </si>
  <si>
    <t xml:space="preserve">Chx-de-Fds </t>
  </si>
  <si>
    <t xml:space="preserve">Externe </t>
  </si>
  <si>
    <t xml:space="preserve">Import officiel </t>
  </si>
  <si>
    <t xml:space="preserve">Import paral </t>
  </si>
  <si>
    <t>LOTUS</t>
  </si>
  <si>
    <t>MG</t>
  </si>
  <si>
    <t>Ntel 202</t>
  </si>
  <si>
    <t>Boudry 202</t>
  </si>
  <si>
    <t>Val-de-Travers 202</t>
  </si>
  <si>
    <t>Val-de-Ruz 202</t>
  </si>
  <si>
    <t>Le Locle 202</t>
  </si>
  <si>
    <t>Chx-de-Fds 202</t>
  </si>
  <si>
    <t>Externe 202</t>
  </si>
  <si>
    <t>Import officiel 202</t>
  </si>
  <si>
    <t>Import paral 202</t>
  </si>
  <si>
    <t>ROLLS ROYCE</t>
  </si>
  <si>
    <t>DALLARA</t>
  </si>
  <si>
    <t>BYD</t>
  </si>
  <si>
    <t>Ntel 2025</t>
  </si>
  <si>
    <t>Boudry 2025</t>
  </si>
  <si>
    <t>Val-de-Ruz 2025</t>
  </si>
  <si>
    <t>Le Locle 2025</t>
  </si>
  <si>
    <t>Chx-de-Fds 2025</t>
  </si>
  <si>
    <t>Externe 2025</t>
  </si>
  <si>
    <t>Import officiel 2025</t>
  </si>
  <si>
    <t>Import paral 2025</t>
  </si>
  <si>
    <t>2025</t>
  </si>
  <si>
    <t>LEAPMOTOR</t>
  </si>
  <si>
    <t>Corriger formule du nombre 2025</t>
  </si>
  <si>
    <t>Mettre à jour report 2024</t>
  </si>
  <si>
    <t>SERES</t>
  </si>
  <si>
    <t>BAIC</t>
  </si>
  <si>
    <t>XPENG</t>
  </si>
  <si>
    <t>Ajouter BYD, MG et Leapmotor, XPENG sur 2025 et 2024</t>
  </si>
  <si>
    <t>Ntel 2026</t>
  </si>
  <si>
    <t>Boudry 2026</t>
  </si>
  <si>
    <t>Val-de-Travers 2026</t>
  </si>
  <si>
    <t>Val-de-Ruz 2026</t>
  </si>
  <si>
    <t>Le Locle 2026</t>
  </si>
  <si>
    <t>Chx-de-Fds 2026</t>
  </si>
  <si>
    <t>Externe 2026</t>
  </si>
  <si>
    <t>Import officiel 2026</t>
  </si>
  <si>
    <t>Import paral 2026</t>
  </si>
  <si>
    <t>Val-de-Travers 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</si>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</sst>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quotePrefix="1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4" fillId="2" borderId="13" xfId="0" applyFont="1" applyFill="1" applyBorder="1"/>
    <xf numFmtId="0" fontId="4" fillId="2" borderId="14" xfId="0" applyFont="1" applyFill="1" applyBorder="1"/>
    <xf numFmtId="9" fontId="4" fillId="2" borderId="14" xfId="1" applyFont="1" applyFill="1" applyBorder="1"/>
    <xf numFmtId="0" fontId="5" fillId="2" borderId="14" xfId="0" applyFont="1" applyFill="1" applyBorder="1"/>
    <xf numFmtId="0" fontId="6" fillId="0" borderId="1" xfId="0" applyFont="1" applyBorder="1" applyAlignment="1">
      <alignment horizontal="center" vertical="top"/>
    </xf>
    <xf numFmtId="9" fontId="8" fillId="2" borderId="14" xfId="1" applyFont="1" applyFill="1" applyBorder="1"/>
    <xf numFmtId="0" fontId="8" fillId="2" borderId="14" xfId="0" applyFont="1" applyFill="1" applyBorder="1"/>
    <xf numFmtId="0" fontId="7" fillId="0" borderId="0" xfId="0" applyFont="1"/>
    <xf numFmtId="9" fontId="4" fillId="2" borderId="14" xfId="0" applyNumberFormat="1" applyFont="1" applyFill="1" applyBorder="1"/>
    <xf numFmtId="0" fontId="0" fillId="0" borderId="4" xfId="0" applyBorder="1"/>
    <xf numFmtId="0" fontId="0" fillId="0" borderId="2" xfId="0" applyBorder="1"/>
    <xf numFmtId="9" fontId="0" fillId="0" borderId="9" xfId="1" applyFont="1" applyFill="1" applyBorder="1"/>
    <xf numFmtId="0" fontId="0" fillId="0" borderId="1" xfId="0" applyBorder="1"/>
    <xf numFmtId="9" fontId="7" fillId="0" borderId="1" xfId="1" applyFont="1" applyFill="1" applyBorder="1"/>
    <xf numFmtId="0" fontId="7" fillId="0" borderId="1" xfId="0" applyFont="1" applyBorder="1"/>
    <xf numFmtId="0" fontId="2" fillId="0" borderId="11" xfId="0" applyFont="1" applyBorder="1"/>
    <xf numFmtId="0" fontId="0" fillId="0" borderId="0" xfId="0" applyBorder="1"/>
    <xf numFmtId="9" fontId="0" fillId="0" borderId="0" xfId="1" applyFont="1" applyFill="1" applyBorder="1"/>
    <xf numFmtId="9" fontId="7" fillId="0" borderId="0" xfId="1" applyFont="1" applyFill="1" applyBorder="1"/>
    <xf numFmtId="0" fontId="7" fillId="0" borderId="0" xfId="0" applyFont="1" applyBorder="1"/>
    <xf numFmtId="0" fontId="2" fillId="0" borderId="0" xfId="0" applyFont="1" applyBorder="1"/>
    <xf numFmtId="164" fontId="0" fillId="0" borderId="9" xfId="1" applyNumberFormat="1" applyFont="1" applyFill="1" applyBorder="1"/>
    <xf numFmtId="164" fontId="7" fillId="0" borderId="1" xfId="1" applyNumberFormat="1" applyFont="1" applyFill="1" applyBorder="1"/>
    <xf numFmtId="0" fontId="0" fillId="3" borderId="0" xfId="0" applyFill="1"/>
    <xf numFmtId="0" fontId="0" fillId="0" borderId="0" xfId="0" applyFill="1"/>
    <xf numFmtId="0" fontId="2" fillId="4" borderId="15" xfId="0" applyFont="1" applyFill="1" applyBorder="1"/>
    <xf numFmtId="0" fontId="8" fillId="4" borderId="14" xfId="0" applyFont="1" applyFill="1" applyBorder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9" fillId="0" borderId="0" xfId="0" applyFont="1"/>
    <xf numFmtId="164" fontId="7" fillId="0" borderId="0" xfId="1" applyNumberFormat="1" applyFont="1" applyFill="1" applyBorder="1"/>
    <xf numFmtId="0" fontId="0" fillId="0" borderId="16" xfId="0" applyFill="1" applyBorder="1"/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</cellXfs>
  <cellStyles count="2">
    <cellStyle name="Normal" xfId="0" builtinId="0"/>
    <cellStyle name="Pourcentage" xfId="1" builtinId="5"/>
  </cellStyles>
  <dxfs count="176"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BM59"/>
  <sheetViews>
    <sheetView tabSelected="1" workbookViewId="0">
      <pane xSplit="2" ySplit="2" topLeftCell="C3" activePane="bottomRight" state="frozen"/>
      <selection activeCell="F3" sqref="F3"/>
      <selection pane="topRight" activeCell="F3" sqref="F3"/>
      <selection pane="bottomLeft" activeCell="F3" sqref="F3"/>
      <selection pane="bottomRight" activeCell="AY1" sqref="AY1:BM1048576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52" width="9.109375" hidden="1" customWidth="1"/>
    <col min="53" max="53" width="19" hidden="1" customWidth="1"/>
    <col min="54" max="55" width="9.109375" hidden="1" customWidth="1"/>
    <col min="56" max="64" width="10.88671875" hidden="1" customWidth="1"/>
    <col min="65" max="65" width="9.109375" hidden="1" customWidth="1"/>
  </cols>
  <sheetData>
    <row r="1" spans="1:65" s="1" customFormat="1" x14ac:dyDescent="0.3">
      <c r="A1" s="5" t="s">
        <v>0</v>
      </c>
      <c r="B1" s="4" t="s">
        <v>41</v>
      </c>
      <c r="C1" s="45" t="s">
        <v>155</v>
      </c>
      <c r="D1" s="46"/>
      <c r="E1" s="43" t="s">
        <v>139</v>
      </c>
      <c r="F1" s="44"/>
      <c r="G1" s="7"/>
      <c r="H1" s="45" t="s">
        <v>156</v>
      </c>
      <c r="I1" s="46"/>
      <c r="J1" s="43" t="s">
        <v>140</v>
      </c>
      <c r="K1" s="44"/>
      <c r="L1" s="10"/>
      <c r="M1" s="45" t="s">
        <v>157</v>
      </c>
      <c r="N1" s="46"/>
      <c r="O1" s="43" t="s">
        <v>107</v>
      </c>
      <c r="P1" s="44"/>
      <c r="Q1" s="10"/>
      <c r="R1" s="45" t="s">
        <v>158</v>
      </c>
      <c r="S1" s="46"/>
      <c r="T1" s="43" t="s">
        <v>141</v>
      </c>
      <c r="U1" s="44"/>
      <c r="V1" s="10"/>
      <c r="W1" s="45" t="s">
        <v>159</v>
      </c>
      <c r="X1" s="46"/>
      <c r="Y1" s="43" t="s">
        <v>142</v>
      </c>
      <c r="Z1" s="44"/>
      <c r="AA1" s="10"/>
      <c r="AB1" s="45" t="s">
        <v>160</v>
      </c>
      <c r="AC1" s="46"/>
      <c r="AD1" s="43" t="s">
        <v>143</v>
      </c>
      <c r="AE1" s="44"/>
      <c r="AF1" s="10"/>
      <c r="AG1" s="45" t="s">
        <v>161</v>
      </c>
      <c r="AH1" s="46"/>
      <c r="AI1" s="43" t="s">
        <v>144</v>
      </c>
      <c r="AJ1" s="44"/>
      <c r="AK1" s="10"/>
      <c r="AL1" s="45" t="s">
        <v>162</v>
      </c>
      <c r="AM1" s="46"/>
      <c r="AN1" s="43" t="s">
        <v>145</v>
      </c>
      <c r="AO1" s="44"/>
      <c r="AP1" s="10"/>
      <c r="AQ1" s="45" t="s">
        <v>163</v>
      </c>
      <c r="AR1" s="46"/>
      <c r="AS1" s="43" t="s">
        <v>146</v>
      </c>
      <c r="AT1" s="44"/>
      <c r="AU1" s="10"/>
      <c r="AY1" t="s">
        <v>0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  <c r="BM1"/>
    </row>
    <row r="2" spans="1:65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33</v>
      </c>
      <c r="AZ2" t="s">
        <v>77</v>
      </c>
      <c r="BA2" t="s">
        <v>78</v>
      </c>
      <c r="BB2" t="s">
        <v>79</v>
      </c>
      <c r="BC2" t="s">
        <v>165</v>
      </c>
      <c r="BD2">
        <v>1</v>
      </c>
      <c r="BE2">
        <v>0</v>
      </c>
      <c r="BF2">
        <v>0</v>
      </c>
      <c r="BG2">
        <v>0</v>
      </c>
      <c r="BH2">
        <v>0</v>
      </c>
      <c r="BI2">
        <v>1</v>
      </c>
      <c r="BJ2">
        <v>0</v>
      </c>
      <c r="BK2">
        <v>2</v>
      </c>
      <c r="BL2">
        <v>0</v>
      </c>
    </row>
    <row r="3" spans="1:65" x14ac:dyDescent="0.3">
      <c r="A3" s="20" t="s">
        <v>36</v>
      </c>
      <c r="B3" s="21" t="e">
        <v>#N/A</v>
      </c>
      <c r="C3" s="22">
        <f>D3/$D$59</f>
        <v>0</v>
      </c>
      <c r="D3" s="23">
        <f>IF(COUNTIF($AY$2:$BL$62,A3)=1,VLOOKUP(A3,$AY$2:$BL$62,6,FALSE),0)</f>
        <v>0</v>
      </c>
      <c r="E3" s="24">
        <f>F3/$F$59</f>
        <v>0</v>
      </c>
      <c r="F3" s="25">
        <f>'Janvier N-1'!D3</f>
        <v>0</v>
      </c>
      <c r="G3" s="26">
        <f>D3-F3</f>
        <v>0</v>
      </c>
      <c r="H3" s="22">
        <f>I3/$I$59</f>
        <v>0</v>
      </c>
      <c r="I3" s="23">
        <f>IF(COUNTIF($AY$2:$BL$62,A3)=1,VLOOKUP(A3,$AY$2:$BL$62,7,FALSE),0)</f>
        <v>0</v>
      </c>
      <c r="J3" s="33">
        <f>K3/$K$59</f>
        <v>0</v>
      </c>
      <c r="K3" s="25">
        <f>'Janvier N-1'!F3</f>
        <v>0</v>
      </c>
      <c r="L3" s="26">
        <f>I3-K3</f>
        <v>0</v>
      </c>
      <c r="M3" s="22">
        <f>N3/$N$59</f>
        <v>0</v>
      </c>
      <c r="N3" s="23">
        <f>IF(COUNTIF($AY$2:$BL$62,A3)=1,VLOOKUP(A3,$AY$2:$BL$62,8,FALSE),0)</f>
        <v>0</v>
      </c>
      <c r="O3" s="24">
        <f>P3/$P$59</f>
        <v>0</v>
      </c>
      <c r="P3" s="25">
        <f>'Janvier N-1'!H3</f>
        <v>0</v>
      </c>
      <c r="Q3" s="26">
        <f>N3-P3</f>
        <v>0</v>
      </c>
      <c r="R3" s="22">
        <f>S3/$S$59</f>
        <v>0</v>
      </c>
      <c r="S3" s="23">
        <f>IF(COUNTIF($AY$2:$BL$62,A3)=1,VLOOKUP(A3,$AY$2:$BL$62,9,FALSE),0)</f>
        <v>0</v>
      </c>
      <c r="T3" s="33">
        <f>U3/$U$59</f>
        <v>0</v>
      </c>
      <c r="U3" s="25">
        <f>'Janvier N-1'!J3</f>
        <v>0</v>
      </c>
      <c r="V3" s="26">
        <f>S3-U3</f>
        <v>0</v>
      </c>
      <c r="W3" s="22">
        <f>X3/$X$59</f>
        <v>0</v>
      </c>
      <c r="X3" s="23">
        <f>IF(COUNTIF($AY$2:$BL$62,A3)=1,VLOOKUP(A3,$AY$2:$BL$62,10,FALSE),0)</f>
        <v>0</v>
      </c>
      <c r="Y3" s="33">
        <f>Z3/$Z$59</f>
        <v>0</v>
      </c>
      <c r="Z3" s="25">
        <f>'Janvier N-1'!L3</f>
        <v>0</v>
      </c>
      <c r="AA3" s="26">
        <f>X3-Z3</f>
        <v>0</v>
      </c>
      <c r="AB3" s="22">
        <f>AC3/$AC$59</f>
        <v>0</v>
      </c>
      <c r="AC3" s="23">
        <f>IF(COUNTIF($AY$2:$BL$62,A3)=1,VLOOKUP(A3,$AY$2:$BL$62,11,FALSE),0)</f>
        <v>0</v>
      </c>
      <c r="AD3" s="33">
        <f>AE3/$AE$59</f>
        <v>0</v>
      </c>
      <c r="AE3" s="25">
        <f>'Janvier N-1'!N3</f>
        <v>0</v>
      </c>
      <c r="AF3" s="26">
        <f>AC3-AE3</f>
        <v>0</v>
      </c>
      <c r="AG3" s="22">
        <f>AH3/$AH$59</f>
        <v>0</v>
      </c>
      <c r="AH3" s="23">
        <f>IF(COUNTIF($AY$2:$BL$62,A3)=1,VLOOKUP(A3,$AY$2:$BL$62,12,FALSE),0)</f>
        <v>0</v>
      </c>
      <c r="AI3" s="33">
        <f>AJ3/$AJ$59</f>
        <v>0</v>
      </c>
      <c r="AJ3" s="25">
        <f>'Janvier N-1'!P3</f>
        <v>0</v>
      </c>
      <c r="AK3" s="26">
        <f>AH3-AJ3</f>
        <v>0</v>
      </c>
      <c r="AL3" s="22">
        <f>AM3/$AM$59</f>
        <v>0</v>
      </c>
      <c r="AM3" s="23">
        <f>IF(COUNTIF($AY$2:$BL$62,A3)=1,VLOOKUP(A3,$AY$2:$BL$62,13,FALSE),0)</f>
        <v>0</v>
      </c>
      <c r="AN3" s="33">
        <f>AO3/$AO$59</f>
        <v>0</v>
      </c>
      <c r="AO3" s="25">
        <f>'Janvier N-1'!R3</f>
        <v>0</v>
      </c>
      <c r="AP3" s="26">
        <f>AM3-AO3</f>
        <v>0</v>
      </c>
      <c r="AQ3" s="22">
        <f>AR3/$AR$59</f>
        <v>0</v>
      </c>
      <c r="AR3" s="23">
        <f>IF(COUNTIF($AY$2:$BL$62,A3)=1,VLOOKUP(A3,$AY$2:$BL$62,14,FALSE),0)</f>
        <v>0</v>
      </c>
      <c r="AS3" s="33">
        <f>AT3/$AT$59</f>
        <v>0</v>
      </c>
      <c r="AT3" s="25">
        <f>'Janvier N-1'!T3</f>
        <v>0</v>
      </c>
      <c r="AU3" s="26">
        <f>AR3-AT3</f>
        <v>0</v>
      </c>
      <c r="AY3" t="s">
        <v>2</v>
      </c>
      <c r="AZ3" t="s">
        <v>77</v>
      </c>
      <c r="BA3" t="s">
        <v>78</v>
      </c>
      <c r="BB3" t="s">
        <v>79</v>
      </c>
      <c r="BC3" t="s">
        <v>165</v>
      </c>
      <c r="BD3">
        <v>4</v>
      </c>
      <c r="BE3">
        <v>1</v>
      </c>
      <c r="BF3">
        <v>0</v>
      </c>
      <c r="BG3">
        <v>1</v>
      </c>
      <c r="BH3">
        <v>1</v>
      </c>
      <c r="BI3">
        <v>5</v>
      </c>
      <c r="BJ3">
        <v>0</v>
      </c>
      <c r="BK3">
        <v>12</v>
      </c>
      <c r="BL3">
        <v>0</v>
      </c>
    </row>
    <row r="4" spans="1:65" x14ac:dyDescent="0.3">
      <c r="A4" t="s">
        <v>33</v>
      </c>
      <c r="B4" s="21"/>
      <c r="C4" s="22">
        <f>D4/$D$59</f>
        <v>1.2345679012345678E-2</v>
      </c>
      <c r="D4" s="23">
        <f>IF(COUNTIF($AY$2:$BL$62,A4)=1,VLOOKUP(A4,$AY$2:$BL$62,6,FALSE),0)</f>
        <v>1</v>
      </c>
      <c r="E4" s="24">
        <f>F4/$F$59</f>
        <v>1.1764705882352941E-2</v>
      </c>
      <c r="F4" s="25">
        <f>'Janvier N-1'!D4</f>
        <v>1</v>
      </c>
      <c r="G4" s="26">
        <f t="shared" ref="G4:G10" si="0">D4-F4</f>
        <v>0</v>
      </c>
      <c r="H4" s="22">
        <f>I4/$I$59</f>
        <v>0</v>
      </c>
      <c r="I4" s="23">
        <f>IF(COUNTIF($AY$2:$BL$62,A4)=1,VLOOKUP(A4,$AY$2:$BL$62,7,FALSE),0)</f>
        <v>0</v>
      </c>
      <c r="J4" s="33">
        <f>K4/$K$59</f>
        <v>3.125E-2</v>
      </c>
      <c r="K4" s="25">
        <f>'Janvier N-1'!F4</f>
        <v>2</v>
      </c>
      <c r="L4" s="26">
        <f t="shared" ref="L4:L56" si="1">I4-K4</f>
        <v>-2</v>
      </c>
      <c r="M4" s="22">
        <f>N4/$N$59</f>
        <v>0</v>
      </c>
      <c r="N4" s="23">
        <f>IF(COUNTIF($AY$2:$BL$62,A4)=1,VLOOKUP(A4,$AY$2:$BL$62,8,FALSE),0)</f>
        <v>0</v>
      </c>
      <c r="O4" s="24">
        <f>P4/$P$59</f>
        <v>0</v>
      </c>
      <c r="P4" s="25">
        <f>'Janvier N-1'!H4</f>
        <v>0</v>
      </c>
      <c r="Q4" s="26">
        <f t="shared" ref="Q4:Q56" si="2">N4-P4</f>
        <v>0</v>
      </c>
      <c r="R4" s="22">
        <f>S4/$S$59</f>
        <v>0</v>
      </c>
      <c r="S4" s="23">
        <f>IF(COUNTIF($AY$2:$BL$62,A4)=1,VLOOKUP(A4,$AY$2:$BL$62,9,FALSE),0)</f>
        <v>0</v>
      </c>
      <c r="T4" s="33">
        <f>U4/$U$59</f>
        <v>0</v>
      </c>
      <c r="U4" s="25">
        <f>'Janvier N-1'!J4</f>
        <v>0</v>
      </c>
      <c r="V4" s="26">
        <f t="shared" ref="V4:V56" si="3">S4-U4</f>
        <v>0</v>
      </c>
      <c r="W4" s="22">
        <f>X4/$X$59</f>
        <v>0</v>
      </c>
      <c r="X4" s="23">
        <f>IF(COUNTIF($AY$2:$BL$62,A4)=1,VLOOKUP(A4,$AY$2:$BL$62,10,FALSE),0)</f>
        <v>0</v>
      </c>
      <c r="Y4" s="33">
        <f>Z4/$Z$59</f>
        <v>0</v>
      </c>
      <c r="Z4" s="25">
        <f>'Janvier N-1'!L4</f>
        <v>0</v>
      </c>
      <c r="AA4" s="26">
        <f t="shared" ref="AA4:AA56" si="4">X4-Z4</f>
        <v>0</v>
      </c>
      <c r="AB4" s="22">
        <f>AC4/$AC$59</f>
        <v>1.6949152542372881E-2</v>
      </c>
      <c r="AC4" s="23">
        <f>IF(COUNTIF($AY$2:$BL$62,A4)=1,VLOOKUP(A4,$AY$2:$BL$62,11,FALSE),0)</f>
        <v>1</v>
      </c>
      <c r="AD4" s="33">
        <f>AE4/$AE$59</f>
        <v>0</v>
      </c>
      <c r="AE4" s="25">
        <f>'Janvier N-1'!N4</f>
        <v>0</v>
      </c>
      <c r="AF4" s="26">
        <f t="shared" ref="AF4:AF56" si="5">AC4-AE4</f>
        <v>1</v>
      </c>
      <c r="AG4" s="22">
        <f>AH4/$AH$59</f>
        <v>0</v>
      </c>
      <c r="AH4" s="23">
        <f>IF(COUNTIF($AY$2:$BL$62,A4)=1,VLOOKUP(A4,$AY$2:$BL$62,12,FALSE),0)</f>
        <v>0</v>
      </c>
      <c r="AI4" s="33">
        <f>AJ4/$AJ$59</f>
        <v>0</v>
      </c>
      <c r="AJ4" s="25">
        <f>'Janvier N-1'!P4</f>
        <v>0</v>
      </c>
      <c r="AK4" s="26">
        <f t="shared" ref="AK4:AK56" si="6">AH4-AJ4</f>
        <v>0</v>
      </c>
      <c r="AL4" s="22">
        <f>AM4/$AM$59</f>
        <v>7.1174377224199285E-3</v>
      </c>
      <c r="AM4" s="23">
        <f>IF(COUNTIF($AY$2:$BL$62,A4)=1,VLOOKUP(A4,$AY$2:$BL$62,13,FALSE),0)</f>
        <v>2</v>
      </c>
      <c r="AN4" s="33">
        <f>AO4/$AO$59</f>
        <v>9.6463022508038593E-3</v>
      </c>
      <c r="AO4" s="25">
        <f>'Janvier N-1'!R4</f>
        <v>3</v>
      </c>
      <c r="AP4" s="26">
        <f t="shared" ref="AP4:AP56" si="7">AM4-AO4</f>
        <v>-1</v>
      </c>
      <c r="AQ4" s="22">
        <f>AR4/$AR$59</f>
        <v>0</v>
      </c>
      <c r="AR4" s="23">
        <f>IF(COUNTIF($AY$2:$BL$62,A4)=1,VLOOKUP(A4,$AY$2:$BL$62,14,FALSE),0)</f>
        <v>0</v>
      </c>
      <c r="AS4" s="33">
        <f>AT4/$AT$59</f>
        <v>0</v>
      </c>
      <c r="AT4" s="25">
        <f>'Janvier N-1'!T4</f>
        <v>0</v>
      </c>
      <c r="AU4" s="26">
        <f t="shared" ref="AU4:AU56" si="8">AR4-AT4</f>
        <v>0</v>
      </c>
      <c r="AY4" t="s">
        <v>152</v>
      </c>
      <c r="AZ4" t="s">
        <v>77</v>
      </c>
      <c r="BA4" t="s">
        <v>78</v>
      </c>
      <c r="BB4" t="s">
        <v>79</v>
      </c>
      <c r="BC4" t="s">
        <v>165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2</v>
      </c>
      <c r="BK4">
        <v>0</v>
      </c>
      <c r="BL4">
        <v>2</v>
      </c>
    </row>
    <row r="5" spans="1:65" x14ac:dyDescent="0.3">
      <c r="A5" t="s">
        <v>1</v>
      </c>
      <c r="B5" s="21"/>
      <c r="C5" s="22">
        <f>D5/$D$59</f>
        <v>0</v>
      </c>
      <c r="D5" s="23">
        <f>IF(COUNTIF($AY$2:$BL$62,A5)=1,VLOOKUP(A5,$AY$2:$BL$62,6,FALSE),0)</f>
        <v>0</v>
      </c>
      <c r="E5" s="24">
        <f>F5/$F$59</f>
        <v>0</v>
      </c>
      <c r="F5" s="25">
        <f>'Janvier N-1'!D5</f>
        <v>0</v>
      </c>
      <c r="G5" s="26">
        <f t="shared" si="0"/>
        <v>0</v>
      </c>
      <c r="H5" s="22">
        <f>I5/$I$59</f>
        <v>0</v>
      </c>
      <c r="I5" s="23">
        <f>IF(COUNTIF($AY$2:$BL$62,A5)=1,VLOOKUP(A5,$AY$2:$BL$62,7,FALSE),0)</f>
        <v>0</v>
      </c>
      <c r="J5" s="33">
        <f>K5/$K$59</f>
        <v>0</v>
      </c>
      <c r="K5" s="25">
        <f>'Janvier N-1'!F5</f>
        <v>0</v>
      </c>
      <c r="L5" s="26">
        <f t="shared" si="1"/>
        <v>0</v>
      </c>
      <c r="M5" s="22">
        <f>N5/$N$59</f>
        <v>0</v>
      </c>
      <c r="N5" s="23">
        <f>IF(COUNTIF($AY$2:$BL$62,A5)=1,VLOOKUP(A5,$AY$2:$BL$62,8,FALSE),0)</f>
        <v>0</v>
      </c>
      <c r="O5" s="24">
        <f>P5/$P$59</f>
        <v>0</v>
      </c>
      <c r="P5" s="25">
        <f>'Janvier N-1'!H5</f>
        <v>0</v>
      </c>
      <c r="Q5" s="26">
        <f t="shared" si="2"/>
        <v>0</v>
      </c>
      <c r="R5" s="22">
        <f>S5/$S$59</f>
        <v>0</v>
      </c>
      <c r="S5" s="23">
        <f>IF(COUNTIF($AY$2:$BL$62,A5)=1,VLOOKUP(A5,$AY$2:$BL$62,9,FALSE),0)</f>
        <v>0</v>
      </c>
      <c r="T5" s="33">
        <f>U5/$U$59</f>
        <v>0</v>
      </c>
      <c r="U5" s="25">
        <f>'Janvier N-1'!J5</f>
        <v>0</v>
      </c>
      <c r="V5" s="26">
        <f t="shared" si="3"/>
        <v>0</v>
      </c>
      <c r="W5" s="22">
        <f>X5/$X$59</f>
        <v>0</v>
      </c>
      <c r="X5" s="23">
        <f>IF(COUNTIF($AY$2:$BL$62,A5)=1,VLOOKUP(A5,$AY$2:$BL$62,10,FALSE),0)</f>
        <v>0</v>
      </c>
      <c r="Y5" s="33">
        <f>Z5/$Z$59</f>
        <v>6.25E-2</v>
      </c>
      <c r="Z5" s="25">
        <f>'Janvier N-1'!L5</f>
        <v>1</v>
      </c>
      <c r="AA5" s="26">
        <f t="shared" si="4"/>
        <v>-1</v>
      </c>
      <c r="AB5" s="22">
        <f>AC5/$AC$59</f>
        <v>0</v>
      </c>
      <c r="AC5" s="23">
        <f>IF(COUNTIF($AY$2:$BL$62,A5)=1,VLOOKUP(A5,$AY$2:$BL$62,11,FALSE),0)</f>
        <v>0</v>
      </c>
      <c r="AD5" s="33">
        <f>AE5/$AE$59</f>
        <v>0</v>
      </c>
      <c r="AE5" s="25">
        <f>'Janvier N-1'!N5</f>
        <v>0</v>
      </c>
      <c r="AF5" s="26">
        <f t="shared" si="5"/>
        <v>0</v>
      </c>
      <c r="AG5" s="22">
        <f>AH5/$AH$59</f>
        <v>0</v>
      </c>
      <c r="AH5" s="23">
        <f>IF(COUNTIF($AY$2:$BL$62,A5)=1,VLOOKUP(A5,$AY$2:$BL$62,12,FALSE),0)</f>
        <v>0</v>
      </c>
      <c r="AI5" s="33">
        <f>AJ5/$AJ$59</f>
        <v>0</v>
      </c>
      <c r="AJ5" s="25">
        <f>'Janvier N-1'!P5</f>
        <v>0</v>
      </c>
      <c r="AK5" s="26">
        <f t="shared" si="6"/>
        <v>0</v>
      </c>
      <c r="AL5" s="22">
        <f>AM5/$AM$59</f>
        <v>0</v>
      </c>
      <c r="AM5" s="23">
        <f>IF(COUNTIF($AY$2:$BL$62,A5)=1,VLOOKUP(A5,$AY$2:$BL$62,13,FALSE),0)</f>
        <v>0</v>
      </c>
      <c r="AN5" s="33">
        <f>AO5/$AO$59</f>
        <v>3.2154340836012861E-3</v>
      </c>
      <c r="AO5" s="25">
        <f>'Janvier N-1'!R5</f>
        <v>1</v>
      </c>
      <c r="AP5" s="26">
        <f t="shared" si="7"/>
        <v>-1</v>
      </c>
      <c r="AQ5" s="22">
        <f>AR5/$AR$59</f>
        <v>0</v>
      </c>
      <c r="AR5" s="23">
        <f>IF(COUNTIF($AY$2:$BL$62,A5)=1,VLOOKUP(A5,$AY$2:$BL$62,14,FALSE),0)</f>
        <v>0</v>
      </c>
      <c r="AS5" s="33">
        <f>AT5/$AT$59</f>
        <v>0</v>
      </c>
      <c r="AT5" s="25">
        <f>'Janvier N-1'!T5</f>
        <v>0</v>
      </c>
      <c r="AU5" s="26">
        <f t="shared" si="8"/>
        <v>0</v>
      </c>
      <c r="AY5" t="s">
        <v>4</v>
      </c>
      <c r="AZ5" t="s">
        <v>77</v>
      </c>
      <c r="BA5" t="s">
        <v>78</v>
      </c>
      <c r="BB5" t="s">
        <v>79</v>
      </c>
      <c r="BC5" t="s">
        <v>165</v>
      </c>
      <c r="BD5">
        <v>6</v>
      </c>
      <c r="BE5">
        <v>2</v>
      </c>
      <c r="BF5">
        <v>0</v>
      </c>
      <c r="BG5">
        <v>3</v>
      </c>
      <c r="BH5">
        <v>2</v>
      </c>
      <c r="BI5">
        <v>1</v>
      </c>
      <c r="BJ5">
        <v>3</v>
      </c>
      <c r="BK5">
        <v>17</v>
      </c>
      <c r="BL5">
        <v>0</v>
      </c>
    </row>
    <row r="6" spans="1:65" x14ac:dyDescent="0.3">
      <c r="A6" t="s">
        <v>52</v>
      </c>
      <c r="B6" s="21"/>
      <c r="C6" s="22">
        <f>D6/$D$59</f>
        <v>0</v>
      </c>
      <c r="D6" s="23">
        <f>IF(COUNTIF($AY$2:$BL$62,A6)=1,VLOOKUP(A6,$AY$2:$BL$62,6,FALSE),0)</f>
        <v>0</v>
      </c>
      <c r="E6" s="24">
        <f>F6/$F$59</f>
        <v>0</v>
      </c>
      <c r="F6" s="25">
        <f>'Janvier N-1'!D6</f>
        <v>0</v>
      </c>
      <c r="G6" s="26">
        <f t="shared" si="0"/>
        <v>0</v>
      </c>
      <c r="H6" s="22">
        <f>I6/$I$59</f>
        <v>0</v>
      </c>
      <c r="I6" s="23">
        <f>IF(COUNTIF($AY$2:$BL$62,A6)=1,VLOOKUP(A6,$AY$2:$BL$62,7,FALSE),0)</f>
        <v>0</v>
      </c>
      <c r="J6" s="33">
        <f>K6/$K$59</f>
        <v>0</v>
      </c>
      <c r="K6" s="25">
        <f>'Janvier N-1'!F6</f>
        <v>0</v>
      </c>
      <c r="L6" s="26">
        <f t="shared" si="1"/>
        <v>0</v>
      </c>
      <c r="M6" s="22">
        <f>N6/$N$59</f>
        <v>0</v>
      </c>
      <c r="N6" s="23">
        <f>IF(COUNTIF($AY$2:$BL$62,A6)=1,VLOOKUP(A6,$AY$2:$BL$62,8,FALSE),0)</f>
        <v>0</v>
      </c>
      <c r="O6" s="24">
        <f>P6/$P$59</f>
        <v>0</v>
      </c>
      <c r="P6" s="25">
        <f>'Janvier N-1'!H6</f>
        <v>0</v>
      </c>
      <c r="Q6" s="26">
        <f t="shared" si="2"/>
        <v>0</v>
      </c>
      <c r="R6" s="22">
        <f>S6/$S$59</f>
        <v>0</v>
      </c>
      <c r="S6" s="23">
        <f>IF(COUNTIF($AY$2:$BL$62,A6)=1,VLOOKUP(A6,$AY$2:$BL$62,9,FALSE),0)</f>
        <v>0</v>
      </c>
      <c r="T6" s="33">
        <f>U6/$U$59</f>
        <v>0</v>
      </c>
      <c r="U6" s="25">
        <f>'Janvier N-1'!J6</f>
        <v>0</v>
      </c>
      <c r="V6" s="26">
        <f t="shared" si="3"/>
        <v>0</v>
      </c>
      <c r="W6" s="22">
        <f>X6/$X$59</f>
        <v>0</v>
      </c>
      <c r="X6" s="23">
        <f>IF(COUNTIF($AY$2:$BL$62,A6)=1,VLOOKUP(A6,$AY$2:$BL$62,10,FALSE),0)</f>
        <v>0</v>
      </c>
      <c r="Y6" s="33">
        <f>Z6/$Z$59</f>
        <v>0</v>
      </c>
      <c r="Z6" s="25">
        <f>'Janvier N-1'!L6</f>
        <v>0</v>
      </c>
      <c r="AA6" s="26">
        <f t="shared" si="4"/>
        <v>0</v>
      </c>
      <c r="AB6" s="22">
        <f>AC6/$AC$59</f>
        <v>0</v>
      </c>
      <c r="AC6" s="23">
        <f>IF(COUNTIF($AY$2:$BL$62,A6)=1,VLOOKUP(A6,$AY$2:$BL$62,11,FALSE),0)</f>
        <v>0</v>
      </c>
      <c r="AD6" s="33">
        <f>AE6/$AE$59</f>
        <v>0</v>
      </c>
      <c r="AE6" s="25">
        <f>'Janvier N-1'!N6</f>
        <v>0</v>
      </c>
      <c r="AF6" s="26">
        <f t="shared" si="5"/>
        <v>0</v>
      </c>
      <c r="AG6" s="22">
        <f>AH6/$AH$59</f>
        <v>0</v>
      </c>
      <c r="AH6" s="23">
        <f>IF(COUNTIF($AY$2:$BL$62,A6)=1,VLOOKUP(A6,$AY$2:$BL$62,12,FALSE),0)</f>
        <v>0</v>
      </c>
      <c r="AI6" s="33">
        <f>AJ6/$AJ$59</f>
        <v>0</v>
      </c>
      <c r="AJ6" s="25">
        <f>'Janvier N-1'!P6</f>
        <v>0</v>
      </c>
      <c r="AK6" s="26">
        <f t="shared" si="6"/>
        <v>0</v>
      </c>
      <c r="AL6" s="22">
        <f>AM6/$AM$59</f>
        <v>0</v>
      </c>
      <c r="AM6" s="23">
        <f>IF(COUNTIF($AY$2:$BL$62,A6)=1,VLOOKUP(A6,$AY$2:$BL$62,13,FALSE),0)</f>
        <v>0</v>
      </c>
      <c r="AN6" s="33">
        <f>AO6/$AO$59</f>
        <v>0</v>
      </c>
      <c r="AO6" s="25">
        <f>'Janvier N-1'!R6</f>
        <v>0</v>
      </c>
      <c r="AP6" s="26">
        <f t="shared" si="7"/>
        <v>0</v>
      </c>
      <c r="AQ6" s="22">
        <f>AR6/$AR$59</f>
        <v>0</v>
      </c>
      <c r="AR6" s="23">
        <f>IF(COUNTIF($AY$2:$BL$62,A6)=1,VLOOKUP(A6,$AY$2:$BL$62,14,FALSE),0)</f>
        <v>0</v>
      </c>
      <c r="AS6" s="33">
        <f>AT6/$AT$59</f>
        <v>0</v>
      </c>
      <c r="AT6" s="25">
        <f>'Janvier N-1'!T6</f>
        <v>0</v>
      </c>
      <c r="AU6" s="26">
        <f t="shared" si="8"/>
        <v>0</v>
      </c>
      <c r="AY6" t="s">
        <v>138</v>
      </c>
      <c r="AZ6" t="s">
        <v>77</v>
      </c>
      <c r="BA6" t="s">
        <v>78</v>
      </c>
      <c r="BB6" t="s">
        <v>79</v>
      </c>
      <c r="BC6" t="s">
        <v>165</v>
      </c>
      <c r="BD6">
        <v>2</v>
      </c>
      <c r="BE6">
        <v>2</v>
      </c>
      <c r="BF6">
        <v>0</v>
      </c>
      <c r="BG6">
        <v>1</v>
      </c>
      <c r="BH6">
        <v>0</v>
      </c>
      <c r="BI6">
        <v>0</v>
      </c>
      <c r="BJ6">
        <v>1</v>
      </c>
      <c r="BK6">
        <v>6</v>
      </c>
      <c r="BL6">
        <v>0</v>
      </c>
    </row>
    <row r="7" spans="1:65" x14ac:dyDescent="0.3">
      <c r="A7" t="s">
        <v>2</v>
      </c>
      <c r="B7" s="21"/>
      <c r="C7" s="22">
        <f>D7/$D$59</f>
        <v>4.9382716049382713E-2</v>
      </c>
      <c r="D7" s="23">
        <f>IF(COUNTIF($AY$2:$BL$62,A7)=1,VLOOKUP(A7,$AY$2:$BL$62,6,FALSE),0)</f>
        <v>4</v>
      </c>
      <c r="E7" s="24">
        <f>F7/$F$59</f>
        <v>8.2352941176470587E-2</v>
      </c>
      <c r="F7" s="25">
        <f>'Janvier N-1'!D7</f>
        <v>7</v>
      </c>
      <c r="G7" s="26">
        <f t="shared" si="0"/>
        <v>-3</v>
      </c>
      <c r="H7" s="22">
        <f>I7/$I$59</f>
        <v>1.8518518518518517E-2</v>
      </c>
      <c r="I7" s="23">
        <f>IF(COUNTIF($AY$2:$BL$62,A7)=1,VLOOKUP(A7,$AY$2:$BL$62,7,FALSE),0)</f>
        <v>1</v>
      </c>
      <c r="J7" s="33">
        <f>K7/$K$59</f>
        <v>4.6875E-2</v>
      </c>
      <c r="K7" s="25">
        <f>'Janvier N-1'!F7</f>
        <v>3</v>
      </c>
      <c r="L7" s="26">
        <f t="shared" si="1"/>
        <v>-2</v>
      </c>
      <c r="M7" s="22">
        <f>N7/$N$59</f>
        <v>0</v>
      </c>
      <c r="N7" s="23">
        <f>IF(COUNTIF($AY$2:$BL$62,A7)=1,VLOOKUP(A7,$AY$2:$BL$62,8,FALSE),0)</f>
        <v>0</v>
      </c>
      <c r="O7" s="24">
        <f>P7/$P$59</f>
        <v>0</v>
      </c>
      <c r="P7" s="25">
        <f>'Janvier N-1'!H7</f>
        <v>0</v>
      </c>
      <c r="Q7" s="26">
        <f t="shared" si="2"/>
        <v>0</v>
      </c>
      <c r="R7" s="22">
        <f>S7/$S$59</f>
        <v>4.7619047619047616E-2</v>
      </c>
      <c r="S7" s="23">
        <f>IF(COUNTIF($AY$2:$BL$62,A7)=1,VLOOKUP(A7,$AY$2:$BL$62,9,FALSE),0)</f>
        <v>1</v>
      </c>
      <c r="T7" s="33">
        <f>U7/$U$59</f>
        <v>0.12121212121212122</v>
      </c>
      <c r="U7" s="25">
        <f>'Janvier N-1'!J7</f>
        <v>4</v>
      </c>
      <c r="V7" s="26">
        <f t="shared" si="3"/>
        <v>-3</v>
      </c>
      <c r="W7" s="22">
        <f>X7/$X$59</f>
        <v>9.0909090909090912E-2</v>
      </c>
      <c r="X7" s="23">
        <f>IF(COUNTIF($AY$2:$BL$62,A7)=1,VLOOKUP(A7,$AY$2:$BL$62,10,FALSE),0)</f>
        <v>1</v>
      </c>
      <c r="Y7" s="33">
        <f>Z7/$Z$59</f>
        <v>0</v>
      </c>
      <c r="Z7" s="25">
        <f>'Janvier N-1'!L7</f>
        <v>0</v>
      </c>
      <c r="AA7" s="26">
        <f t="shared" si="4"/>
        <v>1</v>
      </c>
      <c r="AB7" s="22">
        <f>AC7/$AC$59</f>
        <v>8.4745762711864403E-2</v>
      </c>
      <c r="AC7" s="23">
        <f>IF(COUNTIF($AY$2:$BL$62,A7)=1,VLOOKUP(A7,$AY$2:$BL$62,11,FALSE),0)</f>
        <v>5</v>
      </c>
      <c r="AD7" s="33">
        <f>AE7/$AE$59</f>
        <v>0.10169491525423729</v>
      </c>
      <c r="AE7" s="25">
        <f>'Janvier N-1'!N7</f>
        <v>6</v>
      </c>
      <c r="AF7" s="26">
        <f t="shared" si="5"/>
        <v>-1</v>
      </c>
      <c r="AG7" s="22">
        <f>AH7/$AH$59</f>
        <v>0</v>
      </c>
      <c r="AH7" s="23">
        <f>IF(COUNTIF($AY$2:$BL$62,A7)=1,VLOOKUP(A7,$AY$2:$BL$62,12,FALSE),0)</f>
        <v>0</v>
      </c>
      <c r="AI7" s="33">
        <f>AJ7/$AJ$59</f>
        <v>5.2631578947368418E-2</v>
      </c>
      <c r="AJ7" s="25">
        <f>'Janvier N-1'!P7</f>
        <v>1</v>
      </c>
      <c r="AK7" s="26">
        <f t="shared" si="6"/>
        <v>-1</v>
      </c>
      <c r="AL7" s="22">
        <f>AM7/$AM$59</f>
        <v>4.2704626334519574E-2</v>
      </c>
      <c r="AM7" s="23">
        <f>IF(COUNTIF($AY$2:$BL$62,A7)=1,VLOOKUP(A7,$AY$2:$BL$62,13,FALSE),0)</f>
        <v>12</v>
      </c>
      <c r="AN7" s="33">
        <f>AO7/$AO$59</f>
        <v>6.7524115755627015E-2</v>
      </c>
      <c r="AO7" s="25">
        <f>'Janvier N-1'!R7</f>
        <v>21</v>
      </c>
      <c r="AP7" s="26">
        <f t="shared" si="7"/>
        <v>-9</v>
      </c>
      <c r="AQ7" s="22">
        <f>AR7/$AR$59</f>
        <v>0</v>
      </c>
      <c r="AR7" s="23">
        <f>IF(COUNTIF($AY$2:$BL$62,A7)=1,VLOOKUP(A7,$AY$2:$BL$62,14,FALSE),0)</f>
        <v>0</v>
      </c>
      <c r="AS7" s="33">
        <f>AT7/$AT$59</f>
        <v>0</v>
      </c>
      <c r="AT7" s="25">
        <f>'Janvier N-1'!T7</f>
        <v>0</v>
      </c>
      <c r="AU7" s="26">
        <f t="shared" si="8"/>
        <v>0</v>
      </c>
      <c r="AY7" t="s">
        <v>55</v>
      </c>
      <c r="AZ7" t="s">
        <v>77</v>
      </c>
      <c r="BA7" t="s">
        <v>78</v>
      </c>
      <c r="BB7" t="s">
        <v>79</v>
      </c>
      <c r="BC7" t="s">
        <v>165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1</v>
      </c>
      <c r="BK7">
        <v>0</v>
      </c>
      <c r="BL7">
        <v>1</v>
      </c>
    </row>
    <row r="8" spans="1:65" x14ac:dyDescent="0.3">
      <c r="A8" t="s">
        <v>152</v>
      </c>
      <c r="B8" s="21"/>
      <c r="C8" s="22">
        <f t="shared" ref="C8:C57" si="9">D8/$D$59</f>
        <v>0</v>
      </c>
      <c r="D8" s="23">
        <f t="shared" ref="D8:D57" si="10">IF(COUNTIF($AY$2:$BL$62,A8)=1,VLOOKUP(A8,$AY$2:$BL$62,6,FALSE),0)</f>
        <v>0</v>
      </c>
      <c r="E8" s="24">
        <f t="shared" ref="E8:E57" si="11">F8/$F$59</f>
        <v>0</v>
      </c>
      <c r="F8" s="25">
        <f>'Janvier N-1'!D8</f>
        <v>0</v>
      </c>
      <c r="G8" s="26">
        <f t="shared" ref="G8:G57" si="12">D8-F8</f>
        <v>0</v>
      </c>
      <c r="H8" s="22">
        <f t="shared" ref="H8:H57" si="13">I8/$I$59</f>
        <v>0</v>
      </c>
      <c r="I8" s="23">
        <f t="shared" ref="I8:I57" si="14">IF(COUNTIF($AY$2:$BL$62,A8)=1,VLOOKUP(A8,$AY$2:$BL$62,7,FALSE),0)</f>
        <v>0</v>
      </c>
      <c r="J8" s="33">
        <f t="shared" ref="J8:J57" si="15">K8/$K$59</f>
        <v>0</v>
      </c>
      <c r="K8" s="25">
        <f>'Janvier N-1'!F8</f>
        <v>0</v>
      </c>
      <c r="L8" s="26">
        <f t="shared" ref="L8:L57" si="16">I8-K8</f>
        <v>0</v>
      </c>
      <c r="M8" s="22">
        <f t="shared" ref="M8:M57" si="17">N8/$N$59</f>
        <v>0</v>
      </c>
      <c r="N8" s="23">
        <f t="shared" ref="N8:N57" si="18">IF(COUNTIF($AY$2:$BL$62,A8)=1,VLOOKUP(A8,$AY$2:$BL$62,8,FALSE),0)</f>
        <v>0</v>
      </c>
      <c r="O8" s="24">
        <f t="shared" ref="O8:O57" si="19">P8/$P$59</f>
        <v>0</v>
      </c>
      <c r="P8" s="25">
        <f>'Janvier N-1'!H8</f>
        <v>0</v>
      </c>
      <c r="Q8" s="26">
        <f t="shared" ref="Q8:Q57" si="20">N8-P8</f>
        <v>0</v>
      </c>
      <c r="R8" s="22">
        <f t="shared" ref="R8:R57" si="21">S8/$S$59</f>
        <v>0</v>
      </c>
      <c r="S8" s="23">
        <f t="shared" ref="S8:S57" si="22">IF(COUNTIF($AY$2:$BL$62,A8)=1,VLOOKUP(A8,$AY$2:$BL$62,9,FALSE),0)</f>
        <v>0</v>
      </c>
      <c r="T8" s="33">
        <f t="shared" ref="T8:T57" si="23">U8/$U$59</f>
        <v>0</v>
      </c>
      <c r="U8" s="25">
        <f>'Janvier N-1'!J8</f>
        <v>0</v>
      </c>
      <c r="V8" s="26">
        <f t="shared" ref="V8:V57" si="24">S8-U8</f>
        <v>0</v>
      </c>
      <c r="W8" s="22">
        <f t="shared" ref="W8:W57" si="25">X8/$X$59</f>
        <v>0</v>
      </c>
      <c r="X8" s="23">
        <f t="shared" ref="X8:X57" si="26">IF(COUNTIF($AY$2:$BL$62,A8)=1,VLOOKUP(A8,$AY$2:$BL$62,10,FALSE),0)</f>
        <v>0</v>
      </c>
      <c r="Y8" s="33">
        <f t="shared" ref="Y8:Y57" si="27">Z8/$Z$59</f>
        <v>0</v>
      </c>
      <c r="Z8" s="25">
        <f>'Janvier N-1'!L8</f>
        <v>0</v>
      </c>
      <c r="AA8" s="26">
        <f t="shared" ref="AA8:AA57" si="28">X8-Z8</f>
        <v>0</v>
      </c>
      <c r="AB8" s="22">
        <f t="shared" ref="AB8:AB57" si="29">AC8/$AC$59</f>
        <v>0</v>
      </c>
      <c r="AC8" s="23">
        <f t="shared" ref="AC8:AC57" si="30">IF(COUNTIF($AY$2:$BL$62,A8)=1,VLOOKUP(A8,$AY$2:$BL$62,11,FALSE),0)</f>
        <v>0</v>
      </c>
      <c r="AD8" s="33">
        <f t="shared" ref="AD8:AD57" si="31">AE8/$AE$59</f>
        <v>0</v>
      </c>
      <c r="AE8" s="25">
        <f>'Janvier N-1'!N8</f>
        <v>0</v>
      </c>
      <c r="AF8" s="26">
        <f t="shared" ref="AF8:AF57" si="32">AC8-AE8</f>
        <v>0</v>
      </c>
      <c r="AG8" s="22">
        <f t="shared" ref="AG8:AG57" si="33">AH8/$AH$59</f>
        <v>6.25E-2</v>
      </c>
      <c r="AH8" s="23">
        <f t="shared" ref="AH8:AH57" si="34">IF(COUNTIF($AY$2:$BL$62,A8)=1,VLOOKUP(A8,$AY$2:$BL$62,12,FALSE),0)</f>
        <v>2</v>
      </c>
      <c r="AI8" s="33">
        <f t="shared" ref="AI8:AI57" si="35">AJ8/$AJ$59</f>
        <v>0</v>
      </c>
      <c r="AJ8" s="25">
        <f>'Janvier N-1'!P8</f>
        <v>0</v>
      </c>
      <c r="AK8" s="26">
        <f t="shared" ref="AK8:AK57" si="36">AH8-AJ8</f>
        <v>2</v>
      </c>
      <c r="AL8" s="22">
        <f t="shared" ref="AL8:AL57" si="37">AM8/$AM$59</f>
        <v>0</v>
      </c>
      <c r="AM8" s="23">
        <f t="shared" ref="AM8:AM57" si="38">IF(COUNTIF($AY$2:$BL$62,A8)=1,VLOOKUP(A8,$AY$2:$BL$62,13,FALSE),0)</f>
        <v>0</v>
      </c>
      <c r="AN8" s="33">
        <f t="shared" ref="AN8:AN57" si="39">AO8/$AO$59</f>
        <v>0</v>
      </c>
      <c r="AO8" s="25">
        <f>'Janvier N-1'!R8</f>
        <v>0</v>
      </c>
      <c r="AP8" s="26">
        <f t="shared" ref="AP8:AP57" si="40">AM8-AO8</f>
        <v>0</v>
      </c>
      <c r="AQ8" s="22">
        <f t="shared" ref="AQ8:AQ57" si="41">AR8/$AR$59</f>
        <v>0.2857142857142857</v>
      </c>
      <c r="AR8" s="23">
        <f t="shared" ref="AR8:AR57" si="42">IF(COUNTIF($AY$2:$BL$62,A8)=1,VLOOKUP(A8,$AY$2:$BL$62,14,FALSE),0)</f>
        <v>2</v>
      </c>
      <c r="AS8" s="33">
        <f t="shared" ref="AS8:AS57" si="43">AT8/$AT$59</f>
        <v>0</v>
      </c>
      <c r="AT8" s="25">
        <f>'Janvier N-1'!T8</f>
        <v>0</v>
      </c>
      <c r="AU8" s="26">
        <f t="shared" ref="AU8:AU57" si="44">AR8-AT8</f>
        <v>2</v>
      </c>
      <c r="AY8" t="s">
        <v>5</v>
      </c>
      <c r="AZ8" t="s">
        <v>77</v>
      </c>
      <c r="BA8" t="s">
        <v>78</v>
      </c>
      <c r="BB8" t="s">
        <v>79</v>
      </c>
      <c r="BC8" t="s">
        <v>165</v>
      </c>
      <c r="BD8">
        <v>6</v>
      </c>
      <c r="BE8">
        <v>2</v>
      </c>
      <c r="BF8">
        <v>10</v>
      </c>
      <c r="BG8">
        <v>0</v>
      </c>
      <c r="BH8">
        <v>0</v>
      </c>
      <c r="BI8">
        <v>1</v>
      </c>
      <c r="BJ8">
        <v>0</v>
      </c>
      <c r="BK8">
        <v>19</v>
      </c>
      <c r="BL8">
        <v>0</v>
      </c>
    </row>
    <row r="9" spans="1:65" x14ac:dyDescent="0.3">
      <c r="A9" t="s">
        <v>3</v>
      </c>
      <c r="B9" s="21"/>
      <c r="C9" s="22">
        <f t="shared" si="9"/>
        <v>0</v>
      </c>
      <c r="D9" s="23">
        <f t="shared" si="10"/>
        <v>0</v>
      </c>
      <c r="E9" s="24">
        <f t="shared" si="11"/>
        <v>8.2352941176470587E-2</v>
      </c>
      <c r="F9" s="25">
        <f>'Janvier N-1'!D9</f>
        <v>7</v>
      </c>
      <c r="G9" s="26">
        <f t="shared" si="12"/>
        <v>-7</v>
      </c>
      <c r="H9" s="22">
        <f t="shared" si="13"/>
        <v>0</v>
      </c>
      <c r="I9" s="23">
        <f t="shared" si="14"/>
        <v>0</v>
      </c>
      <c r="J9" s="33">
        <f t="shared" si="15"/>
        <v>3.125E-2</v>
      </c>
      <c r="K9" s="25">
        <f>'Janvier N-1'!F9</f>
        <v>2</v>
      </c>
      <c r="L9" s="26">
        <f t="shared" si="16"/>
        <v>-2</v>
      </c>
      <c r="M9" s="22">
        <f t="shared" si="17"/>
        <v>0</v>
      </c>
      <c r="N9" s="23">
        <f t="shared" si="18"/>
        <v>0</v>
      </c>
      <c r="O9" s="24">
        <f t="shared" si="19"/>
        <v>0</v>
      </c>
      <c r="P9" s="25">
        <f>'Janvier N-1'!H9</f>
        <v>0</v>
      </c>
      <c r="Q9" s="26">
        <f t="shared" si="20"/>
        <v>0</v>
      </c>
      <c r="R9" s="22">
        <f t="shared" si="21"/>
        <v>0</v>
      </c>
      <c r="S9" s="23">
        <f t="shared" si="22"/>
        <v>0</v>
      </c>
      <c r="T9" s="33">
        <f t="shared" si="23"/>
        <v>3.0303030303030304E-2</v>
      </c>
      <c r="U9" s="25">
        <f>'Janvier N-1'!J9</f>
        <v>1</v>
      </c>
      <c r="V9" s="26">
        <f t="shared" si="24"/>
        <v>-1</v>
      </c>
      <c r="W9" s="22">
        <f t="shared" si="25"/>
        <v>0</v>
      </c>
      <c r="X9" s="23">
        <f t="shared" si="26"/>
        <v>0</v>
      </c>
      <c r="Y9" s="33">
        <f t="shared" si="27"/>
        <v>0.3125</v>
      </c>
      <c r="Z9" s="25">
        <f>'Janvier N-1'!L9</f>
        <v>5</v>
      </c>
      <c r="AA9" s="26">
        <f t="shared" si="28"/>
        <v>-5</v>
      </c>
      <c r="AB9" s="22">
        <f t="shared" si="29"/>
        <v>0</v>
      </c>
      <c r="AC9" s="23">
        <f t="shared" si="30"/>
        <v>0</v>
      </c>
      <c r="AD9" s="33">
        <f t="shared" si="31"/>
        <v>8.4745762711864403E-2</v>
      </c>
      <c r="AE9" s="25">
        <f>'Janvier N-1'!N9</f>
        <v>5</v>
      </c>
      <c r="AF9" s="26">
        <f t="shared" si="32"/>
        <v>-5</v>
      </c>
      <c r="AG9" s="22">
        <f t="shared" si="33"/>
        <v>0</v>
      </c>
      <c r="AH9" s="23">
        <f t="shared" si="34"/>
        <v>0</v>
      </c>
      <c r="AI9" s="33">
        <f t="shared" si="35"/>
        <v>0.15789473684210525</v>
      </c>
      <c r="AJ9" s="25">
        <f>'Janvier N-1'!P9</f>
        <v>3</v>
      </c>
      <c r="AK9" s="26">
        <f t="shared" si="36"/>
        <v>-3</v>
      </c>
      <c r="AL9" s="22">
        <f t="shared" si="37"/>
        <v>0</v>
      </c>
      <c r="AM9" s="23">
        <f t="shared" si="38"/>
        <v>0</v>
      </c>
      <c r="AN9" s="33">
        <f t="shared" si="39"/>
        <v>7.3954983922829579E-2</v>
      </c>
      <c r="AO9" s="25">
        <f>'Janvier N-1'!R9</f>
        <v>23</v>
      </c>
      <c r="AP9" s="26">
        <f t="shared" si="40"/>
        <v>-23</v>
      </c>
      <c r="AQ9" s="22">
        <f t="shared" si="41"/>
        <v>0</v>
      </c>
      <c r="AR9" s="23">
        <f t="shared" si="42"/>
        <v>0</v>
      </c>
      <c r="AS9" s="33">
        <f t="shared" si="43"/>
        <v>0</v>
      </c>
      <c r="AT9" s="25">
        <f>'Janvier N-1'!T9</f>
        <v>0</v>
      </c>
      <c r="AU9" s="26">
        <f t="shared" si="44"/>
        <v>0</v>
      </c>
      <c r="AY9" t="s">
        <v>6</v>
      </c>
      <c r="AZ9" t="s">
        <v>77</v>
      </c>
      <c r="BA9" t="s">
        <v>78</v>
      </c>
      <c r="BB9" t="s">
        <v>79</v>
      </c>
      <c r="BC9" t="s">
        <v>165</v>
      </c>
      <c r="BD9">
        <v>2</v>
      </c>
      <c r="BE9">
        <v>0</v>
      </c>
      <c r="BF9">
        <v>0</v>
      </c>
      <c r="BG9">
        <v>0</v>
      </c>
      <c r="BH9">
        <v>1</v>
      </c>
      <c r="BI9">
        <v>2</v>
      </c>
      <c r="BJ9">
        <v>0</v>
      </c>
      <c r="BK9">
        <v>5</v>
      </c>
      <c r="BL9">
        <v>0</v>
      </c>
    </row>
    <row r="10" spans="1:65" x14ac:dyDescent="0.3">
      <c r="A10" t="s">
        <v>4</v>
      </c>
      <c r="B10" s="21"/>
      <c r="C10" s="22">
        <f t="shared" si="9"/>
        <v>7.407407407407407E-2</v>
      </c>
      <c r="D10" s="23">
        <f t="shared" si="10"/>
        <v>6</v>
      </c>
      <c r="E10" s="24">
        <f t="shared" si="11"/>
        <v>0</v>
      </c>
      <c r="F10" s="25">
        <f>'Janvier N-1'!D10</f>
        <v>0</v>
      </c>
      <c r="G10" s="26">
        <f t="shared" si="12"/>
        <v>6</v>
      </c>
      <c r="H10" s="22">
        <f t="shared" si="13"/>
        <v>3.7037037037037035E-2</v>
      </c>
      <c r="I10" s="23">
        <f t="shared" si="14"/>
        <v>2</v>
      </c>
      <c r="J10" s="33">
        <f t="shared" si="15"/>
        <v>0</v>
      </c>
      <c r="K10" s="25">
        <f>'Janvier N-1'!F10</f>
        <v>0</v>
      </c>
      <c r="L10" s="26">
        <f t="shared" si="16"/>
        <v>2</v>
      </c>
      <c r="M10" s="22">
        <f t="shared" si="17"/>
        <v>0</v>
      </c>
      <c r="N10" s="23">
        <f t="shared" si="18"/>
        <v>0</v>
      </c>
      <c r="O10" s="24">
        <f t="shared" si="19"/>
        <v>0</v>
      </c>
      <c r="P10" s="25">
        <f>'Janvier N-1'!H10</f>
        <v>0</v>
      </c>
      <c r="Q10" s="26">
        <f t="shared" si="20"/>
        <v>0</v>
      </c>
      <c r="R10" s="22">
        <f t="shared" si="21"/>
        <v>0.14285714285714285</v>
      </c>
      <c r="S10" s="23">
        <f t="shared" si="22"/>
        <v>3</v>
      </c>
      <c r="T10" s="33">
        <f t="shared" si="23"/>
        <v>0</v>
      </c>
      <c r="U10" s="25">
        <f>'Janvier N-1'!J10</f>
        <v>0</v>
      </c>
      <c r="V10" s="26">
        <f t="shared" si="24"/>
        <v>3</v>
      </c>
      <c r="W10" s="22">
        <f t="shared" si="25"/>
        <v>0.18181818181818182</v>
      </c>
      <c r="X10" s="23">
        <f t="shared" si="26"/>
        <v>2</v>
      </c>
      <c r="Y10" s="33">
        <f t="shared" si="27"/>
        <v>0</v>
      </c>
      <c r="Z10" s="25">
        <f>'Janvier N-1'!L10</f>
        <v>0</v>
      </c>
      <c r="AA10" s="26">
        <f t="shared" si="28"/>
        <v>2</v>
      </c>
      <c r="AB10" s="22">
        <f t="shared" si="29"/>
        <v>1.6949152542372881E-2</v>
      </c>
      <c r="AC10" s="23">
        <f t="shared" si="30"/>
        <v>1</v>
      </c>
      <c r="AD10" s="33">
        <f t="shared" si="31"/>
        <v>0</v>
      </c>
      <c r="AE10" s="25">
        <f>'Janvier N-1'!N10</f>
        <v>0</v>
      </c>
      <c r="AF10" s="26">
        <f t="shared" si="32"/>
        <v>1</v>
      </c>
      <c r="AG10" s="22">
        <f t="shared" si="33"/>
        <v>9.375E-2</v>
      </c>
      <c r="AH10" s="23">
        <f t="shared" si="34"/>
        <v>3</v>
      </c>
      <c r="AI10" s="33">
        <f t="shared" si="35"/>
        <v>0</v>
      </c>
      <c r="AJ10" s="25">
        <f>'Janvier N-1'!P10</f>
        <v>0</v>
      </c>
      <c r="AK10" s="26">
        <f t="shared" si="36"/>
        <v>3</v>
      </c>
      <c r="AL10" s="22">
        <f t="shared" si="37"/>
        <v>6.0498220640569395E-2</v>
      </c>
      <c r="AM10" s="23">
        <f t="shared" si="38"/>
        <v>17</v>
      </c>
      <c r="AN10" s="33">
        <f t="shared" si="39"/>
        <v>0</v>
      </c>
      <c r="AO10" s="25">
        <f>'Janvier N-1'!R10</f>
        <v>0</v>
      </c>
      <c r="AP10" s="26">
        <f t="shared" si="40"/>
        <v>17</v>
      </c>
      <c r="AQ10" s="22">
        <f t="shared" si="41"/>
        <v>0</v>
      </c>
      <c r="AR10" s="23">
        <f t="shared" si="42"/>
        <v>0</v>
      </c>
      <c r="AS10" s="33">
        <f t="shared" si="43"/>
        <v>0</v>
      </c>
      <c r="AT10" s="25">
        <f>'Janvier N-1'!T10</f>
        <v>0</v>
      </c>
      <c r="AU10" s="26">
        <f t="shared" si="44"/>
        <v>0</v>
      </c>
      <c r="AY10" t="s">
        <v>7</v>
      </c>
      <c r="AZ10" t="s">
        <v>77</v>
      </c>
      <c r="BA10" t="s">
        <v>78</v>
      </c>
      <c r="BB10" t="s">
        <v>79</v>
      </c>
      <c r="BC10" t="s">
        <v>165</v>
      </c>
      <c r="BD10">
        <v>5</v>
      </c>
      <c r="BE10">
        <v>4</v>
      </c>
      <c r="BF10">
        <v>1</v>
      </c>
      <c r="BG10">
        <v>4</v>
      </c>
      <c r="BH10">
        <v>2</v>
      </c>
      <c r="BI10">
        <v>5</v>
      </c>
      <c r="BJ10">
        <v>1</v>
      </c>
      <c r="BK10">
        <v>21</v>
      </c>
      <c r="BL10">
        <v>1</v>
      </c>
    </row>
    <row r="11" spans="1:65" x14ac:dyDescent="0.3">
      <c r="A11" t="s">
        <v>138</v>
      </c>
      <c r="B11" s="21"/>
      <c r="C11" s="22">
        <f t="shared" si="9"/>
        <v>2.4691358024691357E-2</v>
      </c>
      <c r="D11" s="23">
        <f t="shared" si="10"/>
        <v>2</v>
      </c>
      <c r="E11" s="24">
        <f t="shared" si="11"/>
        <v>0</v>
      </c>
      <c r="F11" s="25">
        <f>'Janvier N-1'!D11</f>
        <v>0</v>
      </c>
      <c r="G11" s="26">
        <f t="shared" si="12"/>
        <v>2</v>
      </c>
      <c r="H11" s="22">
        <f t="shared" si="13"/>
        <v>3.7037037037037035E-2</v>
      </c>
      <c r="I11" s="23">
        <f t="shared" si="14"/>
        <v>2</v>
      </c>
      <c r="J11" s="33">
        <f t="shared" si="15"/>
        <v>0</v>
      </c>
      <c r="K11" s="25">
        <f>'Janvier N-1'!F11</f>
        <v>0</v>
      </c>
      <c r="L11" s="26">
        <f t="shared" si="16"/>
        <v>2</v>
      </c>
      <c r="M11" s="22">
        <f t="shared" si="17"/>
        <v>0</v>
      </c>
      <c r="N11" s="23">
        <f t="shared" si="18"/>
        <v>0</v>
      </c>
      <c r="O11" s="24">
        <f t="shared" si="19"/>
        <v>0</v>
      </c>
      <c r="P11" s="25">
        <f>'Janvier N-1'!H11</f>
        <v>0</v>
      </c>
      <c r="Q11" s="26">
        <f t="shared" si="20"/>
        <v>0</v>
      </c>
      <c r="R11" s="22">
        <f t="shared" si="21"/>
        <v>4.7619047619047616E-2</v>
      </c>
      <c r="S11" s="23">
        <f t="shared" si="22"/>
        <v>1</v>
      </c>
      <c r="T11" s="33">
        <f t="shared" si="23"/>
        <v>0</v>
      </c>
      <c r="U11" s="25">
        <f>'Janvier N-1'!J11</f>
        <v>0</v>
      </c>
      <c r="V11" s="26">
        <f t="shared" si="24"/>
        <v>1</v>
      </c>
      <c r="W11" s="22">
        <f t="shared" si="25"/>
        <v>0</v>
      </c>
      <c r="X11" s="23">
        <f t="shared" si="26"/>
        <v>0</v>
      </c>
      <c r="Y11" s="33">
        <f t="shared" si="27"/>
        <v>0</v>
      </c>
      <c r="Z11" s="25">
        <f>'Janvier N-1'!L11</f>
        <v>0</v>
      </c>
      <c r="AA11" s="26">
        <f t="shared" si="28"/>
        <v>0</v>
      </c>
      <c r="AB11" s="22">
        <f t="shared" si="29"/>
        <v>0</v>
      </c>
      <c r="AC11" s="23">
        <f t="shared" si="30"/>
        <v>0</v>
      </c>
      <c r="AD11" s="33">
        <f t="shared" si="31"/>
        <v>0</v>
      </c>
      <c r="AE11" s="25">
        <f>'Janvier N-1'!N11</f>
        <v>0</v>
      </c>
      <c r="AF11" s="26">
        <f t="shared" si="32"/>
        <v>0</v>
      </c>
      <c r="AG11" s="22">
        <f t="shared" si="33"/>
        <v>3.125E-2</v>
      </c>
      <c r="AH11" s="23">
        <f t="shared" si="34"/>
        <v>1</v>
      </c>
      <c r="AI11" s="33">
        <f t="shared" si="35"/>
        <v>0</v>
      </c>
      <c r="AJ11" s="25">
        <f>'Janvier N-1'!P11</f>
        <v>0</v>
      </c>
      <c r="AK11" s="26">
        <f t="shared" si="36"/>
        <v>1</v>
      </c>
      <c r="AL11" s="22">
        <f t="shared" si="37"/>
        <v>2.1352313167259787E-2</v>
      </c>
      <c r="AM11" s="23">
        <f t="shared" si="38"/>
        <v>6</v>
      </c>
      <c r="AN11" s="33">
        <f t="shared" si="39"/>
        <v>0</v>
      </c>
      <c r="AO11" s="25">
        <f>'Janvier N-1'!R11</f>
        <v>0</v>
      </c>
      <c r="AP11" s="26">
        <f t="shared" si="40"/>
        <v>6</v>
      </c>
      <c r="AQ11" s="22">
        <f t="shared" si="41"/>
        <v>0</v>
      </c>
      <c r="AR11" s="23">
        <f t="shared" si="42"/>
        <v>0</v>
      </c>
      <c r="AS11" s="33">
        <f t="shared" si="43"/>
        <v>0</v>
      </c>
      <c r="AT11" s="25">
        <f>'Janvier N-1'!T11</f>
        <v>0</v>
      </c>
      <c r="AU11" s="26">
        <f t="shared" si="44"/>
        <v>0</v>
      </c>
      <c r="AY11" t="s">
        <v>8</v>
      </c>
      <c r="AZ11" t="s">
        <v>77</v>
      </c>
      <c r="BA11" t="s">
        <v>78</v>
      </c>
      <c r="BB11" t="s">
        <v>79</v>
      </c>
      <c r="BC11" t="s">
        <v>165</v>
      </c>
      <c r="BD11">
        <v>0</v>
      </c>
      <c r="BE11">
        <v>0</v>
      </c>
      <c r="BF11">
        <v>1</v>
      </c>
      <c r="BG11">
        <v>0</v>
      </c>
      <c r="BH11">
        <v>0</v>
      </c>
      <c r="BI11">
        <v>1</v>
      </c>
      <c r="BJ11">
        <v>0</v>
      </c>
      <c r="BK11">
        <v>2</v>
      </c>
      <c r="BL11">
        <v>0</v>
      </c>
    </row>
    <row r="12" spans="1:65" x14ac:dyDescent="0.3">
      <c r="A12" t="s">
        <v>53</v>
      </c>
      <c r="B12" s="21"/>
      <c r="C12" s="22">
        <f t="shared" si="9"/>
        <v>0</v>
      </c>
      <c r="D12" s="23">
        <f t="shared" si="10"/>
        <v>0</v>
      </c>
      <c r="E12" s="24">
        <f t="shared" si="11"/>
        <v>0</v>
      </c>
      <c r="F12" s="25">
        <f>'Janvier N-1'!D12</f>
        <v>0</v>
      </c>
      <c r="G12" s="26">
        <f t="shared" si="12"/>
        <v>0</v>
      </c>
      <c r="H12" s="22">
        <f t="shared" si="13"/>
        <v>0</v>
      </c>
      <c r="I12" s="23">
        <f t="shared" si="14"/>
        <v>0</v>
      </c>
      <c r="J12" s="33">
        <f t="shared" si="15"/>
        <v>0</v>
      </c>
      <c r="K12" s="25">
        <f>'Janvier N-1'!F12</f>
        <v>0</v>
      </c>
      <c r="L12" s="26">
        <f t="shared" si="16"/>
        <v>0</v>
      </c>
      <c r="M12" s="22">
        <f t="shared" si="17"/>
        <v>0</v>
      </c>
      <c r="N12" s="23">
        <f t="shared" si="18"/>
        <v>0</v>
      </c>
      <c r="O12" s="24">
        <f t="shared" si="19"/>
        <v>0</v>
      </c>
      <c r="P12" s="25">
        <f>'Janvier N-1'!H12</f>
        <v>0</v>
      </c>
      <c r="Q12" s="26">
        <f t="shared" si="20"/>
        <v>0</v>
      </c>
      <c r="R12" s="22">
        <f t="shared" si="21"/>
        <v>0</v>
      </c>
      <c r="S12" s="23">
        <f t="shared" si="22"/>
        <v>0</v>
      </c>
      <c r="T12" s="33">
        <f t="shared" si="23"/>
        <v>0</v>
      </c>
      <c r="U12" s="25">
        <f>'Janvier N-1'!J12</f>
        <v>0</v>
      </c>
      <c r="V12" s="26">
        <f t="shared" si="24"/>
        <v>0</v>
      </c>
      <c r="W12" s="22">
        <f t="shared" si="25"/>
        <v>0</v>
      </c>
      <c r="X12" s="23">
        <f t="shared" si="26"/>
        <v>0</v>
      </c>
      <c r="Y12" s="33">
        <f t="shared" si="27"/>
        <v>0</v>
      </c>
      <c r="Z12" s="25">
        <f>'Janvier N-1'!L12</f>
        <v>0</v>
      </c>
      <c r="AA12" s="26">
        <f t="shared" si="28"/>
        <v>0</v>
      </c>
      <c r="AB12" s="22">
        <f t="shared" si="29"/>
        <v>0</v>
      </c>
      <c r="AC12" s="23">
        <f t="shared" si="30"/>
        <v>0</v>
      </c>
      <c r="AD12" s="33">
        <f t="shared" si="31"/>
        <v>0</v>
      </c>
      <c r="AE12" s="25">
        <f>'Janvier N-1'!N12</f>
        <v>0</v>
      </c>
      <c r="AF12" s="26">
        <f t="shared" si="32"/>
        <v>0</v>
      </c>
      <c r="AG12" s="22">
        <f t="shared" si="33"/>
        <v>0</v>
      </c>
      <c r="AH12" s="23">
        <f t="shared" si="34"/>
        <v>0</v>
      </c>
      <c r="AI12" s="33">
        <f t="shared" si="35"/>
        <v>0</v>
      </c>
      <c r="AJ12" s="25">
        <f>'Janvier N-1'!P12</f>
        <v>0</v>
      </c>
      <c r="AK12" s="26">
        <f t="shared" si="36"/>
        <v>0</v>
      </c>
      <c r="AL12" s="22">
        <f t="shared" si="37"/>
        <v>0</v>
      </c>
      <c r="AM12" s="23">
        <f t="shared" si="38"/>
        <v>0</v>
      </c>
      <c r="AN12" s="33">
        <f t="shared" si="39"/>
        <v>0</v>
      </c>
      <c r="AO12" s="25">
        <f>'Janvier N-1'!R12</f>
        <v>0</v>
      </c>
      <c r="AP12" s="26">
        <f t="shared" si="40"/>
        <v>0</v>
      </c>
      <c r="AQ12" s="22">
        <f t="shared" si="41"/>
        <v>0</v>
      </c>
      <c r="AR12" s="23">
        <f t="shared" si="42"/>
        <v>0</v>
      </c>
      <c r="AS12" s="33">
        <f t="shared" si="43"/>
        <v>0</v>
      </c>
      <c r="AT12" s="25">
        <f>'Janvier N-1'!T12</f>
        <v>0</v>
      </c>
      <c r="AU12" s="26">
        <f t="shared" si="44"/>
        <v>0</v>
      </c>
      <c r="AY12" t="s">
        <v>10</v>
      </c>
      <c r="AZ12" t="s">
        <v>77</v>
      </c>
      <c r="BA12" t="s">
        <v>78</v>
      </c>
      <c r="BB12" t="s">
        <v>79</v>
      </c>
      <c r="BC12" t="s">
        <v>165</v>
      </c>
      <c r="BD12">
        <v>1</v>
      </c>
      <c r="BE12">
        <v>3</v>
      </c>
      <c r="BF12">
        <v>1</v>
      </c>
      <c r="BG12">
        <v>0</v>
      </c>
      <c r="BH12">
        <v>0</v>
      </c>
      <c r="BI12">
        <v>1</v>
      </c>
      <c r="BJ12">
        <v>1</v>
      </c>
      <c r="BK12">
        <v>7</v>
      </c>
      <c r="BL12">
        <v>0</v>
      </c>
    </row>
    <row r="13" spans="1:65" x14ac:dyDescent="0.3">
      <c r="A13" t="s">
        <v>54</v>
      </c>
      <c r="B13" s="21"/>
      <c r="C13" s="22">
        <f t="shared" si="9"/>
        <v>0</v>
      </c>
      <c r="D13" s="23">
        <f t="shared" si="10"/>
        <v>0</v>
      </c>
      <c r="E13" s="24">
        <f t="shared" si="11"/>
        <v>0</v>
      </c>
      <c r="F13" s="25">
        <f>'Janvier N-1'!D13</f>
        <v>0</v>
      </c>
      <c r="G13" s="26">
        <f t="shared" si="12"/>
        <v>0</v>
      </c>
      <c r="H13" s="22">
        <f t="shared" si="13"/>
        <v>0</v>
      </c>
      <c r="I13" s="23">
        <f t="shared" si="14"/>
        <v>0</v>
      </c>
      <c r="J13" s="33">
        <f t="shared" si="15"/>
        <v>0</v>
      </c>
      <c r="K13" s="25">
        <f>'Janvier N-1'!F13</f>
        <v>0</v>
      </c>
      <c r="L13" s="26">
        <f t="shared" si="16"/>
        <v>0</v>
      </c>
      <c r="M13" s="22">
        <f t="shared" si="17"/>
        <v>0</v>
      </c>
      <c r="N13" s="23">
        <f t="shared" si="18"/>
        <v>0</v>
      </c>
      <c r="O13" s="24">
        <f t="shared" si="19"/>
        <v>0</v>
      </c>
      <c r="P13" s="25">
        <f>'Janvier N-1'!H13</f>
        <v>0</v>
      </c>
      <c r="Q13" s="26">
        <f t="shared" si="20"/>
        <v>0</v>
      </c>
      <c r="R13" s="22">
        <f t="shared" si="21"/>
        <v>0</v>
      </c>
      <c r="S13" s="23">
        <f t="shared" si="22"/>
        <v>0</v>
      </c>
      <c r="T13" s="33">
        <f t="shared" si="23"/>
        <v>0</v>
      </c>
      <c r="U13" s="25">
        <f>'Janvier N-1'!J13</f>
        <v>0</v>
      </c>
      <c r="V13" s="26">
        <f t="shared" si="24"/>
        <v>0</v>
      </c>
      <c r="W13" s="22">
        <f t="shared" si="25"/>
        <v>0</v>
      </c>
      <c r="X13" s="23">
        <f t="shared" si="26"/>
        <v>0</v>
      </c>
      <c r="Y13" s="33">
        <f t="shared" si="27"/>
        <v>0</v>
      </c>
      <c r="Z13" s="25">
        <f>'Janvier N-1'!L13</f>
        <v>0</v>
      </c>
      <c r="AA13" s="26">
        <f t="shared" si="28"/>
        <v>0</v>
      </c>
      <c r="AB13" s="22">
        <f t="shared" si="29"/>
        <v>0</v>
      </c>
      <c r="AC13" s="23">
        <f t="shared" si="30"/>
        <v>0</v>
      </c>
      <c r="AD13" s="33">
        <f t="shared" si="31"/>
        <v>0</v>
      </c>
      <c r="AE13" s="25">
        <f>'Janvier N-1'!N13</f>
        <v>0</v>
      </c>
      <c r="AF13" s="26">
        <f t="shared" si="32"/>
        <v>0</v>
      </c>
      <c r="AG13" s="22">
        <f t="shared" si="33"/>
        <v>0</v>
      </c>
      <c r="AH13" s="23">
        <f t="shared" si="34"/>
        <v>0</v>
      </c>
      <c r="AI13" s="33">
        <f t="shared" si="35"/>
        <v>0</v>
      </c>
      <c r="AJ13" s="25">
        <f>'Janvier N-1'!P13</f>
        <v>0</v>
      </c>
      <c r="AK13" s="26">
        <f t="shared" si="36"/>
        <v>0</v>
      </c>
      <c r="AL13" s="22">
        <f t="shared" si="37"/>
        <v>0</v>
      </c>
      <c r="AM13" s="23">
        <f t="shared" si="38"/>
        <v>0</v>
      </c>
      <c r="AN13" s="33">
        <f t="shared" si="39"/>
        <v>0</v>
      </c>
      <c r="AO13" s="25">
        <f>'Janvier N-1'!R13</f>
        <v>0</v>
      </c>
      <c r="AP13" s="26">
        <f t="shared" si="40"/>
        <v>0</v>
      </c>
      <c r="AQ13" s="22">
        <f t="shared" si="41"/>
        <v>0</v>
      </c>
      <c r="AR13" s="23">
        <f t="shared" si="42"/>
        <v>0</v>
      </c>
      <c r="AS13" s="33">
        <f t="shared" si="43"/>
        <v>0</v>
      </c>
      <c r="AT13" s="25">
        <f>'Janvier N-1'!T13</f>
        <v>0</v>
      </c>
      <c r="AU13" s="26">
        <f t="shared" si="44"/>
        <v>0</v>
      </c>
      <c r="AY13" t="s">
        <v>11</v>
      </c>
      <c r="AZ13" t="s">
        <v>77</v>
      </c>
      <c r="BA13" t="s">
        <v>78</v>
      </c>
      <c r="BB13" t="s">
        <v>79</v>
      </c>
      <c r="BC13" t="s">
        <v>165</v>
      </c>
      <c r="BD13">
        <v>0</v>
      </c>
      <c r="BE13">
        <v>3</v>
      </c>
      <c r="BF13">
        <v>0</v>
      </c>
      <c r="BG13">
        <v>1</v>
      </c>
      <c r="BH13">
        <v>0</v>
      </c>
      <c r="BI13">
        <v>5</v>
      </c>
      <c r="BJ13">
        <v>0</v>
      </c>
      <c r="BK13">
        <v>9</v>
      </c>
      <c r="BL13">
        <v>0</v>
      </c>
    </row>
    <row r="14" spans="1:65" x14ac:dyDescent="0.3">
      <c r="A14" t="s">
        <v>55</v>
      </c>
      <c r="B14" s="21"/>
      <c r="C14" s="22">
        <f t="shared" si="9"/>
        <v>0</v>
      </c>
      <c r="D14" s="23">
        <f t="shared" si="10"/>
        <v>0</v>
      </c>
      <c r="E14" s="24">
        <f t="shared" si="11"/>
        <v>2.3529411764705882E-2</v>
      </c>
      <c r="F14" s="25">
        <f>'Janvier N-1'!D14</f>
        <v>2</v>
      </c>
      <c r="G14" s="26">
        <f t="shared" si="12"/>
        <v>-2</v>
      </c>
      <c r="H14" s="22">
        <f t="shared" si="13"/>
        <v>0</v>
      </c>
      <c r="I14" s="23">
        <f t="shared" si="14"/>
        <v>0</v>
      </c>
      <c r="J14" s="33">
        <f t="shared" si="15"/>
        <v>3.125E-2</v>
      </c>
      <c r="K14" s="25">
        <f>'Janvier N-1'!F14</f>
        <v>2</v>
      </c>
      <c r="L14" s="26">
        <f t="shared" si="16"/>
        <v>-2</v>
      </c>
      <c r="M14" s="22">
        <f t="shared" si="17"/>
        <v>0</v>
      </c>
      <c r="N14" s="23">
        <f t="shared" si="18"/>
        <v>0</v>
      </c>
      <c r="O14" s="24">
        <f t="shared" si="19"/>
        <v>5.4054054054054057E-2</v>
      </c>
      <c r="P14" s="25">
        <f>'Janvier N-1'!H14</f>
        <v>2</v>
      </c>
      <c r="Q14" s="26">
        <f t="shared" si="20"/>
        <v>-2</v>
      </c>
      <c r="R14" s="22">
        <f t="shared" si="21"/>
        <v>0</v>
      </c>
      <c r="S14" s="23">
        <f t="shared" si="22"/>
        <v>0</v>
      </c>
      <c r="T14" s="33">
        <f t="shared" si="23"/>
        <v>6.0606060606060608E-2</v>
      </c>
      <c r="U14" s="25">
        <f>'Janvier N-1'!J14</f>
        <v>2</v>
      </c>
      <c r="V14" s="26">
        <f t="shared" si="24"/>
        <v>-2</v>
      </c>
      <c r="W14" s="22">
        <f t="shared" si="25"/>
        <v>0</v>
      </c>
      <c r="X14" s="23">
        <f t="shared" si="26"/>
        <v>0</v>
      </c>
      <c r="Y14" s="33">
        <f t="shared" si="27"/>
        <v>0</v>
      </c>
      <c r="Z14" s="25">
        <f>'Janvier N-1'!L14</f>
        <v>0</v>
      </c>
      <c r="AA14" s="26">
        <f t="shared" si="28"/>
        <v>0</v>
      </c>
      <c r="AB14" s="22">
        <f t="shared" si="29"/>
        <v>0</v>
      </c>
      <c r="AC14" s="23">
        <f t="shared" si="30"/>
        <v>0</v>
      </c>
      <c r="AD14" s="33">
        <f t="shared" si="31"/>
        <v>5.0847457627118647E-2</v>
      </c>
      <c r="AE14" s="25">
        <f>'Janvier N-1'!N14</f>
        <v>3</v>
      </c>
      <c r="AF14" s="26">
        <f t="shared" si="32"/>
        <v>-3</v>
      </c>
      <c r="AG14" s="22">
        <f t="shared" si="33"/>
        <v>3.125E-2</v>
      </c>
      <c r="AH14" s="23">
        <f t="shared" si="34"/>
        <v>1</v>
      </c>
      <c r="AI14" s="33">
        <f t="shared" si="35"/>
        <v>0</v>
      </c>
      <c r="AJ14" s="25">
        <f>'Janvier N-1'!P14</f>
        <v>0</v>
      </c>
      <c r="AK14" s="26">
        <f t="shared" si="36"/>
        <v>1</v>
      </c>
      <c r="AL14" s="22">
        <f t="shared" si="37"/>
        <v>0</v>
      </c>
      <c r="AM14" s="23">
        <f t="shared" si="38"/>
        <v>0</v>
      </c>
      <c r="AN14" s="33">
        <f t="shared" si="39"/>
        <v>3.5369774919614148E-2</v>
      </c>
      <c r="AO14" s="25">
        <f>'Janvier N-1'!R14</f>
        <v>11</v>
      </c>
      <c r="AP14" s="26">
        <f t="shared" si="40"/>
        <v>-11</v>
      </c>
      <c r="AQ14" s="22">
        <f t="shared" si="41"/>
        <v>0.14285714285714285</v>
      </c>
      <c r="AR14" s="23">
        <f t="shared" si="42"/>
        <v>1</v>
      </c>
      <c r="AS14" s="33">
        <f t="shared" si="43"/>
        <v>0</v>
      </c>
      <c r="AT14" s="25">
        <f>'Janvier N-1'!T14</f>
        <v>0</v>
      </c>
      <c r="AU14" s="26">
        <f t="shared" si="44"/>
        <v>1</v>
      </c>
      <c r="AY14" t="s">
        <v>12</v>
      </c>
      <c r="AZ14" t="s">
        <v>77</v>
      </c>
      <c r="BA14" t="s">
        <v>78</v>
      </c>
      <c r="BB14" t="s">
        <v>79</v>
      </c>
      <c r="BC14" t="s">
        <v>165</v>
      </c>
      <c r="BD14">
        <v>1</v>
      </c>
      <c r="BE14">
        <v>2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3</v>
      </c>
      <c r="BL14">
        <v>0</v>
      </c>
    </row>
    <row r="15" spans="1:65" x14ac:dyDescent="0.3">
      <c r="A15" t="s">
        <v>5</v>
      </c>
      <c r="B15" s="21"/>
      <c r="C15" s="22">
        <f t="shared" si="9"/>
        <v>7.407407407407407E-2</v>
      </c>
      <c r="D15" s="23">
        <f t="shared" si="10"/>
        <v>6</v>
      </c>
      <c r="E15" s="24">
        <f t="shared" si="11"/>
        <v>3.5294117647058823E-2</v>
      </c>
      <c r="F15" s="25">
        <f>'Janvier N-1'!D15</f>
        <v>3</v>
      </c>
      <c r="G15" s="26">
        <f t="shared" si="12"/>
        <v>3</v>
      </c>
      <c r="H15" s="22">
        <f t="shared" si="13"/>
        <v>3.7037037037037035E-2</v>
      </c>
      <c r="I15" s="23">
        <f t="shared" si="14"/>
        <v>2</v>
      </c>
      <c r="J15" s="33">
        <f t="shared" si="15"/>
        <v>0</v>
      </c>
      <c r="K15" s="25">
        <f>'Janvier N-1'!F15</f>
        <v>0</v>
      </c>
      <c r="L15" s="26">
        <f t="shared" si="16"/>
        <v>2</v>
      </c>
      <c r="M15" s="22">
        <f t="shared" si="17"/>
        <v>0.33333333333333331</v>
      </c>
      <c r="N15" s="23">
        <f t="shared" si="18"/>
        <v>10</v>
      </c>
      <c r="O15" s="24">
        <f t="shared" si="19"/>
        <v>0</v>
      </c>
      <c r="P15" s="25">
        <f>'Janvier N-1'!H15</f>
        <v>0</v>
      </c>
      <c r="Q15" s="26">
        <f t="shared" si="20"/>
        <v>10</v>
      </c>
      <c r="R15" s="22">
        <f t="shared" si="21"/>
        <v>0</v>
      </c>
      <c r="S15" s="23">
        <f t="shared" si="22"/>
        <v>0</v>
      </c>
      <c r="T15" s="33">
        <f t="shared" si="23"/>
        <v>6.0606060606060608E-2</v>
      </c>
      <c r="U15" s="25">
        <f>'Janvier N-1'!J15</f>
        <v>2</v>
      </c>
      <c r="V15" s="26">
        <f t="shared" si="24"/>
        <v>-2</v>
      </c>
      <c r="W15" s="22">
        <f t="shared" si="25"/>
        <v>0</v>
      </c>
      <c r="X15" s="23">
        <f t="shared" si="26"/>
        <v>0</v>
      </c>
      <c r="Y15" s="33">
        <f t="shared" si="27"/>
        <v>0</v>
      </c>
      <c r="Z15" s="25">
        <f>'Janvier N-1'!L15</f>
        <v>0</v>
      </c>
      <c r="AA15" s="26">
        <f t="shared" si="28"/>
        <v>0</v>
      </c>
      <c r="AB15" s="22">
        <f t="shared" si="29"/>
        <v>1.6949152542372881E-2</v>
      </c>
      <c r="AC15" s="23">
        <f t="shared" si="30"/>
        <v>1</v>
      </c>
      <c r="AD15" s="33">
        <f t="shared" si="31"/>
        <v>1.6949152542372881E-2</v>
      </c>
      <c r="AE15" s="25">
        <f>'Janvier N-1'!N15</f>
        <v>1</v>
      </c>
      <c r="AF15" s="26">
        <f t="shared" si="32"/>
        <v>0</v>
      </c>
      <c r="AG15" s="22">
        <f t="shared" si="33"/>
        <v>0</v>
      </c>
      <c r="AH15" s="23">
        <f t="shared" si="34"/>
        <v>0</v>
      </c>
      <c r="AI15" s="33">
        <f t="shared" si="35"/>
        <v>0</v>
      </c>
      <c r="AJ15" s="25">
        <f>'Janvier N-1'!P15</f>
        <v>0</v>
      </c>
      <c r="AK15" s="26">
        <f t="shared" si="36"/>
        <v>0</v>
      </c>
      <c r="AL15" s="22">
        <f t="shared" si="37"/>
        <v>6.7615658362989328E-2</v>
      </c>
      <c r="AM15" s="23">
        <f t="shared" si="38"/>
        <v>19</v>
      </c>
      <c r="AN15" s="33">
        <f t="shared" si="39"/>
        <v>1.9292604501607719E-2</v>
      </c>
      <c r="AO15" s="25">
        <f>'Janvier N-1'!R15</f>
        <v>6</v>
      </c>
      <c r="AP15" s="26">
        <f t="shared" si="40"/>
        <v>13</v>
      </c>
      <c r="AQ15" s="22">
        <f t="shared" si="41"/>
        <v>0</v>
      </c>
      <c r="AR15" s="23">
        <f t="shared" si="42"/>
        <v>0</v>
      </c>
      <c r="AS15" s="33">
        <f t="shared" si="43"/>
        <v>0</v>
      </c>
      <c r="AT15" s="25">
        <f>'Janvier N-1'!T15</f>
        <v>0</v>
      </c>
      <c r="AU15" s="26">
        <f t="shared" si="44"/>
        <v>0</v>
      </c>
      <c r="AY15" t="s">
        <v>13</v>
      </c>
      <c r="AZ15" t="s">
        <v>77</v>
      </c>
      <c r="BA15" t="s">
        <v>78</v>
      </c>
      <c r="BB15" t="s">
        <v>79</v>
      </c>
      <c r="BC15" t="s">
        <v>165</v>
      </c>
      <c r="BD15">
        <v>6</v>
      </c>
      <c r="BE15">
        <v>5</v>
      </c>
      <c r="BF15">
        <v>5</v>
      </c>
      <c r="BG15">
        <v>0</v>
      </c>
      <c r="BH15">
        <v>0</v>
      </c>
      <c r="BI15">
        <v>3</v>
      </c>
      <c r="BJ15">
        <v>0</v>
      </c>
      <c r="BK15">
        <v>19</v>
      </c>
      <c r="BL15">
        <v>0</v>
      </c>
    </row>
    <row r="16" spans="1:65" x14ac:dyDescent="0.3">
      <c r="A16" t="s">
        <v>6</v>
      </c>
      <c r="B16" s="21"/>
      <c r="C16" s="22">
        <f t="shared" si="9"/>
        <v>2.4691358024691357E-2</v>
      </c>
      <c r="D16" s="23">
        <f t="shared" si="10"/>
        <v>2</v>
      </c>
      <c r="E16" s="24">
        <f t="shared" si="11"/>
        <v>3.5294117647058823E-2</v>
      </c>
      <c r="F16" s="25">
        <f>'Janvier N-1'!D16</f>
        <v>3</v>
      </c>
      <c r="G16" s="26">
        <f t="shared" si="12"/>
        <v>-1</v>
      </c>
      <c r="H16" s="22">
        <f t="shared" si="13"/>
        <v>0</v>
      </c>
      <c r="I16" s="23">
        <f t="shared" si="14"/>
        <v>0</v>
      </c>
      <c r="J16" s="33">
        <f t="shared" si="15"/>
        <v>9.375E-2</v>
      </c>
      <c r="K16" s="25">
        <f>'Janvier N-1'!F16</f>
        <v>6</v>
      </c>
      <c r="L16" s="26">
        <f t="shared" si="16"/>
        <v>-6</v>
      </c>
      <c r="M16" s="22">
        <f t="shared" si="17"/>
        <v>0</v>
      </c>
      <c r="N16" s="23">
        <f t="shared" si="18"/>
        <v>0</v>
      </c>
      <c r="O16" s="24">
        <f t="shared" si="19"/>
        <v>0</v>
      </c>
      <c r="P16" s="25">
        <f>'Janvier N-1'!H16</f>
        <v>0</v>
      </c>
      <c r="Q16" s="26">
        <f t="shared" si="20"/>
        <v>0</v>
      </c>
      <c r="R16" s="22">
        <f t="shared" si="21"/>
        <v>0</v>
      </c>
      <c r="S16" s="23">
        <f t="shared" si="22"/>
        <v>0</v>
      </c>
      <c r="T16" s="33">
        <f t="shared" si="23"/>
        <v>0.18181818181818182</v>
      </c>
      <c r="U16" s="25">
        <f>'Janvier N-1'!J16</f>
        <v>6</v>
      </c>
      <c r="V16" s="26">
        <f t="shared" si="24"/>
        <v>-6</v>
      </c>
      <c r="W16" s="22">
        <f t="shared" si="25"/>
        <v>9.0909090909090912E-2</v>
      </c>
      <c r="X16" s="23">
        <f t="shared" si="26"/>
        <v>1</v>
      </c>
      <c r="Y16" s="33">
        <f t="shared" si="27"/>
        <v>0</v>
      </c>
      <c r="Z16" s="25">
        <f>'Janvier N-1'!L16</f>
        <v>0</v>
      </c>
      <c r="AA16" s="26">
        <f t="shared" si="28"/>
        <v>1</v>
      </c>
      <c r="AB16" s="22">
        <f t="shared" si="29"/>
        <v>3.3898305084745763E-2</v>
      </c>
      <c r="AC16" s="23">
        <f t="shared" si="30"/>
        <v>2</v>
      </c>
      <c r="AD16" s="33">
        <f t="shared" si="31"/>
        <v>0</v>
      </c>
      <c r="AE16" s="25">
        <f>'Janvier N-1'!N16</f>
        <v>0</v>
      </c>
      <c r="AF16" s="26">
        <f t="shared" si="32"/>
        <v>2</v>
      </c>
      <c r="AG16" s="22">
        <f t="shared" si="33"/>
        <v>0</v>
      </c>
      <c r="AH16" s="23">
        <f t="shared" si="34"/>
        <v>0</v>
      </c>
      <c r="AI16" s="33">
        <f t="shared" si="35"/>
        <v>5.2631578947368418E-2</v>
      </c>
      <c r="AJ16" s="25">
        <f>'Janvier N-1'!P16</f>
        <v>1</v>
      </c>
      <c r="AK16" s="26">
        <f t="shared" si="36"/>
        <v>-1</v>
      </c>
      <c r="AL16" s="22">
        <f t="shared" si="37"/>
        <v>1.7793594306049824E-2</v>
      </c>
      <c r="AM16" s="23">
        <f t="shared" si="38"/>
        <v>5</v>
      </c>
      <c r="AN16" s="33">
        <f t="shared" si="39"/>
        <v>5.1446945337620578E-2</v>
      </c>
      <c r="AO16" s="25">
        <f>'Janvier N-1'!R16</f>
        <v>16</v>
      </c>
      <c r="AP16" s="26">
        <f t="shared" si="40"/>
        <v>-11</v>
      </c>
      <c r="AQ16" s="22">
        <f t="shared" si="41"/>
        <v>0</v>
      </c>
      <c r="AR16" s="23">
        <f t="shared" si="42"/>
        <v>0</v>
      </c>
      <c r="AS16" s="33">
        <f t="shared" si="43"/>
        <v>0</v>
      </c>
      <c r="AT16" s="25">
        <f>'Janvier N-1'!T16</f>
        <v>0</v>
      </c>
      <c r="AU16" s="26">
        <f t="shared" si="44"/>
        <v>0</v>
      </c>
      <c r="AY16" t="s">
        <v>14</v>
      </c>
      <c r="AZ16" t="s">
        <v>77</v>
      </c>
      <c r="BA16" t="s">
        <v>78</v>
      </c>
      <c r="BB16" t="s">
        <v>79</v>
      </c>
      <c r="BC16" t="s">
        <v>165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0</v>
      </c>
      <c r="BJ16">
        <v>0</v>
      </c>
      <c r="BK16">
        <v>1</v>
      </c>
      <c r="BL16">
        <v>0</v>
      </c>
    </row>
    <row r="17" spans="1:64" x14ac:dyDescent="0.3">
      <c r="A17" t="s">
        <v>7</v>
      </c>
      <c r="B17" s="21"/>
      <c r="C17" s="22">
        <f t="shared" si="9"/>
        <v>6.1728395061728392E-2</v>
      </c>
      <c r="D17" s="23">
        <f t="shared" si="10"/>
        <v>5</v>
      </c>
      <c r="E17" s="24">
        <f t="shared" si="11"/>
        <v>0</v>
      </c>
      <c r="F17" s="25">
        <f>'Janvier N-1'!D17</f>
        <v>0</v>
      </c>
      <c r="G17" s="26">
        <f t="shared" si="12"/>
        <v>5</v>
      </c>
      <c r="H17" s="22">
        <f t="shared" si="13"/>
        <v>7.407407407407407E-2</v>
      </c>
      <c r="I17" s="23">
        <f t="shared" si="14"/>
        <v>4</v>
      </c>
      <c r="J17" s="33">
        <f t="shared" si="15"/>
        <v>0</v>
      </c>
      <c r="K17" s="25">
        <f>'Janvier N-1'!F17</f>
        <v>0</v>
      </c>
      <c r="L17" s="26">
        <f t="shared" si="16"/>
        <v>4</v>
      </c>
      <c r="M17" s="22">
        <f t="shared" si="17"/>
        <v>3.3333333333333333E-2</v>
      </c>
      <c r="N17" s="23">
        <f t="shared" si="18"/>
        <v>1</v>
      </c>
      <c r="O17" s="24">
        <f t="shared" si="19"/>
        <v>0</v>
      </c>
      <c r="P17" s="25">
        <f>'Janvier N-1'!H17</f>
        <v>0</v>
      </c>
      <c r="Q17" s="26">
        <f t="shared" si="20"/>
        <v>1</v>
      </c>
      <c r="R17" s="22">
        <f t="shared" si="21"/>
        <v>0.19047619047619047</v>
      </c>
      <c r="S17" s="23">
        <f t="shared" si="22"/>
        <v>4</v>
      </c>
      <c r="T17" s="33">
        <f t="shared" si="23"/>
        <v>0</v>
      </c>
      <c r="U17" s="25">
        <f>'Janvier N-1'!J17</f>
        <v>0</v>
      </c>
      <c r="V17" s="26">
        <f t="shared" si="24"/>
        <v>4</v>
      </c>
      <c r="W17" s="22">
        <f t="shared" si="25"/>
        <v>0.18181818181818182</v>
      </c>
      <c r="X17" s="23">
        <f t="shared" si="26"/>
        <v>2</v>
      </c>
      <c r="Y17" s="33">
        <f t="shared" si="27"/>
        <v>0</v>
      </c>
      <c r="Z17" s="25">
        <f>'Janvier N-1'!L17</f>
        <v>0</v>
      </c>
      <c r="AA17" s="26">
        <f t="shared" si="28"/>
        <v>2</v>
      </c>
      <c r="AB17" s="22">
        <f t="shared" si="29"/>
        <v>8.4745762711864403E-2</v>
      </c>
      <c r="AC17" s="23">
        <f t="shared" si="30"/>
        <v>5</v>
      </c>
      <c r="AD17" s="33">
        <f t="shared" si="31"/>
        <v>0</v>
      </c>
      <c r="AE17" s="25">
        <f>'Janvier N-1'!N17</f>
        <v>0</v>
      </c>
      <c r="AF17" s="26">
        <f t="shared" si="32"/>
        <v>5</v>
      </c>
      <c r="AG17" s="22">
        <f t="shared" si="33"/>
        <v>3.125E-2</v>
      </c>
      <c r="AH17" s="23">
        <f t="shared" si="34"/>
        <v>1</v>
      </c>
      <c r="AI17" s="33">
        <f t="shared" si="35"/>
        <v>5.2631578947368418E-2</v>
      </c>
      <c r="AJ17" s="25">
        <f>'Janvier N-1'!P17</f>
        <v>1</v>
      </c>
      <c r="AK17" s="26">
        <f t="shared" si="36"/>
        <v>0</v>
      </c>
      <c r="AL17" s="22">
        <f t="shared" si="37"/>
        <v>7.4733096085409248E-2</v>
      </c>
      <c r="AM17" s="23">
        <f t="shared" si="38"/>
        <v>21</v>
      </c>
      <c r="AN17" s="33">
        <f t="shared" si="39"/>
        <v>0</v>
      </c>
      <c r="AO17" s="25">
        <f>'Janvier N-1'!R17</f>
        <v>0</v>
      </c>
      <c r="AP17" s="26">
        <f t="shared" si="40"/>
        <v>21</v>
      </c>
      <c r="AQ17" s="22">
        <f t="shared" si="41"/>
        <v>0.14285714285714285</v>
      </c>
      <c r="AR17" s="23">
        <f t="shared" si="42"/>
        <v>1</v>
      </c>
      <c r="AS17" s="33">
        <f t="shared" si="43"/>
        <v>0.5</v>
      </c>
      <c r="AT17" s="25">
        <f>'Janvier N-1'!T17</f>
        <v>1</v>
      </c>
      <c r="AU17" s="26">
        <f t="shared" si="44"/>
        <v>0</v>
      </c>
      <c r="AY17" t="s">
        <v>148</v>
      </c>
      <c r="AZ17" t="s">
        <v>77</v>
      </c>
      <c r="BA17" t="s">
        <v>78</v>
      </c>
      <c r="BB17" t="s">
        <v>79</v>
      </c>
      <c r="BC17" t="s">
        <v>165</v>
      </c>
      <c r="BD17">
        <v>0</v>
      </c>
      <c r="BE17">
        <v>0</v>
      </c>
      <c r="BF17">
        <v>1</v>
      </c>
      <c r="BG17">
        <v>0</v>
      </c>
      <c r="BH17">
        <v>0</v>
      </c>
      <c r="BI17">
        <v>3</v>
      </c>
      <c r="BJ17">
        <v>1</v>
      </c>
      <c r="BK17">
        <v>5</v>
      </c>
      <c r="BL17">
        <v>0</v>
      </c>
    </row>
    <row r="18" spans="1:64" x14ac:dyDescent="0.3">
      <c r="A18" t="s">
        <v>56</v>
      </c>
      <c r="B18" s="21"/>
      <c r="C18" s="22">
        <f t="shared" si="9"/>
        <v>0</v>
      </c>
      <c r="D18" s="23">
        <f t="shared" si="10"/>
        <v>0</v>
      </c>
      <c r="E18" s="24">
        <f t="shared" si="11"/>
        <v>2.3529411764705882E-2</v>
      </c>
      <c r="F18" s="25">
        <f>'Janvier N-1'!D18</f>
        <v>2</v>
      </c>
      <c r="G18" s="26">
        <f t="shared" si="12"/>
        <v>-2</v>
      </c>
      <c r="H18" s="22">
        <f t="shared" si="13"/>
        <v>0</v>
      </c>
      <c r="I18" s="23">
        <f t="shared" si="14"/>
        <v>0</v>
      </c>
      <c r="J18" s="33">
        <f t="shared" si="15"/>
        <v>1.5625E-2</v>
      </c>
      <c r="K18" s="25">
        <f>'Janvier N-1'!F18</f>
        <v>1</v>
      </c>
      <c r="L18" s="26">
        <f t="shared" si="16"/>
        <v>-1</v>
      </c>
      <c r="M18" s="22">
        <f t="shared" si="17"/>
        <v>0</v>
      </c>
      <c r="N18" s="23">
        <f t="shared" si="18"/>
        <v>0</v>
      </c>
      <c r="O18" s="24">
        <f t="shared" si="19"/>
        <v>2.7027027027027029E-2</v>
      </c>
      <c r="P18" s="25">
        <f>'Janvier N-1'!H18</f>
        <v>1</v>
      </c>
      <c r="Q18" s="26">
        <f t="shared" si="20"/>
        <v>-1</v>
      </c>
      <c r="R18" s="22">
        <f t="shared" si="21"/>
        <v>0</v>
      </c>
      <c r="S18" s="23">
        <f t="shared" si="22"/>
        <v>0</v>
      </c>
      <c r="T18" s="33">
        <f t="shared" si="23"/>
        <v>0</v>
      </c>
      <c r="U18" s="25">
        <f>'Janvier N-1'!J18</f>
        <v>0</v>
      </c>
      <c r="V18" s="26">
        <f t="shared" si="24"/>
        <v>0</v>
      </c>
      <c r="W18" s="22">
        <f t="shared" si="25"/>
        <v>0</v>
      </c>
      <c r="X18" s="23">
        <f t="shared" si="26"/>
        <v>0</v>
      </c>
      <c r="Y18" s="33">
        <f t="shared" si="27"/>
        <v>0</v>
      </c>
      <c r="Z18" s="25">
        <f>'Janvier N-1'!L18</f>
        <v>0</v>
      </c>
      <c r="AA18" s="26">
        <f t="shared" si="28"/>
        <v>0</v>
      </c>
      <c r="AB18" s="22">
        <f t="shared" si="29"/>
        <v>0</v>
      </c>
      <c r="AC18" s="23">
        <f t="shared" si="30"/>
        <v>0</v>
      </c>
      <c r="AD18" s="33">
        <f t="shared" si="31"/>
        <v>1.6949152542372881E-2</v>
      </c>
      <c r="AE18" s="25">
        <f>'Janvier N-1'!N18</f>
        <v>1</v>
      </c>
      <c r="AF18" s="26">
        <f t="shared" si="32"/>
        <v>-1</v>
      </c>
      <c r="AG18" s="22">
        <f t="shared" si="33"/>
        <v>0</v>
      </c>
      <c r="AH18" s="23">
        <f t="shared" si="34"/>
        <v>0</v>
      </c>
      <c r="AI18" s="33">
        <f t="shared" si="35"/>
        <v>0</v>
      </c>
      <c r="AJ18" s="25">
        <f>'Janvier N-1'!P18</f>
        <v>0</v>
      </c>
      <c r="AK18" s="26">
        <f t="shared" si="36"/>
        <v>0</v>
      </c>
      <c r="AL18" s="22">
        <f t="shared" si="37"/>
        <v>0</v>
      </c>
      <c r="AM18" s="23">
        <f t="shared" si="38"/>
        <v>0</v>
      </c>
      <c r="AN18" s="33">
        <f t="shared" si="39"/>
        <v>1.607717041800643E-2</v>
      </c>
      <c r="AO18" s="25">
        <f>'Janvier N-1'!R18</f>
        <v>5</v>
      </c>
      <c r="AP18" s="26">
        <f t="shared" si="40"/>
        <v>-5</v>
      </c>
      <c r="AQ18" s="22">
        <f t="shared" si="41"/>
        <v>0</v>
      </c>
      <c r="AR18" s="23">
        <f t="shared" si="42"/>
        <v>0</v>
      </c>
      <c r="AS18" s="33">
        <f t="shared" si="43"/>
        <v>0</v>
      </c>
      <c r="AT18" s="25">
        <f>'Janvier N-1'!T18</f>
        <v>0</v>
      </c>
      <c r="AU18" s="26">
        <f t="shared" si="44"/>
        <v>0</v>
      </c>
      <c r="AY18" t="s">
        <v>15</v>
      </c>
      <c r="AZ18" t="s">
        <v>77</v>
      </c>
      <c r="BA18" t="s">
        <v>78</v>
      </c>
      <c r="BB18" t="s">
        <v>79</v>
      </c>
      <c r="BC18" t="s">
        <v>165</v>
      </c>
      <c r="BD18">
        <v>1</v>
      </c>
      <c r="BE18">
        <v>1</v>
      </c>
      <c r="BF18">
        <v>0</v>
      </c>
      <c r="BG18">
        <v>0</v>
      </c>
      <c r="BH18">
        <v>0</v>
      </c>
      <c r="BI18">
        <v>0</v>
      </c>
      <c r="BJ18">
        <v>1</v>
      </c>
      <c r="BK18">
        <v>3</v>
      </c>
      <c r="BL18">
        <v>0</v>
      </c>
    </row>
    <row r="19" spans="1:64" x14ac:dyDescent="0.3">
      <c r="A19" t="s">
        <v>8</v>
      </c>
      <c r="B19" s="21"/>
      <c r="C19" s="22">
        <f t="shared" si="9"/>
        <v>0</v>
      </c>
      <c r="D19" s="23">
        <f t="shared" si="10"/>
        <v>0</v>
      </c>
      <c r="E19" s="24">
        <f t="shared" si="11"/>
        <v>0</v>
      </c>
      <c r="F19" s="25">
        <f>'Janvier N-1'!D19</f>
        <v>0</v>
      </c>
      <c r="G19" s="26">
        <f t="shared" si="12"/>
        <v>0</v>
      </c>
      <c r="H19" s="22">
        <f t="shared" si="13"/>
        <v>0</v>
      </c>
      <c r="I19" s="23">
        <f t="shared" si="14"/>
        <v>0</v>
      </c>
      <c r="J19" s="33">
        <f t="shared" si="15"/>
        <v>0</v>
      </c>
      <c r="K19" s="25">
        <f>'Janvier N-1'!F19</f>
        <v>0</v>
      </c>
      <c r="L19" s="26">
        <f t="shared" si="16"/>
        <v>0</v>
      </c>
      <c r="M19" s="22">
        <f t="shared" si="17"/>
        <v>3.3333333333333333E-2</v>
      </c>
      <c r="N19" s="23">
        <f t="shared" si="18"/>
        <v>1</v>
      </c>
      <c r="O19" s="24">
        <f t="shared" si="19"/>
        <v>0</v>
      </c>
      <c r="P19" s="25">
        <f>'Janvier N-1'!H19</f>
        <v>0</v>
      </c>
      <c r="Q19" s="26">
        <f t="shared" si="20"/>
        <v>1</v>
      </c>
      <c r="R19" s="22">
        <f t="shared" si="21"/>
        <v>0</v>
      </c>
      <c r="S19" s="23">
        <f t="shared" si="22"/>
        <v>0</v>
      </c>
      <c r="T19" s="33">
        <f t="shared" si="23"/>
        <v>0</v>
      </c>
      <c r="U19" s="25">
        <f>'Janvier N-1'!J19</f>
        <v>0</v>
      </c>
      <c r="V19" s="26">
        <f t="shared" si="24"/>
        <v>0</v>
      </c>
      <c r="W19" s="22">
        <f t="shared" si="25"/>
        <v>0</v>
      </c>
      <c r="X19" s="23">
        <f t="shared" si="26"/>
        <v>0</v>
      </c>
      <c r="Y19" s="33">
        <f t="shared" si="27"/>
        <v>0</v>
      </c>
      <c r="Z19" s="25">
        <f>'Janvier N-1'!L19</f>
        <v>0</v>
      </c>
      <c r="AA19" s="26">
        <f t="shared" si="28"/>
        <v>0</v>
      </c>
      <c r="AB19" s="22">
        <f t="shared" si="29"/>
        <v>1.6949152542372881E-2</v>
      </c>
      <c r="AC19" s="23">
        <f t="shared" si="30"/>
        <v>1</v>
      </c>
      <c r="AD19" s="33">
        <f t="shared" si="31"/>
        <v>0</v>
      </c>
      <c r="AE19" s="25">
        <f>'Janvier N-1'!N19</f>
        <v>0</v>
      </c>
      <c r="AF19" s="26">
        <f t="shared" si="32"/>
        <v>1</v>
      </c>
      <c r="AG19" s="22">
        <f t="shared" si="33"/>
        <v>0</v>
      </c>
      <c r="AH19" s="23">
        <f t="shared" si="34"/>
        <v>0</v>
      </c>
      <c r="AI19" s="33">
        <f t="shared" si="35"/>
        <v>0</v>
      </c>
      <c r="AJ19" s="25">
        <f>'Janvier N-1'!P19</f>
        <v>0</v>
      </c>
      <c r="AK19" s="26">
        <f t="shared" si="36"/>
        <v>0</v>
      </c>
      <c r="AL19" s="22">
        <f t="shared" si="37"/>
        <v>7.1174377224199285E-3</v>
      </c>
      <c r="AM19" s="23">
        <f t="shared" si="38"/>
        <v>2</v>
      </c>
      <c r="AN19" s="33">
        <f t="shared" si="39"/>
        <v>0</v>
      </c>
      <c r="AO19" s="25">
        <f>'Janvier N-1'!R19</f>
        <v>0</v>
      </c>
      <c r="AP19" s="26">
        <f t="shared" si="40"/>
        <v>2</v>
      </c>
      <c r="AQ19" s="22">
        <f t="shared" si="41"/>
        <v>0</v>
      </c>
      <c r="AR19" s="23">
        <f t="shared" si="42"/>
        <v>0</v>
      </c>
      <c r="AS19" s="33">
        <f t="shared" si="43"/>
        <v>0</v>
      </c>
      <c r="AT19" s="25">
        <f>'Janvier N-1'!T19</f>
        <v>0</v>
      </c>
      <c r="AU19" s="26">
        <f t="shared" si="44"/>
        <v>0</v>
      </c>
      <c r="AY19" t="s">
        <v>19</v>
      </c>
      <c r="AZ19" t="s">
        <v>77</v>
      </c>
      <c r="BA19" t="s">
        <v>78</v>
      </c>
      <c r="BB19" t="s">
        <v>79</v>
      </c>
      <c r="BC19" t="s">
        <v>165</v>
      </c>
      <c r="BD19">
        <v>7</v>
      </c>
      <c r="BE19">
        <v>1</v>
      </c>
      <c r="BF19">
        <v>0</v>
      </c>
      <c r="BG19">
        <v>0</v>
      </c>
      <c r="BH19">
        <v>0</v>
      </c>
      <c r="BI19">
        <v>3</v>
      </c>
      <c r="BJ19">
        <v>0</v>
      </c>
      <c r="BK19">
        <v>11</v>
      </c>
      <c r="BL19">
        <v>0</v>
      </c>
    </row>
    <row r="20" spans="1:64" x14ac:dyDescent="0.3">
      <c r="A20" t="s">
        <v>57</v>
      </c>
      <c r="B20" s="21"/>
      <c r="C20" s="22">
        <f t="shared" si="9"/>
        <v>0</v>
      </c>
      <c r="D20" s="23">
        <f t="shared" si="10"/>
        <v>0</v>
      </c>
      <c r="E20" s="24">
        <f t="shared" si="11"/>
        <v>0</v>
      </c>
      <c r="F20" s="25">
        <f>'Janvier N-1'!D20</f>
        <v>0</v>
      </c>
      <c r="G20" s="26">
        <f t="shared" si="12"/>
        <v>0</v>
      </c>
      <c r="H20" s="22">
        <f t="shared" si="13"/>
        <v>0</v>
      </c>
      <c r="I20" s="23">
        <f t="shared" si="14"/>
        <v>0</v>
      </c>
      <c r="J20" s="33">
        <f t="shared" si="15"/>
        <v>0</v>
      </c>
      <c r="K20" s="25">
        <f>'Janvier N-1'!F20</f>
        <v>0</v>
      </c>
      <c r="L20" s="26">
        <f t="shared" si="16"/>
        <v>0</v>
      </c>
      <c r="M20" s="22">
        <f t="shared" si="17"/>
        <v>0</v>
      </c>
      <c r="N20" s="23">
        <f t="shared" si="18"/>
        <v>0</v>
      </c>
      <c r="O20" s="24">
        <f t="shared" si="19"/>
        <v>0</v>
      </c>
      <c r="P20" s="25">
        <f>'Janvier N-1'!H20</f>
        <v>0</v>
      </c>
      <c r="Q20" s="26">
        <f t="shared" si="20"/>
        <v>0</v>
      </c>
      <c r="R20" s="22">
        <f t="shared" si="21"/>
        <v>0</v>
      </c>
      <c r="S20" s="23">
        <f t="shared" si="22"/>
        <v>0</v>
      </c>
      <c r="T20" s="33">
        <f t="shared" si="23"/>
        <v>0</v>
      </c>
      <c r="U20" s="25">
        <f>'Janvier N-1'!J20</f>
        <v>0</v>
      </c>
      <c r="V20" s="26">
        <f t="shared" si="24"/>
        <v>0</v>
      </c>
      <c r="W20" s="22">
        <f t="shared" si="25"/>
        <v>0</v>
      </c>
      <c r="X20" s="23">
        <f t="shared" si="26"/>
        <v>0</v>
      </c>
      <c r="Y20" s="33">
        <f t="shared" si="27"/>
        <v>0</v>
      </c>
      <c r="Z20" s="25">
        <f>'Janvier N-1'!L20</f>
        <v>0</v>
      </c>
      <c r="AA20" s="26">
        <f t="shared" si="28"/>
        <v>0</v>
      </c>
      <c r="AB20" s="22">
        <f t="shared" si="29"/>
        <v>0</v>
      </c>
      <c r="AC20" s="23">
        <f t="shared" si="30"/>
        <v>0</v>
      </c>
      <c r="AD20" s="33">
        <f t="shared" si="31"/>
        <v>0</v>
      </c>
      <c r="AE20" s="25">
        <f>'Janvier N-1'!N20</f>
        <v>0</v>
      </c>
      <c r="AF20" s="26">
        <f t="shared" si="32"/>
        <v>0</v>
      </c>
      <c r="AG20" s="22">
        <f t="shared" si="33"/>
        <v>0</v>
      </c>
      <c r="AH20" s="23">
        <f t="shared" si="34"/>
        <v>0</v>
      </c>
      <c r="AI20" s="33">
        <f t="shared" si="35"/>
        <v>0</v>
      </c>
      <c r="AJ20" s="25">
        <f>'Janvier N-1'!P20</f>
        <v>0</v>
      </c>
      <c r="AK20" s="26">
        <f t="shared" si="36"/>
        <v>0</v>
      </c>
      <c r="AL20" s="22">
        <f t="shared" si="37"/>
        <v>0</v>
      </c>
      <c r="AM20" s="23">
        <f t="shared" si="38"/>
        <v>0</v>
      </c>
      <c r="AN20" s="33">
        <f t="shared" si="39"/>
        <v>0</v>
      </c>
      <c r="AO20" s="25">
        <f>'Janvier N-1'!R20</f>
        <v>0</v>
      </c>
      <c r="AP20" s="26">
        <f t="shared" si="40"/>
        <v>0</v>
      </c>
      <c r="AQ20" s="22">
        <f t="shared" si="41"/>
        <v>0</v>
      </c>
      <c r="AR20" s="23">
        <f t="shared" si="42"/>
        <v>0</v>
      </c>
      <c r="AS20" s="33">
        <f t="shared" si="43"/>
        <v>0</v>
      </c>
      <c r="AT20" s="25">
        <f>'Janvier N-1'!T20</f>
        <v>0</v>
      </c>
      <c r="AU20" s="26">
        <f t="shared" si="44"/>
        <v>0</v>
      </c>
      <c r="AY20" t="s">
        <v>126</v>
      </c>
      <c r="AZ20" t="s">
        <v>77</v>
      </c>
      <c r="BA20" t="s">
        <v>78</v>
      </c>
      <c r="BB20" t="s">
        <v>79</v>
      </c>
      <c r="BC20" t="s">
        <v>165</v>
      </c>
      <c r="BD20">
        <v>0</v>
      </c>
      <c r="BE20">
        <v>2</v>
      </c>
      <c r="BF20">
        <v>0</v>
      </c>
      <c r="BG20">
        <v>0</v>
      </c>
      <c r="BH20">
        <v>0</v>
      </c>
      <c r="BI20">
        <v>2</v>
      </c>
      <c r="BJ20">
        <v>0</v>
      </c>
      <c r="BK20">
        <v>4</v>
      </c>
      <c r="BL20">
        <v>0</v>
      </c>
    </row>
    <row r="21" spans="1:64" x14ac:dyDescent="0.3">
      <c r="A21" t="s">
        <v>9</v>
      </c>
      <c r="B21" s="21"/>
      <c r="C21" s="22">
        <f t="shared" si="9"/>
        <v>0</v>
      </c>
      <c r="D21" s="23">
        <f t="shared" si="10"/>
        <v>0</v>
      </c>
      <c r="E21" s="24">
        <f t="shared" si="11"/>
        <v>0</v>
      </c>
      <c r="F21" s="25">
        <f>'Janvier N-1'!D21</f>
        <v>0</v>
      </c>
      <c r="G21" s="26">
        <f t="shared" si="12"/>
        <v>0</v>
      </c>
      <c r="H21" s="22">
        <f t="shared" si="13"/>
        <v>0</v>
      </c>
      <c r="I21" s="23">
        <f t="shared" si="14"/>
        <v>0</v>
      </c>
      <c r="J21" s="33">
        <f t="shared" si="15"/>
        <v>7.8125E-2</v>
      </c>
      <c r="K21" s="25">
        <f>'Janvier N-1'!F21</f>
        <v>5</v>
      </c>
      <c r="L21" s="26">
        <f t="shared" si="16"/>
        <v>-5</v>
      </c>
      <c r="M21" s="22">
        <f t="shared" si="17"/>
        <v>0</v>
      </c>
      <c r="N21" s="23">
        <f t="shared" si="18"/>
        <v>0</v>
      </c>
      <c r="O21" s="24">
        <f t="shared" si="19"/>
        <v>0.13513513513513514</v>
      </c>
      <c r="P21" s="25">
        <f>'Janvier N-1'!H21</f>
        <v>5</v>
      </c>
      <c r="Q21" s="26">
        <f t="shared" si="20"/>
        <v>-5</v>
      </c>
      <c r="R21" s="22">
        <f t="shared" si="21"/>
        <v>0</v>
      </c>
      <c r="S21" s="23">
        <f t="shared" si="22"/>
        <v>0</v>
      </c>
      <c r="T21" s="33">
        <f t="shared" si="23"/>
        <v>3.0303030303030304E-2</v>
      </c>
      <c r="U21" s="25">
        <f>'Janvier N-1'!J21</f>
        <v>1</v>
      </c>
      <c r="V21" s="26">
        <f t="shared" si="24"/>
        <v>-1</v>
      </c>
      <c r="W21" s="22">
        <f t="shared" si="25"/>
        <v>0</v>
      </c>
      <c r="X21" s="23">
        <f t="shared" si="26"/>
        <v>0</v>
      </c>
      <c r="Y21" s="33">
        <f t="shared" si="27"/>
        <v>0</v>
      </c>
      <c r="Z21" s="25">
        <f>'Janvier N-1'!L21</f>
        <v>0</v>
      </c>
      <c r="AA21" s="26">
        <f t="shared" si="28"/>
        <v>0</v>
      </c>
      <c r="AB21" s="22">
        <f t="shared" si="29"/>
        <v>0</v>
      </c>
      <c r="AC21" s="23">
        <f t="shared" si="30"/>
        <v>0</v>
      </c>
      <c r="AD21" s="33">
        <f t="shared" si="31"/>
        <v>3.3898305084745763E-2</v>
      </c>
      <c r="AE21" s="25">
        <f>'Janvier N-1'!N21</f>
        <v>2</v>
      </c>
      <c r="AF21" s="26">
        <f t="shared" si="32"/>
        <v>-2</v>
      </c>
      <c r="AG21" s="22">
        <f t="shared" si="33"/>
        <v>0</v>
      </c>
      <c r="AH21" s="23">
        <f t="shared" si="34"/>
        <v>0</v>
      </c>
      <c r="AI21" s="33">
        <f t="shared" si="35"/>
        <v>0</v>
      </c>
      <c r="AJ21" s="25">
        <f>'Janvier N-1'!P21</f>
        <v>0</v>
      </c>
      <c r="AK21" s="26">
        <f t="shared" si="36"/>
        <v>0</v>
      </c>
      <c r="AL21" s="22">
        <f t="shared" si="37"/>
        <v>0</v>
      </c>
      <c r="AM21" s="23">
        <f t="shared" si="38"/>
        <v>0</v>
      </c>
      <c r="AN21" s="33">
        <f t="shared" si="39"/>
        <v>4.1800643086816719E-2</v>
      </c>
      <c r="AO21" s="25">
        <f>'Janvier N-1'!R21</f>
        <v>13</v>
      </c>
      <c r="AP21" s="26">
        <f t="shared" si="40"/>
        <v>-13</v>
      </c>
      <c r="AQ21" s="22">
        <f t="shared" si="41"/>
        <v>0</v>
      </c>
      <c r="AR21" s="23">
        <f t="shared" si="42"/>
        <v>0</v>
      </c>
      <c r="AS21" s="33">
        <f t="shared" si="43"/>
        <v>0</v>
      </c>
      <c r="AT21" s="25">
        <f>'Janvier N-1'!T21</f>
        <v>0</v>
      </c>
      <c r="AU21" s="26">
        <f t="shared" si="44"/>
        <v>0</v>
      </c>
      <c r="AY21" t="s">
        <v>20</v>
      </c>
      <c r="AZ21" t="s">
        <v>77</v>
      </c>
      <c r="BA21" t="s">
        <v>78</v>
      </c>
      <c r="BB21" t="s">
        <v>79</v>
      </c>
      <c r="BC21" t="s">
        <v>165</v>
      </c>
      <c r="BD21">
        <v>1</v>
      </c>
      <c r="BE21">
        <v>1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2</v>
      </c>
      <c r="BL21">
        <v>0</v>
      </c>
    </row>
    <row r="22" spans="1:64" x14ac:dyDescent="0.3">
      <c r="A22" t="s">
        <v>10</v>
      </c>
      <c r="B22" s="21"/>
      <c r="C22" s="22">
        <f t="shared" si="9"/>
        <v>1.2345679012345678E-2</v>
      </c>
      <c r="D22" s="23">
        <f t="shared" si="10"/>
        <v>1</v>
      </c>
      <c r="E22" s="24">
        <f t="shared" si="11"/>
        <v>0</v>
      </c>
      <c r="F22" s="25">
        <f>'Janvier N-1'!D22</f>
        <v>0</v>
      </c>
      <c r="G22" s="26">
        <f t="shared" si="12"/>
        <v>1</v>
      </c>
      <c r="H22" s="22">
        <f t="shared" si="13"/>
        <v>5.5555555555555552E-2</v>
      </c>
      <c r="I22" s="23">
        <f t="shared" si="14"/>
        <v>3</v>
      </c>
      <c r="J22" s="33">
        <f t="shared" si="15"/>
        <v>0</v>
      </c>
      <c r="K22" s="25">
        <f>'Janvier N-1'!F22</f>
        <v>0</v>
      </c>
      <c r="L22" s="26">
        <f t="shared" si="16"/>
        <v>3</v>
      </c>
      <c r="M22" s="22">
        <f t="shared" si="17"/>
        <v>3.3333333333333333E-2</v>
      </c>
      <c r="N22" s="23">
        <f t="shared" si="18"/>
        <v>1</v>
      </c>
      <c r="O22" s="24">
        <f t="shared" si="19"/>
        <v>0</v>
      </c>
      <c r="P22" s="25">
        <f>'Janvier N-1'!H22</f>
        <v>0</v>
      </c>
      <c r="Q22" s="26">
        <f t="shared" si="20"/>
        <v>1</v>
      </c>
      <c r="R22" s="22">
        <f t="shared" si="21"/>
        <v>0</v>
      </c>
      <c r="S22" s="23">
        <f t="shared" si="22"/>
        <v>0</v>
      </c>
      <c r="T22" s="33">
        <f t="shared" si="23"/>
        <v>0</v>
      </c>
      <c r="U22" s="25">
        <f>'Janvier N-1'!J22</f>
        <v>0</v>
      </c>
      <c r="V22" s="26">
        <f t="shared" si="24"/>
        <v>0</v>
      </c>
      <c r="W22" s="22">
        <f t="shared" si="25"/>
        <v>0</v>
      </c>
      <c r="X22" s="23">
        <f t="shared" si="26"/>
        <v>0</v>
      </c>
      <c r="Y22" s="33">
        <f t="shared" si="27"/>
        <v>0</v>
      </c>
      <c r="Z22" s="25">
        <f>'Janvier N-1'!L22</f>
        <v>0</v>
      </c>
      <c r="AA22" s="26">
        <f t="shared" si="28"/>
        <v>0</v>
      </c>
      <c r="AB22" s="22">
        <f t="shared" si="29"/>
        <v>1.6949152542372881E-2</v>
      </c>
      <c r="AC22" s="23">
        <f t="shared" si="30"/>
        <v>1</v>
      </c>
      <c r="AD22" s="33">
        <f t="shared" si="31"/>
        <v>0</v>
      </c>
      <c r="AE22" s="25">
        <f>'Janvier N-1'!N22</f>
        <v>0</v>
      </c>
      <c r="AF22" s="26">
        <f t="shared" si="32"/>
        <v>1</v>
      </c>
      <c r="AG22" s="22">
        <f t="shared" si="33"/>
        <v>3.125E-2</v>
      </c>
      <c r="AH22" s="23">
        <f t="shared" si="34"/>
        <v>1</v>
      </c>
      <c r="AI22" s="33">
        <f t="shared" si="35"/>
        <v>0</v>
      </c>
      <c r="AJ22" s="25">
        <f>'Janvier N-1'!P22</f>
        <v>0</v>
      </c>
      <c r="AK22" s="26">
        <f t="shared" si="36"/>
        <v>1</v>
      </c>
      <c r="AL22" s="22">
        <f t="shared" si="37"/>
        <v>2.491103202846975E-2</v>
      </c>
      <c r="AM22" s="23">
        <f t="shared" si="38"/>
        <v>7</v>
      </c>
      <c r="AN22" s="33">
        <f t="shared" si="39"/>
        <v>0</v>
      </c>
      <c r="AO22" s="25">
        <f>'Janvier N-1'!R22</f>
        <v>0</v>
      </c>
      <c r="AP22" s="26">
        <f t="shared" si="40"/>
        <v>7</v>
      </c>
      <c r="AQ22" s="22">
        <f t="shared" si="41"/>
        <v>0</v>
      </c>
      <c r="AR22" s="23">
        <f t="shared" si="42"/>
        <v>0</v>
      </c>
      <c r="AS22" s="33">
        <f t="shared" si="43"/>
        <v>0</v>
      </c>
      <c r="AT22" s="25">
        <f>'Janvier N-1'!T22</f>
        <v>0</v>
      </c>
      <c r="AU22" s="26">
        <f t="shared" si="44"/>
        <v>0</v>
      </c>
      <c r="AY22" t="s">
        <v>23</v>
      </c>
      <c r="AZ22" t="s">
        <v>77</v>
      </c>
      <c r="BA22" t="s">
        <v>78</v>
      </c>
      <c r="BB22" t="s">
        <v>79</v>
      </c>
      <c r="BC22" t="s">
        <v>165</v>
      </c>
      <c r="BD22">
        <v>2</v>
      </c>
      <c r="BE22">
        <v>0</v>
      </c>
      <c r="BF22">
        <v>2</v>
      </c>
      <c r="BG22">
        <v>0</v>
      </c>
      <c r="BH22">
        <v>0</v>
      </c>
      <c r="BI22">
        <v>3</v>
      </c>
      <c r="BJ22">
        <v>0</v>
      </c>
      <c r="BK22">
        <v>7</v>
      </c>
      <c r="BL22">
        <v>0</v>
      </c>
    </row>
    <row r="23" spans="1:64" x14ac:dyDescent="0.3">
      <c r="A23" t="s">
        <v>58</v>
      </c>
      <c r="B23" s="21"/>
      <c r="C23" s="22">
        <f t="shared" si="9"/>
        <v>0</v>
      </c>
      <c r="D23" s="23">
        <f t="shared" si="10"/>
        <v>0</v>
      </c>
      <c r="E23" s="24">
        <f t="shared" si="11"/>
        <v>1.1764705882352941E-2</v>
      </c>
      <c r="F23" s="25">
        <f>'Janvier N-1'!D23</f>
        <v>1</v>
      </c>
      <c r="G23" s="26">
        <f t="shared" si="12"/>
        <v>-1</v>
      </c>
      <c r="H23" s="22">
        <f t="shared" si="13"/>
        <v>0</v>
      </c>
      <c r="I23" s="23">
        <f t="shared" si="14"/>
        <v>0</v>
      </c>
      <c r="J23" s="33">
        <f t="shared" si="15"/>
        <v>1.5625E-2</v>
      </c>
      <c r="K23" s="25">
        <f>'Janvier N-1'!F23</f>
        <v>1</v>
      </c>
      <c r="L23" s="26">
        <f t="shared" si="16"/>
        <v>-1</v>
      </c>
      <c r="M23" s="22">
        <f t="shared" si="17"/>
        <v>0</v>
      </c>
      <c r="N23" s="23">
        <f t="shared" si="18"/>
        <v>0</v>
      </c>
      <c r="O23" s="24">
        <f t="shared" si="19"/>
        <v>2.7027027027027029E-2</v>
      </c>
      <c r="P23" s="25">
        <f>'Janvier N-1'!H23</f>
        <v>1</v>
      </c>
      <c r="Q23" s="26">
        <f t="shared" si="20"/>
        <v>-1</v>
      </c>
      <c r="R23" s="22">
        <f t="shared" si="21"/>
        <v>0</v>
      </c>
      <c r="S23" s="23">
        <f t="shared" si="22"/>
        <v>0</v>
      </c>
      <c r="T23" s="33">
        <f t="shared" si="23"/>
        <v>0</v>
      </c>
      <c r="U23" s="25">
        <f>'Janvier N-1'!J23</f>
        <v>0</v>
      </c>
      <c r="V23" s="26">
        <f t="shared" si="24"/>
        <v>0</v>
      </c>
      <c r="W23" s="22">
        <f t="shared" si="25"/>
        <v>0</v>
      </c>
      <c r="X23" s="23">
        <f t="shared" si="26"/>
        <v>0</v>
      </c>
      <c r="Y23" s="33">
        <f t="shared" si="27"/>
        <v>0</v>
      </c>
      <c r="Z23" s="25">
        <f>'Janvier N-1'!L23</f>
        <v>0</v>
      </c>
      <c r="AA23" s="26">
        <f t="shared" si="28"/>
        <v>0</v>
      </c>
      <c r="AB23" s="22">
        <f t="shared" si="29"/>
        <v>0</v>
      </c>
      <c r="AC23" s="23">
        <f t="shared" si="30"/>
        <v>0</v>
      </c>
      <c r="AD23" s="33">
        <f t="shared" si="31"/>
        <v>6.7796610169491525E-2</v>
      </c>
      <c r="AE23" s="25">
        <f>'Janvier N-1'!N23</f>
        <v>4</v>
      </c>
      <c r="AF23" s="26">
        <f t="shared" si="32"/>
        <v>-4</v>
      </c>
      <c r="AG23" s="22">
        <f t="shared" si="33"/>
        <v>0</v>
      </c>
      <c r="AH23" s="23">
        <f t="shared" si="34"/>
        <v>0</v>
      </c>
      <c r="AI23" s="33">
        <f t="shared" si="35"/>
        <v>0</v>
      </c>
      <c r="AJ23" s="25">
        <f>'Janvier N-1'!P23</f>
        <v>0</v>
      </c>
      <c r="AK23" s="26">
        <f t="shared" si="36"/>
        <v>0</v>
      </c>
      <c r="AL23" s="22">
        <f t="shared" si="37"/>
        <v>0</v>
      </c>
      <c r="AM23" s="23">
        <f t="shared" si="38"/>
        <v>0</v>
      </c>
      <c r="AN23" s="33">
        <f t="shared" si="39"/>
        <v>2.2508038585209004E-2</v>
      </c>
      <c r="AO23" s="25">
        <f>'Janvier N-1'!R23</f>
        <v>7</v>
      </c>
      <c r="AP23" s="26">
        <f t="shared" si="40"/>
        <v>-7</v>
      </c>
      <c r="AQ23" s="22">
        <f t="shared" si="41"/>
        <v>0</v>
      </c>
      <c r="AR23" s="23">
        <f t="shared" si="42"/>
        <v>0</v>
      </c>
      <c r="AS23" s="33">
        <f t="shared" si="43"/>
        <v>0</v>
      </c>
      <c r="AT23" s="25">
        <f>'Janvier N-1'!T23</f>
        <v>0</v>
      </c>
      <c r="AU23" s="26">
        <f t="shared" si="44"/>
        <v>0</v>
      </c>
      <c r="AY23" t="s">
        <v>24</v>
      </c>
      <c r="AZ23" t="s">
        <v>77</v>
      </c>
      <c r="BA23" t="s">
        <v>78</v>
      </c>
      <c r="BB23" t="s">
        <v>79</v>
      </c>
      <c r="BC23" t="s">
        <v>165</v>
      </c>
      <c r="BD23">
        <v>4</v>
      </c>
      <c r="BE23">
        <v>2</v>
      </c>
      <c r="BF23">
        <v>6</v>
      </c>
      <c r="BG23">
        <v>0</v>
      </c>
      <c r="BH23">
        <v>0</v>
      </c>
      <c r="BI23">
        <v>8</v>
      </c>
      <c r="BJ23">
        <v>1</v>
      </c>
      <c r="BK23">
        <v>21</v>
      </c>
      <c r="BL23">
        <v>0</v>
      </c>
    </row>
    <row r="24" spans="1:64" x14ac:dyDescent="0.3">
      <c r="A24" t="s">
        <v>11</v>
      </c>
      <c r="B24" s="21"/>
      <c r="C24" s="22">
        <f t="shared" si="9"/>
        <v>0</v>
      </c>
      <c r="D24" s="23">
        <f t="shared" si="10"/>
        <v>0</v>
      </c>
      <c r="E24" s="24">
        <f t="shared" si="11"/>
        <v>1.1764705882352941E-2</v>
      </c>
      <c r="F24" s="25">
        <f>'Janvier N-1'!D24</f>
        <v>1</v>
      </c>
      <c r="G24" s="26">
        <f t="shared" si="12"/>
        <v>-1</v>
      </c>
      <c r="H24" s="22">
        <f t="shared" si="13"/>
        <v>5.5555555555555552E-2</v>
      </c>
      <c r="I24" s="23">
        <f t="shared" si="14"/>
        <v>3</v>
      </c>
      <c r="J24" s="33">
        <f t="shared" si="15"/>
        <v>1.5625E-2</v>
      </c>
      <c r="K24" s="25">
        <f>'Janvier N-1'!F24</f>
        <v>1</v>
      </c>
      <c r="L24" s="26">
        <f t="shared" si="16"/>
        <v>2</v>
      </c>
      <c r="M24" s="22">
        <f t="shared" si="17"/>
        <v>0</v>
      </c>
      <c r="N24" s="23">
        <f t="shared" si="18"/>
        <v>0</v>
      </c>
      <c r="O24" s="24">
        <f t="shared" si="19"/>
        <v>0</v>
      </c>
      <c r="P24" s="25">
        <f>'Janvier N-1'!H24</f>
        <v>0</v>
      </c>
      <c r="Q24" s="26">
        <f t="shared" si="20"/>
        <v>0</v>
      </c>
      <c r="R24" s="22">
        <f t="shared" si="21"/>
        <v>4.7619047619047616E-2</v>
      </c>
      <c r="S24" s="23">
        <f t="shared" si="22"/>
        <v>1</v>
      </c>
      <c r="T24" s="33">
        <f t="shared" si="23"/>
        <v>3.0303030303030304E-2</v>
      </c>
      <c r="U24" s="25">
        <f>'Janvier N-1'!J24</f>
        <v>1</v>
      </c>
      <c r="V24" s="26">
        <f t="shared" si="24"/>
        <v>0</v>
      </c>
      <c r="W24" s="22">
        <f t="shared" si="25"/>
        <v>0</v>
      </c>
      <c r="X24" s="23">
        <f t="shared" si="26"/>
        <v>0</v>
      </c>
      <c r="Y24" s="33">
        <f t="shared" si="27"/>
        <v>0</v>
      </c>
      <c r="Z24" s="25">
        <f>'Janvier N-1'!L24</f>
        <v>0</v>
      </c>
      <c r="AA24" s="26">
        <f t="shared" si="28"/>
        <v>0</v>
      </c>
      <c r="AB24" s="22">
        <f t="shared" si="29"/>
        <v>8.4745762711864403E-2</v>
      </c>
      <c r="AC24" s="23">
        <f t="shared" si="30"/>
        <v>5</v>
      </c>
      <c r="AD24" s="33">
        <f t="shared" si="31"/>
        <v>0</v>
      </c>
      <c r="AE24" s="25">
        <f>'Janvier N-1'!N24</f>
        <v>0</v>
      </c>
      <c r="AF24" s="26">
        <f t="shared" si="32"/>
        <v>5</v>
      </c>
      <c r="AG24" s="22">
        <f t="shared" si="33"/>
        <v>0</v>
      </c>
      <c r="AH24" s="23">
        <f t="shared" si="34"/>
        <v>0</v>
      </c>
      <c r="AI24" s="33">
        <f t="shared" si="35"/>
        <v>5.2631578947368418E-2</v>
      </c>
      <c r="AJ24" s="25">
        <f>'Janvier N-1'!P24</f>
        <v>1</v>
      </c>
      <c r="AK24" s="26">
        <f t="shared" si="36"/>
        <v>-1</v>
      </c>
      <c r="AL24" s="22">
        <f t="shared" si="37"/>
        <v>3.2028469750889681E-2</v>
      </c>
      <c r="AM24" s="23">
        <f t="shared" si="38"/>
        <v>9</v>
      </c>
      <c r="AN24" s="33">
        <f t="shared" si="39"/>
        <v>1.2861736334405145E-2</v>
      </c>
      <c r="AO24" s="25">
        <f>'Janvier N-1'!R24</f>
        <v>4</v>
      </c>
      <c r="AP24" s="26">
        <f t="shared" si="40"/>
        <v>5</v>
      </c>
      <c r="AQ24" s="22">
        <f t="shared" si="41"/>
        <v>0</v>
      </c>
      <c r="AR24" s="23">
        <f t="shared" si="42"/>
        <v>0</v>
      </c>
      <c r="AS24" s="33">
        <f t="shared" si="43"/>
        <v>0</v>
      </c>
      <c r="AT24" s="25">
        <f>'Janvier N-1'!T24</f>
        <v>0</v>
      </c>
      <c r="AU24" s="26">
        <f t="shared" si="44"/>
        <v>0</v>
      </c>
      <c r="AY24" t="s">
        <v>61</v>
      </c>
      <c r="AZ24" t="s">
        <v>77</v>
      </c>
      <c r="BA24" t="s">
        <v>78</v>
      </c>
      <c r="BB24" t="s">
        <v>79</v>
      </c>
      <c r="BC24" t="s">
        <v>165</v>
      </c>
      <c r="BD24">
        <v>1</v>
      </c>
      <c r="BE24">
        <v>1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2</v>
      </c>
      <c r="BL24">
        <v>0</v>
      </c>
    </row>
    <row r="25" spans="1:64" x14ac:dyDescent="0.3">
      <c r="A25" t="s">
        <v>12</v>
      </c>
      <c r="B25" s="21"/>
      <c r="C25" s="22">
        <f t="shared" si="9"/>
        <v>1.2345679012345678E-2</v>
      </c>
      <c r="D25" s="23">
        <f t="shared" si="10"/>
        <v>1</v>
      </c>
      <c r="E25" s="24">
        <f t="shared" si="11"/>
        <v>0</v>
      </c>
      <c r="F25" s="25">
        <f>'Janvier N-1'!D25</f>
        <v>0</v>
      </c>
      <c r="G25" s="26">
        <f t="shared" si="12"/>
        <v>1</v>
      </c>
      <c r="H25" s="22">
        <f t="shared" si="13"/>
        <v>3.7037037037037035E-2</v>
      </c>
      <c r="I25" s="23">
        <f t="shared" si="14"/>
        <v>2</v>
      </c>
      <c r="J25" s="33">
        <f t="shared" si="15"/>
        <v>0</v>
      </c>
      <c r="K25" s="25">
        <f>'Janvier N-1'!F25</f>
        <v>0</v>
      </c>
      <c r="L25" s="26">
        <f t="shared" si="16"/>
        <v>2</v>
      </c>
      <c r="M25" s="22">
        <f t="shared" si="17"/>
        <v>0</v>
      </c>
      <c r="N25" s="23">
        <f t="shared" si="18"/>
        <v>0</v>
      </c>
      <c r="O25" s="24">
        <f t="shared" si="19"/>
        <v>0</v>
      </c>
      <c r="P25" s="25">
        <f>'Janvier N-1'!H25</f>
        <v>0</v>
      </c>
      <c r="Q25" s="26">
        <f t="shared" si="20"/>
        <v>0</v>
      </c>
      <c r="R25" s="22">
        <f t="shared" si="21"/>
        <v>0</v>
      </c>
      <c r="S25" s="23">
        <f t="shared" si="22"/>
        <v>0</v>
      </c>
      <c r="T25" s="33">
        <f t="shared" si="23"/>
        <v>0</v>
      </c>
      <c r="U25" s="25">
        <f>'Janvier N-1'!J25</f>
        <v>0</v>
      </c>
      <c r="V25" s="26">
        <f t="shared" si="24"/>
        <v>0</v>
      </c>
      <c r="W25" s="22">
        <f t="shared" si="25"/>
        <v>0</v>
      </c>
      <c r="X25" s="23">
        <f t="shared" si="26"/>
        <v>0</v>
      </c>
      <c r="Y25" s="33">
        <f t="shared" si="27"/>
        <v>0</v>
      </c>
      <c r="Z25" s="25">
        <f>'Janvier N-1'!L25</f>
        <v>0</v>
      </c>
      <c r="AA25" s="26">
        <f t="shared" si="28"/>
        <v>0</v>
      </c>
      <c r="AB25" s="22">
        <f t="shared" si="29"/>
        <v>0</v>
      </c>
      <c r="AC25" s="23">
        <f t="shared" si="30"/>
        <v>0</v>
      </c>
      <c r="AD25" s="33">
        <f t="shared" si="31"/>
        <v>0</v>
      </c>
      <c r="AE25" s="25">
        <f>'Janvier N-1'!N25</f>
        <v>0</v>
      </c>
      <c r="AF25" s="26">
        <f t="shared" si="32"/>
        <v>0</v>
      </c>
      <c r="AG25" s="22">
        <f t="shared" si="33"/>
        <v>0</v>
      </c>
      <c r="AH25" s="23">
        <f t="shared" si="34"/>
        <v>0</v>
      </c>
      <c r="AI25" s="33">
        <f t="shared" si="35"/>
        <v>0</v>
      </c>
      <c r="AJ25" s="25">
        <f>'Janvier N-1'!P25</f>
        <v>0</v>
      </c>
      <c r="AK25" s="26">
        <f t="shared" si="36"/>
        <v>0</v>
      </c>
      <c r="AL25" s="22">
        <f t="shared" si="37"/>
        <v>1.0676156583629894E-2</v>
      </c>
      <c r="AM25" s="23">
        <f t="shared" si="38"/>
        <v>3</v>
      </c>
      <c r="AN25" s="33">
        <f t="shared" si="39"/>
        <v>0</v>
      </c>
      <c r="AO25" s="25">
        <f>'Janvier N-1'!R25</f>
        <v>0</v>
      </c>
      <c r="AP25" s="26">
        <f t="shared" si="40"/>
        <v>3</v>
      </c>
      <c r="AQ25" s="22">
        <f t="shared" si="41"/>
        <v>0</v>
      </c>
      <c r="AR25" s="23">
        <f t="shared" si="42"/>
        <v>0</v>
      </c>
      <c r="AS25" s="33">
        <f t="shared" si="43"/>
        <v>0</v>
      </c>
      <c r="AT25" s="25">
        <f>'Janvier N-1'!T25</f>
        <v>0</v>
      </c>
      <c r="AU25" s="26">
        <f t="shared" si="44"/>
        <v>0</v>
      </c>
      <c r="AY25" t="s">
        <v>25</v>
      </c>
      <c r="AZ25" t="s">
        <v>77</v>
      </c>
      <c r="BA25" t="s">
        <v>78</v>
      </c>
      <c r="BB25" t="s">
        <v>79</v>
      </c>
      <c r="BC25" t="s">
        <v>165</v>
      </c>
      <c r="BD25">
        <v>1</v>
      </c>
      <c r="BE25">
        <v>0</v>
      </c>
      <c r="BF25">
        <v>0</v>
      </c>
      <c r="BG25">
        <v>1</v>
      </c>
      <c r="BH25">
        <v>0</v>
      </c>
      <c r="BI25">
        <v>0</v>
      </c>
      <c r="BJ25">
        <v>0</v>
      </c>
      <c r="BK25">
        <v>2</v>
      </c>
      <c r="BL25">
        <v>0</v>
      </c>
    </row>
    <row r="26" spans="1:64" x14ac:dyDescent="0.3">
      <c r="A26" t="s">
        <v>59</v>
      </c>
      <c r="B26" s="21"/>
      <c r="C26" s="22">
        <f t="shared" si="9"/>
        <v>0</v>
      </c>
      <c r="D26" s="23">
        <f t="shared" si="10"/>
        <v>0</v>
      </c>
      <c r="E26" s="24">
        <f t="shared" si="11"/>
        <v>2.3529411764705882E-2</v>
      </c>
      <c r="F26" s="25">
        <f>'Janvier N-1'!D26</f>
        <v>2</v>
      </c>
      <c r="G26" s="26">
        <f t="shared" si="12"/>
        <v>-2</v>
      </c>
      <c r="H26" s="22">
        <f t="shared" si="13"/>
        <v>0</v>
      </c>
      <c r="I26" s="23">
        <f t="shared" si="14"/>
        <v>0</v>
      </c>
      <c r="J26" s="33">
        <f t="shared" si="15"/>
        <v>0</v>
      </c>
      <c r="K26" s="25">
        <f>'Janvier N-1'!F26</f>
        <v>0</v>
      </c>
      <c r="L26" s="26">
        <f t="shared" si="16"/>
        <v>0</v>
      </c>
      <c r="M26" s="22">
        <f t="shared" si="17"/>
        <v>0</v>
      </c>
      <c r="N26" s="23">
        <f t="shared" si="18"/>
        <v>0</v>
      </c>
      <c r="O26" s="24">
        <f t="shared" si="19"/>
        <v>0</v>
      </c>
      <c r="P26" s="25">
        <f>'Janvier N-1'!H26</f>
        <v>0</v>
      </c>
      <c r="Q26" s="26">
        <f t="shared" si="20"/>
        <v>0</v>
      </c>
      <c r="R26" s="22">
        <f t="shared" si="21"/>
        <v>0</v>
      </c>
      <c r="S26" s="23">
        <f t="shared" si="22"/>
        <v>0</v>
      </c>
      <c r="T26" s="33">
        <f t="shared" si="23"/>
        <v>0</v>
      </c>
      <c r="U26" s="25">
        <f>'Janvier N-1'!J26</f>
        <v>0</v>
      </c>
      <c r="V26" s="26">
        <f t="shared" si="24"/>
        <v>0</v>
      </c>
      <c r="W26" s="22">
        <f t="shared" si="25"/>
        <v>0</v>
      </c>
      <c r="X26" s="23">
        <f t="shared" si="26"/>
        <v>0</v>
      </c>
      <c r="Y26" s="33">
        <f t="shared" si="27"/>
        <v>0</v>
      </c>
      <c r="Z26" s="25">
        <f>'Janvier N-1'!L26</f>
        <v>0</v>
      </c>
      <c r="AA26" s="26">
        <f t="shared" si="28"/>
        <v>0</v>
      </c>
      <c r="AB26" s="22">
        <f t="shared" si="29"/>
        <v>0</v>
      </c>
      <c r="AC26" s="23">
        <f t="shared" si="30"/>
        <v>0</v>
      </c>
      <c r="AD26" s="33">
        <f t="shared" si="31"/>
        <v>1.6949152542372881E-2</v>
      </c>
      <c r="AE26" s="25">
        <f>'Janvier N-1'!N26</f>
        <v>1</v>
      </c>
      <c r="AF26" s="26">
        <f t="shared" si="32"/>
        <v>-1</v>
      </c>
      <c r="AG26" s="22">
        <f t="shared" si="33"/>
        <v>0</v>
      </c>
      <c r="AH26" s="23">
        <f t="shared" si="34"/>
        <v>0</v>
      </c>
      <c r="AI26" s="33">
        <f t="shared" si="35"/>
        <v>0</v>
      </c>
      <c r="AJ26" s="25">
        <f>'Janvier N-1'!P26</f>
        <v>0</v>
      </c>
      <c r="AK26" s="26">
        <f t="shared" si="36"/>
        <v>0</v>
      </c>
      <c r="AL26" s="22">
        <f t="shared" si="37"/>
        <v>0</v>
      </c>
      <c r="AM26" s="23">
        <f t="shared" si="38"/>
        <v>0</v>
      </c>
      <c r="AN26" s="33">
        <f t="shared" si="39"/>
        <v>9.6463022508038593E-3</v>
      </c>
      <c r="AO26" s="25">
        <f>'Janvier N-1'!R26</f>
        <v>3</v>
      </c>
      <c r="AP26" s="26">
        <f t="shared" si="40"/>
        <v>-3</v>
      </c>
      <c r="AQ26" s="22">
        <f t="shared" si="41"/>
        <v>0</v>
      </c>
      <c r="AR26" s="23">
        <f t="shared" si="42"/>
        <v>0</v>
      </c>
      <c r="AS26" s="33">
        <f t="shared" si="43"/>
        <v>0</v>
      </c>
      <c r="AT26" s="25">
        <f>'Janvier N-1'!T26</f>
        <v>0</v>
      </c>
      <c r="AU26" s="26">
        <f t="shared" si="44"/>
        <v>0</v>
      </c>
      <c r="AY26" t="s">
        <v>26</v>
      </c>
      <c r="AZ26" t="s">
        <v>77</v>
      </c>
      <c r="BA26" t="s">
        <v>78</v>
      </c>
      <c r="BB26" t="s">
        <v>79</v>
      </c>
      <c r="BC26" t="s">
        <v>165</v>
      </c>
      <c r="BD26">
        <v>11</v>
      </c>
      <c r="BE26">
        <v>5</v>
      </c>
      <c r="BF26">
        <v>1</v>
      </c>
      <c r="BG26">
        <v>2</v>
      </c>
      <c r="BH26">
        <v>0</v>
      </c>
      <c r="BI26">
        <v>2</v>
      </c>
      <c r="BJ26">
        <v>1</v>
      </c>
      <c r="BK26">
        <v>22</v>
      </c>
      <c r="BL26">
        <v>0</v>
      </c>
    </row>
    <row r="27" spans="1:64" x14ac:dyDescent="0.3">
      <c r="A27" t="s">
        <v>60</v>
      </c>
      <c r="B27" s="21"/>
      <c r="C27" s="22">
        <f t="shared" si="9"/>
        <v>0</v>
      </c>
      <c r="D27" s="23">
        <f t="shared" si="10"/>
        <v>0</v>
      </c>
      <c r="E27" s="24">
        <f t="shared" si="11"/>
        <v>0.16470588235294117</v>
      </c>
      <c r="F27" s="25">
        <f>'Janvier N-1'!D27</f>
        <v>14</v>
      </c>
      <c r="G27" s="26">
        <f t="shared" si="12"/>
        <v>-14</v>
      </c>
      <c r="H27" s="22">
        <f t="shared" si="13"/>
        <v>0</v>
      </c>
      <c r="I27" s="23">
        <f t="shared" si="14"/>
        <v>0</v>
      </c>
      <c r="J27" s="33">
        <f t="shared" si="15"/>
        <v>1.5625E-2</v>
      </c>
      <c r="K27" s="25">
        <f>'Janvier N-1'!F27</f>
        <v>1</v>
      </c>
      <c r="L27" s="26">
        <f t="shared" si="16"/>
        <v>-1</v>
      </c>
      <c r="M27" s="22">
        <f t="shared" si="17"/>
        <v>0</v>
      </c>
      <c r="N27" s="23">
        <f t="shared" si="18"/>
        <v>0</v>
      </c>
      <c r="O27" s="24">
        <f t="shared" si="19"/>
        <v>8.1081081081081086E-2</v>
      </c>
      <c r="P27" s="25">
        <f>'Janvier N-1'!H27</f>
        <v>3</v>
      </c>
      <c r="Q27" s="26">
        <f t="shared" si="20"/>
        <v>-3</v>
      </c>
      <c r="R27" s="22">
        <f t="shared" si="21"/>
        <v>0</v>
      </c>
      <c r="S27" s="23">
        <f t="shared" si="22"/>
        <v>0</v>
      </c>
      <c r="T27" s="33">
        <f t="shared" si="23"/>
        <v>6.0606060606060608E-2</v>
      </c>
      <c r="U27" s="25">
        <f>'Janvier N-1'!J27</f>
        <v>2</v>
      </c>
      <c r="V27" s="26">
        <f t="shared" si="24"/>
        <v>-2</v>
      </c>
      <c r="W27" s="22">
        <f t="shared" si="25"/>
        <v>0</v>
      </c>
      <c r="X27" s="23">
        <f t="shared" si="26"/>
        <v>0</v>
      </c>
      <c r="Y27" s="33">
        <f t="shared" si="27"/>
        <v>0</v>
      </c>
      <c r="Z27" s="25">
        <f>'Janvier N-1'!L27</f>
        <v>0</v>
      </c>
      <c r="AA27" s="26">
        <f t="shared" si="28"/>
        <v>0</v>
      </c>
      <c r="AB27" s="22">
        <f t="shared" si="29"/>
        <v>0</v>
      </c>
      <c r="AC27" s="23">
        <f t="shared" si="30"/>
        <v>0</v>
      </c>
      <c r="AD27" s="33">
        <f t="shared" si="31"/>
        <v>0</v>
      </c>
      <c r="AE27" s="25">
        <f>'Janvier N-1'!N27</f>
        <v>0</v>
      </c>
      <c r="AF27" s="26">
        <f t="shared" si="32"/>
        <v>0</v>
      </c>
      <c r="AG27" s="22">
        <f t="shared" si="33"/>
        <v>0</v>
      </c>
      <c r="AH27" s="23">
        <f t="shared" si="34"/>
        <v>0</v>
      </c>
      <c r="AI27" s="33">
        <f t="shared" si="35"/>
        <v>5.2631578947368418E-2</v>
      </c>
      <c r="AJ27" s="25">
        <f>'Janvier N-1'!P27</f>
        <v>1</v>
      </c>
      <c r="AK27" s="26">
        <f t="shared" si="36"/>
        <v>-1</v>
      </c>
      <c r="AL27" s="22">
        <f t="shared" si="37"/>
        <v>0</v>
      </c>
      <c r="AM27" s="23">
        <f t="shared" si="38"/>
        <v>0</v>
      </c>
      <c r="AN27" s="33">
        <f t="shared" si="39"/>
        <v>6.7524115755627015E-2</v>
      </c>
      <c r="AO27" s="25">
        <f>'Janvier N-1'!R27</f>
        <v>21</v>
      </c>
      <c r="AP27" s="26">
        <f t="shared" si="40"/>
        <v>-21</v>
      </c>
      <c r="AQ27" s="22">
        <f t="shared" si="41"/>
        <v>0</v>
      </c>
      <c r="AR27" s="23">
        <f t="shared" si="42"/>
        <v>0</v>
      </c>
      <c r="AS27" s="33">
        <f t="shared" si="43"/>
        <v>0</v>
      </c>
      <c r="AT27" s="25">
        <f>'Janvier N-1'!T27</f>
        <v>0</v>
      </c>
      <c r="AU27" s="26">
        <f t="shared" si="44"/>
        <v>0</v>
      </c>
      <c r="AY27" t="s">
        <v>27</v>
      </c>
      <c r="AZ27" t="s">
        <v>77</v>
      </c>
      <c r="BA27" t="s">
        <v>78</v>
      </c>
      <c r="BB27" t="s">
        <v>79</v>
      </c>
      <c r="BC27" t="s">
        <v>165</v>
      </c>
      <c r="BD27">
        <v>2</v>
      </c>
      <c r="BE27">
        <v>1</v>
      </c>
      <c r="BF27">
        <v>0</v>
      </c>
      <c r="BG27">
        <v>0</v>
      </c>
      <c r="BH27">
        <v>0</v>
      </c>
      <c r="BI27">
        <v>1</v>
      </c>
      <c r="BJ27">
        <v>1</v>
      </c>
      <c r="BK27">
        <v>5</v>
      </c>
      <c r="BL27">
        <v>0</v>
      </c>
    </row>
    <row r="28" spans="1:64" x14ac:dyDescent="0.3">
      <c r="A28" t="s">
        <v>13</v>
      </c>
      <c r="B28" s="21"/>
      <c r="C28" s="22">
        <f t="shared" si="9"/>
        <v>7.407407407407407E-2</v>
      </c>
      <c r="D28" s="23">
        <f t="shared" si="10"/>
        <v>6</v>
      </c>
      <c r="E28" s="24">
        <f t="shared" si="11"/>
        <v>0</v>
      </c>
      <c r="F28" s="25">
        <f>'Janvier N-1'!D28</f>
        <v>0</v>
      </c>
      <c r="G28" s="26">
        <f t="shared" si="12"/>
        <v>6</v>
      </c>
      <c r="H28" s="22">
        <f t="shared" si="13"/>
        <v>9.2592592592592587E-2</v>
      </c>
      <c r="I28" s="23">
        <f t="shared" si="14"/>
        <v>5</v>
      </c>
      <c r="J28" s="33">
        <f t="shared" si="15"/>
        <v>0</v>
      </c>
      <c r="K28" s="25">
        <f>'Janvier N-1'!F28</f>
        <v>0</v>
      </c>
      <c r="L28" s="26">
        <f t="shared" si="16"/>
        <v>5</v>
      </c>
      <c r="M28" s="22">
        <f t="shared" si="17"/>
        <v>0.16666666666666666</v>
      </c>
      <c r="N28" s="23">
        <f t="shared" si="18"/>
        <v>5</v>
      </c>
      <c r="O28" s="24">
        <f t="shared" si="19"/>
        <v>0</v>
      </c>
      <c r="P28" s="25">
        <f>'Janvier N-1'!H28</f>
        <v>0</v>
      </c>
      <c r="Q28" s="26">
        <f t="shared" si="20"/>
        <v>5</v>
      </c>
      <c r="R28" s="22">
        <f t="shared" si="21"/>
        <v>0</v>
      </c>
      <c r="S28" s="23">
        <f t="shared" si="22"/>
        <v>0</v>
      </c>
      <c r="T28" s="33">
        <f t="shared" si="23"/>
        <v>0</v>
      </c>
      <c r="U28" s="25">
        <f>'Janvier N-1'!J28</f>
        <v>0</v>
      </c>
      <c r="V28" s="26">
        <f t="shared" si="24"/>
        <v>0</v>
      </c>
      <c r="W28" s="22">
        <f t="shared" si="25"/>
        <v>0</v>
      </c>
      <c r="X28" s="23">
        <f t="shared" si="26"/>
        <v>0</v>
      </c>
      <c r="Y28" s="33">
        <f t="shared" si="27"/>
        <v>0</v>
      </c>
      <c r="Z28" s="25">
        <f>'Janvier N-1'!L28</f>
        <v>0</v>
      </c>
      <c r="AA28" s="26">
        <f t="shared" si="28"/>
        <v>0</v>
      </c>
      <c r="AB28" s="22">
        <f t="shared" si="29"/>
        <v>5.0847457627118647E-2</v>
      </c>
      <c r="AC28" s="23">
        <f t="shared" si="30"/>
        <v>3</v>
      </c>
      <c r="AD28" s="33">
        <f t="shared" si="31"/>
        <v>0</v>
      </c>
      <c r="AE28" s="25">
        <f>'Janvier N-1'!N28</f>
        <v>0</v>
      </c>
      <c r="AF28" s="26">
        <f t="shared" si="32"/>
        <v>3</v>
      </c>
      <c r="AG28" s="22">
        <f t="shared" si="33"/>
        <v>0</v>
      </c>
      <c r="AH28" s="23">
        <f t="shared" si="34"/>
        <v>0</v>
      </c>
      <c r="AI28" s="33">
        <f t="shared" si="35"/>
        <v>0</v>
      </c>
      <c r="AJ28" s="25">
        <f>'Janvier N-1'!P28</f>
        <v>0</v>
      </c>
      <c r="AK28" s="26">
        <f t="shared" si="36"/>
        <v>0</v>
      </c>
      <c r="AL28" s="22">
        <f t="shared" si="37"/>
        <v>6.7615658362989328E-2</v>
      </c>
      <c r="AM28" s="23">
        <f t="shared" si="38"/>
        <v>19</v>
      </c>
      <c r="AN28" s="33">
        <f t="shared" si="39"/>
        <v>0</v>
      </c>
      <c r="AO28" s="25">
        <f>'Janvier N-1'!R28</f>
        <v>0</v>
      </c>
      <c r="AP28" s="26">
        <f t="shared" si="40"/>
        <v>19</v>
      </c>
      <c r="AQ28" s="22">
        <f t="shared" si="41"/>
        <v>0</v>
      </c>
      <c r="AR28" s="23">
        <f t="shared" si="42"/>
        <v>0</v>
      </c>
      <c r="AS28" s="33">
        <f t="shared" si="43"/>
        <v>0</v>
      </c>
      <c r="AT28" s="25">
        <f>'Janvier N-1'!T28</f>
        <v>0</v>
      </c>
      <c r="AU28" s="26">
        <f t="shared" si="44"/>
        <v>0</v>
      </c>
      <c r="AY28" t="s">
        <v>28</v>
      </c>
      <c r="AZ28" t="s">
        <v>77</v>
      </c>
      <c r="BA28" t="s">
        <v>78</v>
      </c>
      <c r="BB28" t="s">
        <v>79</v>
      </c>
      <c r="BC28" t="s">
        <v>165</v>
      </c>
      <c r="BD28">
        <v>6</v>
      </c>
      <c r="BE28">
        <v>5</v>
      </c>
      <c r="BF28">
        <v>1</v>
      </c>
      <c r="BG28">
        <v>5</v>
      </c>
      <c r="BH28">
        <v>0</v>
      </c>
      <c r="BI28">
        <v>3</v>
      </c>
      <c r="BJ28">
        <v>7</v>
      </c>
      <c r="BK28">
        <v>25</v>
      </c>
      <c r="BL28">
        <v>2</v>
      </c>
    </row>
    <row r="29" spans="1:64" x14ac:dyDescent="0.3">
      <c r="A29" t="s">
        <v>148</v>
      </c>
      <c r="B29" s="21"/>
      <c r="C29" s="22">
        <f t="shared" si="9"/>
        <v>0</v>
      </c>
      <c r="D29" s="23">
        <f t="shared" si="10"/>
        <v>0</v>
      </c>
      <c r="E29" s="24">
        <f t="shared" si="11"/>
        <v>0</v>
      </c>
      <c r="F29" s="25">
        <f>'Janvier N-1'!D29</f>
        <v>0</v>
      </c>
      <c r="G29" s="26">
        <f t="shared" si="12"/>
        <v>0</v>
      </c>
      <c r="H29" s="22">
        <f t="shared" si="13"/>
        <v>0</v>
      </c>
      <c r="I29" s="23">
        <f t="shared" si="14"/>
        <v>0</v>
      </c>
      <c r="J29" s="33">
        <f t="shared" si="15"/>
        <v>0</v>
      </c>
      <c r="K29" s="25">
        <f>'Janvier N-1'!F29</f>
        <v>0</v>
      </c>
      <c r="L29" s="26">
        <f t="shared" si="16"/>
        <v>0</v>
      </c>
      <c r="M29" s="22">
        <f t="shared" si="17"/>
        <v>3.3333333333333333E-2</v>
      </c>
      <c r="N29" s="23">
        <f t="shared" si="18"/>
        <v>1</v>
      </c>
      <c r="O29" s="24">
        <f t="shared" si="19"/>
        <v>0</v>
      </c>
      <c r="P29" s="25">
        <f>'Janvier N-1'!H29</f>
        <v>0</v>
      </c>
      <c r="Q29" s="26">
        <f t="shared" si="20"/>
        <v>1</v>
      </c>
      <c r="R29" s="22">
        <f t="shared" si="21"/>
        <v>0</v>
      </c>
      <c r="S29" s="23">
        <f t="shared" si="22"/>
        <v>0</v>
      </c>
      <c r="T29" s="33">
        <f t="shared" si="23"/>
        <v>0</v>
      </c>
      <c r="U29" s="25">
        <f>'Janvier N-1'!J29</f>
        <v>0</v>
      </c>
      <c r="V29" s="26">
        <f t="shared" si="24"/>
        <v>0</v>
      </c>
      <c r="W29" s="22">
        <f t="shared" si="25"/>
        <v>0</v>
      </c>
      <c r="X29" s="23">
        <f t="shared" si="26"/>
        <v>0</v>
      </c>
      <c r="Y29" s="33">
        <f t="shared" si="27"/>
        <v>0</v>
      </c>
      <c r="Z29" s="25">
        <f>'Janvier N-1'!L29</f>
        <v>0</v>
      </c>
      <c r="AA29" s="26">
        <f t="shared" si="28"/>
        <v>0</v>
      </c>
      <c r="AB29" s="22">
        <f t="shared" si="29"/>
        <v>5.0847457627118647E-2</v>
      </c>
      <c r="AC29" s="23">
        <f t="shared" si="30"/>
        <v>3</v>
      </c>
      <c r="AD29" s="33">
        <f t="shared" si="31"/>
        <v>1.6949152542372881E-2</v>
      </c>
      <c r="AE29" s="25">
        <f>'Janvier N-1'!N29</f>
        <v>1</v>
      </c>
      <c r="AF29" s="26">
        <f t="shared" si="32"/>
        <v>2</v>
      </c>
      <c r="AG29" s="22">
        <f t="shared" si="33"/>
        <v>3.125E-2</v>
      </c>
      <c r="AH29" s="23">
        <f t="shared" si="34"/>
        <v>1</v>
      </c>
      <c r="AI29" s="33">
        <f t="shared" si="35"/>
        <v>0</v>
      </c>
      <c r="AJ29" s="25">
        <f>'Janvier N-1'!P29</f>
        <v>0</v>
      </c>
      <c r="AK29" s="26">
        <f t="shared" si="36"/>
        <v>1</v>
      </c>
      <c r="AL29" s="22">
        <f t="shared" si="37"/>
        <v>1.7793594306049824E-2</v>
      </c>
      <c r="AM29" s="23">
        <f t="shared" si="38"/>
        <v>5</v>
      </c>
      <c r="AN29" s="33">
        <f t="shared" si="39"/>
        <v>3.2154340836012861E-3</v>
      </c>
      <c r="AO29" s="25">
        <f>'Janvier N-1'!R29</f>
        <v>1</v>
      </c>
      <c r="AP29" s="26">
        <f t="shared" si="40"/>
        <v>4</v>
      </c>
      <c r="AQ29" s="22">
        <f t="shared" si="41"/>
        <v>0</v>
      </c>
      <c r="AR29" s="23">
        <f t="shared" si="42"/>
        <v>0</v>
      </c>
      <c r="AS29" s="33">
        <f t="shared" si="43"/>
        <v>0</v>
      </c>
      <c r="AT29" s="25">
        <f>'Janvier N-1'!T29</f>
        <v>0</v>
      </c>
      <c r="AU29" s="26">
        <f t="shared" si="44"/>
        <v>0</v>
      </c>
      <c r="AY29" t="s">
        <v>62</v>
      </c>
      <c r="AZ29" t="s">
        <v>77</v>
      </c>
      <c r="BA29" t="s">
        <v>78</v>
      </c>
      <c r="BB29" t="s">
        <v>79</v>
      </c>
      <c r="BC29" t="s">
        <v>165</v>
      </c>
      <c r="BD29">
        <v>0</v>
      </c>
      <c r="BE29">
        <v>1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1</v>
      </c>
      <c r="BL29">
        <v>0</v>
      </c>
    </row>
    <row r="30" spans="1:64" x14ac:dyDescent="0.3">
      <c r="A30" t="s">
        <v>37</v>
      </c>
      <c r="B30" s="21"/>
      <c r="C30" s="22">
        <f t="shared" si="9"/>
        <v>0</v>
      </c>
      <c r="D30" s="23">
        <f t="shared" si="10"/>
        <v>0</v>
      </c>
      <c r="E30" s="24">
        <f t="shared" si="11"/>
        <v>0</v>
      </c>
      <c r="F30" s="25">
        <f>'Janvier N-1'!D30</f>
        <v>0</v>
      </c>
      <c r="G30" s="26">
        <f t="shared" si="12"/>
        <v>0</v>
      </c>
      <c r="H30" s="22">
        <f t="shared" si="13"/>
        <v>0</v>
      </c>
      <c r="I30" s="23">
        <f t="shared" si="14"/>
        <v>0</v>
      </c>
      <c r="J30" s="33">
        <f t="shared" si="15"/>
        <v>1.5625E-2</v>
      </c>
      <c r="K30" s="25">
        <f>'Janvier N-1'!F30</f>
        <v>1</v>
      </c>
      <c r="L30" s="26">
        <f t="shared" si="16"/>
        <v>-1</v>
      </c>
      <c r="M30" s="22">
        <f t="shared" si="17"/>
        <v>0</v>
      </c>
      <c r="N30" s="23">
        <f t="shared" si="18"/>
        <v>0</v>
      </c>
      <c r="O30" s="24">
        <f t="shared" si="19"/>
        <v>0</v>
      </c>
      <c r="P30" s="25">
        <f>'Janvier N-1'!H30</f>
        <v>0</v>
      </c>
      <c r="Q30" s="26">
        <f t="shared" si="20"/>
        <v>0</v>
      </c>
      <c r="R30" s="22">
        <f t="shared" si="21"/>
        <v>0</v>
      </c>
      <c r="S30" s="23">
        <f t="shared" si="22"/>
        <v>0</v>
      </c>
      <c r="T30" s="33">
        <f t="shared" si="23"/>
        <v>0</v>
      </c>
      <c r="U30" s="25">
        <f>'Janvier N-1'!J30</f>
        <v>0</v>
      </c>
      <c r="V30" s="26">
        <f t="shared" si="24"/>
        <v>0</v>
      </c>
      <c r="W30" s="22">
        <f t="shared" si="25"/>
        <v>0</v>
      </c>
      <c r="X30" s="23">
        <f t="shared" si="26"/>
        <v>0</v>
      </c>
      <c r="Y30" s="33">
        <f t="shared" si="27"/>
        <v>0</v>
      </c>
      <c r="Z30" s="25">
        <f>'Janvier N-1'!L30</f>
        <v>0</v>
      </c>
      <c r="AA30" s="26">
        <f t="shared" si="28"/>
        <v>0</v>
      </c>
      <c r="AB30" s="22">
        <f t="shared" si="29"/>
        <v>0</v>
      </c>
      <c r="AC30" s="23">
        <f t="shared" si="30"/>
        <v>0</v>
      </c>
      <c r="AD30" s="33">
        <f t="shared" si="31"/>
        <v>3.3898305084745763E-2</v>
      </c>
      <c r="AE30" s="25">
        <f>'Janvier N-1'!N30</f>
        <v>2</v>
      </c>
      <c r="AF30" s="26">
        <f t="shared" si="32"/>
        <v>-2</v>
      </c>
      <c r="AG30" s="22">
        <f t="shared" si="33"/>
        <v>0</v>
      </c>
      <c r="AH30" s="23">
        <f t="shared" si="34"/>
        <v>0</v>
      </c>
      <c r="AI30" s="33">
        <f t="shared" si="35"/>
        <v>0</v>
      </c>
      <c r="AJ30" s="25">
        <f>'Janvier N-1'!P30</f>
        <v>0</v>
      </c>
      <c r="AK30" s="26">
        <f t="shared" si="36"/>
        <v>0</v>
      </c>
      <c r="AL30" s="22">
        <f t="shared" si="37"/>
        <v>0</v>
      </c>
      <c r="AM30" s="23">
        <f t="shared" si="38"/>
        <v>0</v>
      </c>
      <c r="AN30" s="33">
        <f t="shared" si="39"/>
        <v>9.6463022508038593E-3</v>
      </c>
      <c r="AO30" s="25">
        <f>'Janvier N-1'!R30</f>
        <v>3</v>
      </c>
      <c r="AP30" s="26">
        <f t="shared" si="40"/>
        <v>-3</v>
      </c>
      <c r="AQ30" s="22">
        <f t="shared" si="41"/>
        <v>0</v>
      </c>
      <c r="AR30" s="23">
        <f t="shared" si="42"/>
        <v>0</v>
      </c>
      <c r="AS30" s="33">
        <f t="shared" si="43"/>
        <v>0</v>
      </c>
      <c r="AT30" s="25">
        <f>'Janvier N-1'!T30</f>
        <v>0</v>
      </c>
      <c r="AU30" s="26">
        <f t="shared" si="44"/>
        <v>0</v>
      </c>
      <c r="AY30" t="s">
        <v>29</v>
      </c>
      <c r="AZ30" t="s">
        <v>77</v>
      </c>
      <c r="BA30" t="s">
        <v>78</v>
      </c>
      <c r="BB30" t="s">
        <v>79</v>
      </c>
      <c r="BC30" t="s">
        <v>165</v>
      </c>
      <c r="BD30">
        <v>1</v>
      </c>
      <c r="BE30">
        <v>0</v>
      </c>
      <c r="BF30">
        <v>0</v>
      </c>
      <c r="BG30">
        <v>0</v>
      </c>
      <c r="BH30">
        <v>0</v>
      </c>
      <c r="BI30">
        <v>1</v>
      </c>
      <c r="BJ30">
        <v>0</v>
      </c>
      <c r="BK30">
        <v>2</v>
      </c>
      <c r="BL30">
        <v>0</v>
      </c>
    </row>
    <row r="31" spans="1:64" x14ac:dyDescent="0.3">
      <c r="A31" t="s">
        <v>14</v>
      </c>
      <c r="B31" s="21"/>
      <c r="C31" s="22">
        <f t="shared" si="9"/>
        <v>0</v>
      </c>
      <c r="D31" s="23">
        <f t="shared" si="10"/>
        <v>0</v>
      </c>
      <c r="E31" s="24">
        <f t="shared" si="11"/>
        <v>0</v>
      </c>
      <c r="F31" s="25">
        <f>'Janvier N-1'!D31</f>
        <v>0</v>
      </c>
      <c r="G31" s="26">
        <f t="shared" si="12"/>
        <v>0</v>
      </c>
      <c r="H31" s="22">
        <f t="shared" si="13"/>
        <v>0</v>
      </c>
      <c r="I31" s="23">
        <f t="shared" si="14"/>
        <v>0</v>
      </c>
      <c r="J31" s="33">
        <f t="shared" si="15"/>
        <v>1.5625E-2</v>
      </c>
      <c r="K31" s="25">
        <f>'Janvier N-1'!F31</f>
        <v>1</v>
      </c>
      <c r="L31" s="26">
        <f t="shared" si="16"/>
        <v>-1</v>
      </c>
      <c r="M31" s="22">
        <f t="shared" si="17"/>
        <v>0</v>
      </c>
      <c r="N31" s="23">
        <f t="shared" si="18"/>
        <v>0</v>
      </c>
      <c r="O31" s="24">
        <f t="shared" si="19"/>
        <v>0</v>
      </c>
      <c r="P31" s="25">
        <f>'Janvier N-1'!H31</f>
        <v>0</v>
      </c>
      <c r="Q31" s="26">
        <f t="shared" si="20"/>
        <v>0</v>
      </c>
      <c r="R31" s="22">
        <f t="shared" si="21"/>
        <v>0</v>
      </c>
      <c r="S31" s="23">
        <f t="shared" si="22"/>
        <v>0</v>
      </c>
      <c r="T31" s="33">
        <f t="shared" si="23"/>
        <v>0</v>
      </c>
      <c r="U31" s="25">
        <f>'Janvier N-1'!J31</f>
        <v>0</v>
      </c>
      <c r="V31" s="26">
        <f t="shared" si="24"/>
        <v>0</v>
      </c>
      <c r="W31" s="22">
        <f t="shared" si="25"/>
        <v>9.0909090909090912E-2</v>
      </c>
      <c r="X31" s="23">
        <f t="shared" si="26"/>
        <v>1</v>
      </c>
      <c r="Y31" s="33">
        <f t="shared" si="27"/>
        <v>0</v>
      </c>
      <c r="Z31" s="25">
        <f>'Janvier N-1'!L31</f>
        <v>0</v>
      </c>
      <c r="AA31" s="26">
        <f t="shared" si="28"/>
        <v>1</v>
      </c>
      <c r="AB31" s="22">
        <f t="shared" si="29"/>
        <v>0</v>
      </c>
      <c r="AC31" s="23">
        <f t="shared" si="30"/>
        <v>0</v>
      </c>
      <c r="AD31" s="33">
        <f t="shared" si="31"/>
        <v>1.6949152542372881E-2</v>
      </c>
      <c r="AE31" s="25">
        <f>'Janvier N-1'!N31</f>
        <v>1</v>
      </c>
      <c r="AF31" s="26">
        <f t="shared" si="32"/>
        <v>-1</v>
      </c>
      <c r="AG31" s="22">
        <f t="shared" si="33"/>
        <v>0</v>
      </c>
      <c r="AH31" s="23">
        <f t="shared" si="34"/>
        <v>0</v>
      </c>
      <c r="AI31" s="33">
        <f t="shared" si="35"/>
        <v>0</v>
      </c>
      <c r="AJ31" s="25">
        <f>'Janvier N-1'!P31</f>
        <v>0</v>
      </c>
      <c r="AK31" s="26">
        <f t="shared" si="36"/>
        <v>0</v>
      </c>
      <c r="AL31" s="22">
        <f t="shared" si="37"/>
        <v>3.5587188612099642E-3</v>
      </c>
      <c r="AM31" s="23">
        <f t="shared" si="38"/>
        <v>1</v>
      </c>
      <c r="AN31" s="33">
        <f t="shared" si="39"/>
        <v>6.4308681672025723E-3</v>
      </c>
      <c r="AO31" s="25">
        <f>'Janvier N-1'!R31</f>
        <v>2</v>
      </c>
      <c r="AP31" s="26">
        <f t="shared" si="40"/>
        <v>-1</v>
      </c>
      <c r="AQ31" s="22">
        <f t="shared" si="41"/>
        <v>0</v>
      </c>
      <c r="AR31" s="23">
        <f t="shared" si="42"/>
        <v>0</v>
      </c>
      <c r="AS31" s="33">
        <f t="shared" si="43"/>
        <v>0</v>
      </c>
      <c r="AT31" s="25">
        <f>'Janvier N-1'!T31</f>
        <v>0</v>
      </c>
      <c r="AU31" s="26">
        <f t="shared" si="44"/>
        <v>0</v>
      </c>
      <c r="AY31" t="s">
        <v>30</v>
      </c>
      <c r="AZ31" t="s">
        <v>77</v>
      </c>
      <c r="BA31" t="s">
        <v>78</v>
      </c>
      <c r="BB31" t="s">
        <v>79</v>
      </c>
      <c r="BC31" t="s">
        <v>165</v>
      </c>
      <c r="BD31">
        <v>4</v>
      </c>
      <c r="BE31">
        <v>3</v>
      </c>
      <c r="BF31">
        <v>1</v>
      </c>
      <c r="BG31">
        <v>0</v>
      </c>
      <c r="BH31">
        <v>1</v>
      </c>
      <c r="BI31">
        <v>0</v>
      </c>
      <c r="BJ31">
        <v>2</v>
      </c>
      <c r="BK31">
        <v>10</v>
      </c>
      <c r="BL31">
        <v>1</v>
      </c>
    </row>
    <row r="32" spans="1:64" x14ac:dyDescent="0.3">
      <c r="A32" t="s">
        <v>15</v>
      </c>
      <c r="B32" s="21"/>
      <c r="C32" s="22">
        <f t="shared" si="9"/>
        <v>1.2345679012345678E-2</v>
      </c>
      <c r="D32" s="23">
        <f t="shared" si="10"/>
        <v>1</v>
      </c>
      <c r="E32" s="24">
        <f t="shared" si="11"/>
        <v>0</v>
      </c>
      <c r="F32" s="25">
        <f>'Janvier N-1'!D32</f>
        <v>0</v>
      </c>
      <c r="G32" s="26">
        <f t="shared" si="12"/>
        <v>1</v>
      </c>
      <c r="H32" s="22">
        <f t="shared" si="13"/>
        <v>1.8518518518518517E-2</v>
      </c>
      <c r="I32" s="23">
        <f t="shared" si="14"/>
        <v>1</v>
      </c>
      <c r="J32" s="33">
        <f t="shared" si="15"/>
        <v>0</v>
      </c>
      <c r="K32" s="25">
        <f>'Janvier N-1'!F32</f>
        <v>0</v>
      </c>
      <c r="L32" s="26">
        <f t="shared" si="16"/>
        <v>1</v>
      </c>
      <c r="M32" s="22">
        <f t="shared" si="17"/>
        <v>0</v>
      </c>
      <c r="N32" s="23">
        <f t="shared" si="18"/>
        <v>0</v>
      </c>
      <c r="O32" s="24">
        <f t="shared" si="19"/>
        <v>0</v>
      </c>
      <c r="P32" s="25">
        <f>'Janvier N-1'!H32</f>
        <v>0</v>
      </c>
      <c r="Q32" s="26">
        <f t="shared" si="20"/>
        <v>0</v>
      </c>
      <c r="R32" s="22">
        <f t="shared" si="21"/>
        <v>0</v>
      </c>
      <c r="S32" s="23">
        <f t="shared" si="22"/>
        <v>0</v>
      </c>
      <c r="T32" s="33">
        <f t="shared" si="23"/>
        <v>0</v>
      </c>
      <c r="U32" s="25">
        <f>'Janvier N-1'!J32</f>
        <v>0</v>
      </c>
      <c r="V32" s="26">
        <f t="shared" si="24"/>
        <v>0</v>
      </c>
      <c r="W32" s="22">
        <f t="shared" si="25"/>
        <v>0</v>
      </c>
      <c r="X32" s="23">
        <f t="shared" si="26"/>
        <v>0</v>
      </c>
      <c r="Y32" s="33">
        <f t="shared" si="27"/>
        <v>0</v>
      </c>
      <c r="Z32" s="25">
        <f>'Janvier N-1'!L32</f>
        <v>0</v>
      </c>
      <c r="AA32" s="26">
        <f t="shared" si="28"/>
        <v>0</v>
      </c>
      <c r="AB32" s="22">
        <f t="shared" si="29"/>
        <v>0</v>
      </c>
      <c r="AC32" s="23">
        <f t="shared" si="30"/>
        <v>0</v>
      </c>
      <c r="AD32" s="33">
        <f t="shared" si="31"/>
        <v>0</v>
      </c>
      <c r="AE32" s="25">
        <f>'Janvier N-1'!N32</f>
        <v>0</v>
      </c>
      <c r="AF32" s="26">
        <f t="shared" si="32"/>
        <v>0</v>
      </c>
      <c r="AG32" s="22">
        <f t="shared" si="33"/>
        <v>3.125E-2</v>
      </c>
      <c r="AH32" s="23">
        <f t="shared" si="34"/>
        <v>1</v>
      </c>
      <c r="AI32" s="33">
        <f t="shared" si="35"/>
        <v>0</v>
      </c>
      <c r="AJ32" s="25">
        <f>'Janvier N-1'!P32</f>
        <v>0</v>
      </c>
      <c r="AK32" s="26">
        <f t="shared" si="36"/>
        <v>1</v>
      </c>
      <c r="AL32" s="22">
        <f t="shared" si="37"/>
        <v>1.0676156583629894E-2</v>
      </c>
      <c r="AM32" s="23">
        <f t="shared" si="38"/>
        <v>3</v>
      </c>
      <c r="AN32" s="33">
        <f t="shared" si="39"/>
        <v>0</v>
      </c>
      <c r="AO32" s="25">
        <f>'Janvier N-1'!R32</f>
        <v>0</v>
      </c>
      <c r="AP32" s="26">
        <f t="shared" si="40"/>
        <v>3</v>
      </c>
      <c r="AQ32" s="22">
        <f t="shared" si="41"/>
        <v>0</v>
      </c>
      <c r="AR32" s="23">
        <f t="shared" si="42"/>
        <v>0</v>
      </c>
      <c r="AS32" s="33">
        <f t="shared" si="43"/>
        <v>0</v>
      </c>
      <c r="AT32" s="25">
        <f>'Janvier N-1'!T32</f>
        <v>0</v>
      </c>
      <c r="AU32" s="26">
        <f t="shared" si="44"/>
        <v>0</v>
      </c>
      <c r="AY32" t="s">
        <v>31</v>
      </c>
      <c r="AZ32" t="s">
        <v>77</v>
      </c>
      <c r="BA32" t="s">
        <v>78</v>
      </c>
      <c r="BB32" t="s">
        <v>79</v>
      </c>
      <c r="BC32" t="s">
        <v>165</v>
      </c>
      <c r="BD32">
        <v>0</v>
      </c>
      <c r="BE32">
        <v>0</v>
      </c>
      <c r="BF32">
        <v>0</v>
      </c>
      <c r="BG32">
        <v>0</v>
      </c>
      <c r="BH32">
        <v>2</v>
      </c>
      <c r="BI32">
        <v>3</v>
      </c>
      <c r="BJ32">
        <v>2</v>
      </c>
      <c r="BK32">
        <v>7</v>
      </c>
      <c r="BL32">
        <v>0</v>
      </c>
    </row>
    <row r="33" spans="1:64" x14ac:dyDescent="0.3">
      <c r="A33" t="s">
        <v>16</v>
      </c>
      <c r="B33" s="21"/>
      <c r="C33" s="22">
        <f t="shared" si="9"/>
        <v>0</v>
      </c>
      <c r="D33" s="23">
        <f t="shared" si="10"/>
        <v>0</v>
      </c>
      <c r="E33" s="24">
        <f t="shared" si="11"/>
        <v>0</v>
      </c>
      <c r="F33" s="25">
        <f>'Janvier N-1'!D33</f>
        <v>0</v>
      </c>
      <c r="G33" s="26">
        <f t="shared" si="12"/>
        <v>0</v>
      </c>
      <c r="H33" s="22">
        <f t="shared" si="13"/>
        <v>0</v>
      </c>
      <c r="I33" s="23">
        <f t="shared" si="14"/>
        <v>0</v>
      </c>
      <c r="J33" s="33">
        <f t="shared" si="15"/>
        <v>0</v>
      </c>
      <c r="K33" s="25">
        <f>'Janvier N-1'!F33</f>
        <v>0</v>
      </c>
      <c r="L33" s="26">
        <f t="shared" si="16"/>
        <v>0</v>
      </c>
      <c r="M33" s="22">
        <f t="shared" si="17"/>
        <v>0</v>
      </c>
      <c r="N33" s="23">
        <f t="shared" si="18"/>
        <v>0</v>
      </c>
      <c r="O33" s="24">
        <f t="shared" si="19"/>
        <v>0</v>
      </c>
      <c r="P33" s="25">
        <f>'Janvier N-1'!H33</f>
        <v>0</v>
      </c>
      <c r="Q33" s="26">
        <f t="shared" si="20"/>
        <v>0</v>
      </c>
      <c r="R33" s="22">
        <f t="shared" si="21"/>
        <v>0</v>
      </c>
      <c r="S33" s="23">
        <f t="shared" si="22"/>
        <v>0</v>
      </c>
      <c r="T33" s="33">
        <f t="shared" si="23"/>
        <v>0</v>
      </c>
      <c r="U33" s="25">
        <f>'Janvier N-1'!J33</f>
        <v>0</v>
      </c>
      <c r="V33" s="26">
        <f t="shared" si="24"/>
        <v>0</v>
      </c>
      <c r="W33" s="22">
        <f t="shared" si="25"/>
        <v>0</v>
      </c>
      <c r="X33" s="23">
        <f t="shared" si="26"/>
        <v>0</v>
      </c>
      <c r="Y33" s="33">
        <f t="shared" si="27"/>
        <v>0</v>
      </c>
      <c r="Z33" s="25">
        <f>'Janvier N-1'!L33</f>
        <v>0</v>
      </c>
      <c r="AA33" s="26">
        <f t="shared" si="28"/>
        <v>0</v>
      </c>
      <c r="AB33" s="22">
        <f t="shared" si="29"/>
        <v>0</v>
      </c>
      <c r="AC33" s="23">
        <f t="shared" si="30"/>
        <v>0</v>
      </c>
      <c r="AD33" s="33">
        <f t="shared" si="31"/>
        <v>0</v>
      </c>
      <c r="AE33" s="25">
        <f>'Janvier N-1'!N33</f>
        <v>0</v>
      </c>
      <c r="AF33" s="26">
        <f t="shared" si="32"/>
        <v>0</v>
      </c>
      <c r="AG33" s="22">
        <f t="shared" si="33"/>
        <v>0</v>
      </c>
      <c r="AH33" s="23">
        <f t="shared" si="34"/>
        <v>0</v>
      </c>
      <c r="AI33" s="33">
        <f t="shared" si="35"/>
        <v>0</v>
      </c>
      <c r="AJ33" s="25">
        <f>'Janvier N-1'!P33</f>
        <v>0</v>
      </c>
      <c r="AK33" s="26">
        <f t="shared" si="36"/>
        <v>0</v>
      </c>
      <c r="AL33" s="22">
        <f t="shared" si="37"/>
        <v>0</v>
      </c>
      <c r="AM33" s="23">
        <f t="shared" si="38"/>
        <v>0</v>
      </c>
      <c r="AN33" s="33">
        <f t="shared" si="39"/>
        <v>0</v>
      </c>
      <c r="AO33" s="25">
        <f>'Janvier N-1'!R33</f>
        <v>0</v>
      </c>
      <c r="AP33" s="26">
        <f t="shared" si="40"/>
        <v>0</v>
      </c>
      <c r="AQ33" s="22">
        <f t="shared" si="41"/>
        <v>0</v>
      </c>
      <c r="AR33" s="23">
        <f t="shared" si="42"/>
        <v>0</v>
      </c>
      <c r="AS33" s="33">
        <f t="shared" si="43"/>
        <v>0</v>
      </c>
      <c r="AT33" s="25">
        <f>'Janvier N-1'!T33</f>
        <v>0</v>
      </c>
      <c r="AU33" s="26">
        <f t="shared" si="44"/>
        <v>0</v>
      </c>
      <c r="AY33" t="s">
        <v>32</v>
      </c>
      <c r="AZ33" t="s">
        <v>77</v>
      </c>
      <c r="BA33" t="s">
        <v>78</v>
      </c>
      <c r="BB33" t="s">
        <v>79</v>
      </c>
      <c r="BC33" t="s">
        <v>165</v>
      </c>
      <c r="BD33">
        <v>6</v>
      </c>
      <c r="BE33">
        <v>7</v>
      </c>
      <c r="BF33">
        <v>0</v>
      </c>
      <c r="BG33">
        <v>3</v>
      </c>
      <c r="BH33">
        <v>1</v>
      </c>
      <c r="BI33">
        <v>5</v>
      </c>
      <c r="BJ33">
        <v>7</v>
      </c>
      <c r="BK33">
        <v>29</v>
      </c>
      <c r="BL33">
        <v>0</v>
      </c>
    </row>
    <row r="34" spans="1:64" x14ac:dyDescent="0.3">
      <c r="A34" t="s">
        <v>17</v>
      </c>
      <c r="B34" s="21"/>
      <c r="C34" s="22">
        <f t="shared" si="9"/>
        <v>0</v>
      </c>
      <c r="D34" s="23">
        <f t="shared" si="10"/>
        <v>0</v>
      </c>
      <c r="E34" s="24">
        <f t="shared" si="11"/>
        <v>0</v>
      </c>
      <c r="F34" s="25">
        <f>'Janvier N-1'!D34</f>
        <v>0</v>
      </c>
      <c r="G34" s="26">
        <f t="shared" si="12"/>
        <v>0</v>
      </c>
      <c r="H34" s="22">
        <f t="shared" si="13"/>
        <v>0</v>
      </c>
      <c r="I34" s="23">
        <f t="shared" si="14"/>
        <v>0</v>
      </c>
      <c r="J34" s="33">
        <f t="shared" si="15"/>
        <v>1.5625E-2</v>
      </c>
      <c r="K34" s="25">
        <f>'Janvier N-1'!F34</f>
        <v>1</v>
      </c>
      <c r="L34" s="26">
        <f t="shared" si="16"/>
        <v>-1</v>
      </c>
      <c r="M34" s="22">
        <f t="shared" si="17"/>
        <v>0</v>
      </c>
      <c r="N34" s="23">
        <f t="shared" si="18"/>
        <v>0</v>
      </c>
      <c r="O34" s="24">
        <f t="shared" si="19"/>
        <v>0</v>
      </c>
      <c r="P34" s="25">
        <f>'Janvier N-1'!H34</f>
        <v>0</v>
      </c>
      <c r="Q34" s="26">
        <f t="shared" si="20"/>
        <v>0</v>
      </c>
      <c r="R34" s="22">
        <f t="shared" si="21"/>
        <v>0</v>
      </c>
      <c r="S34" s="23">
        <f t="shared" si="22"/>
        <v>0</v>
      </c>
      <c r="T34" s="33">
        <f t="shared" si="23"/>
        <v>3.0303030303030304E-2</v>
      </c>
      <c r="U34" s="25">
        <f>'Janvier N-1'!J34</f>
        <v>1</v>
      </c>
      <c r="V34" s="26">
        <f t="shared" si="24"/>
        <v>-1</v>
      </c>
      <c r="W34" s="22">
        <f t="shared" si="25"/>
        <v>0</v>
      </c>
      <c r="X34" s="23">
        <f t="shared" si="26"/>
        <v>0</v>
      </c>
      <c r="Y34" s="33">
        <f t="shared" si="27"/>
        <v>0</v>
      </c>
      <c r="Z34" s="25">
        <f>'Janvier N-1'!L34</f>
        <v>0</v>
      </c>
      <c r="AA34" s="26">
        <f t="shared" si="28"/>
        <v>0</v>
      </c>
      <c r="AB34" s="22">
        <f t="shared" si="29"/>
        <v>0</v>
      </c>
      <c r="AC34" s="23">
        <f t="shared" si="30"/>
        <v>0</v>
      </c>
      <c r="AD34" s="33">
        <f t="shared" si="31"/>
        <v>0</v>
      </c>
      <c r="AE34" s="25">
        <f>'Janvier N-1'!N34</f>
        <v>0</v>
      </c>
      <c r="AF34" s="26">
        <f t="shared" si="32"/>
        <v>0</v>
      </c>
      <c r="AG34" s="22">
        <f t="shared" si="33"/>
        <v>0</v>
      </c>
      <c r="AH34" s="23">
        <f t="shared" si="34"/>
        <v>0</v>
      </c>
      <c r="AI34" s="33">
        <f t="shared" si="35"/>
        <v>0</v>
      </c>
      <c r="AJ34" s="25">
        <f>'Janvier N-1'!P34</f>
        <v>0</v>
      </c>
      <c r="AK34" s="26">
        <f t="shared" si="36"/>
        <v>0</v>
      </c>
      <c r="AL34" s="22">
        <f t="shared" si="37"/>
        <v>0</v>
      </c>
      <c r="AM34" s="23">
        <f t="shared" si="38"/>
        <v>0</v>
      </c>
      <c r="AN34" s="33">
        <f t="shared" si="39"/>
        <v>6.4308681672025723E-3</v>
      </c>
      <c r="AO34" s="25">
        <f>'Janvier N-1'!R34</f>
        <v>2</v>
      </c>
      <c r="AP34" s="26">
        <f t="shared" si="40"/>
        <v>-2</v>
      </c>
      <c r="AQ34" s="22">
        <f t="shared" si="41"/>
        <v>0</v>
      </c>
      <c r="AR34" s="23">
        <f t="shared" si="42"/>
        <v>0</v>
      </c>
      <c r="AS34" s="33">
        <f t="shared" si="43"/>
        <v>0</v>
      </c>
      <c r="AT34" s="25">
        <f>'Janvier N-1'!T34</f>
        <v>0</v>
      </c>
      <c r="AU34" s="26">
        <f t="shared" si="44"/>
        <v>0</v>
      </c>
      <c r="BD34">
        <f>SUM(BD2:BD33)</f>
        <v>81</v>
      </c>
      <c r="BE34">
        <f t="shared" ref="BE34:BL34" si="45">SUM(BE2:BE33)</f>
        <v>54</v>
      </c>
      <c r="BF34">
        <f t="shared" si="45"/>
        <v>30</v>
      </c>
      <c r="BG34">
        <f t="shared" si="45"/>
        <v>21</v>
      </c>
      <c r="BH34">
        <f t="shared" si="45"/>
        <v>11</v>
      </c>
      <c r="BI34">
        <f t="shared" si="45"/>
        <v>59</v>
      </c>
      <c r="BJ34">
        <f t="shared" si="45"/>
        <v>32</v>
      </c>
      <c r="BK34">
        <f t="shared" si="45"/>
        <v>281</v>
      </c>
      <c r="BL34">
        <f t="shared" si="45"/>
        <v>7</v>
      </c>
    </row>
    <row r="35" spans="1:64" x14ac:dyDescent="0.3">
      <c r="A35" t="s">
        <v>96</v>
      </c>
      <c r="B35" s="21"/>
      <c r="C35" s="22">
        <f t="shared" si="9"/>
        <v>0</v>
      </c>
      <c r="D35" s="23">
        <f t="shared" si="10"/>
        <v>0</v>
      </c>
      <c r="E35" s="24">
        <f t="shared" si="11"/>
        <v>0</v>
      </c>
      <c r="F35" s="25">
        <f>'Janvier N-1'!D35</f>
        <v>0</v>
      </c>
      <c r="G35" s="26">
        <f t="shared" si="12"/>
        <v>0</v>
      </c>
      <c r="H35" s="22">
        <f t="shared" si="13"/>
        <v>0</v>
      </c>
      <c r="I35" s="23">
        <f t="shared" si="14"/>
        <v>0</v>
      </c>
      <c r="J35" s="33">
        <f t="shared" si="15"/>
        <v>0</v>
      </c>
      <c r="K35" s="25">
        <f>'Janvier N-1'!F35</f>
        <v>0</v>
      </c>
      <c r="L35" s="26">
        <f t="shared" si="16"/>
        <v>0</v>
      </c>
      <c r="M35" s="22">
        <f t="shared" si="17"/>
        <v>0</v>
      </c>
      <c r="N35" s="23">
        <f t="shared" si="18"/>
        <v>0</v>
      </c>
      <c r="O35" s="24">
        <f t="shared" si="19"/>
        <v>0</v>
      </c>
      <c r="P35" s="25">
        <f>'Janvier N-1'!H35</f>
        <v>0</v>
      </c>
      <c r="Q35" s="26">
        <f t="shared" si="20"/>
        <v>0</v>
      </c>
      <c r="R35" s="22">
        <f t="shared" si="21"/>
        <v>0</v>
      </c>
      <c r="S35" s="23">
        <f t="shared" si="22"/>
        <v>0</v>
      </c>
      <c r="T35" s="33">
        <f t="shared" si="23"/>
        <v>0</v>
      </c>
      <c r="U35" s="25">
        <f>'Janvier N-1'!J35</f>
        <v>0</v>
      </c>
      <c r="V35" s="26">
        <f t="shared" si="24"/>
        <v>0</v>
      </c>
      <c r="W35" s="22">
        <f t="shared" si="25"/>
        <v>0</v>
      </c>
      <c r="X35" s="23">
        <f t="shared" si="26"/>
        <v>0</v>
      </c>
      <c r="Y35" s="33">
        <f t="shared" si="27"/>
        <v>0</v>
      </c>
      <c r="Z35" s="25">
        <f>'Janvier N-1'!L35</f>
        <v>0</v>
      </c>
      <c r="AA35" s="26">
        <f t="shared" si="28"/>
        <v>0</v>
      </c>
      <c r="AB35" s="22">
        <f t="shared" si="29"/>
        <v>0</v>
      </c>
      <c r="AC35" s="23">
        <f t="shared" si="30"/>
        <v>0</v>
      </c>
      <c r="AD35" s="33">
        <f t="shared" si="31"/>
        <v>0</v>
      </c>
      <c r="AE35" s="25">
        <f>'Janvier N-1'!N35</f>
        <v>0</v>
      </c>
      <c r="AF35" s="26">
        <f t="shared" si="32"/>
        <v>0</v>
      </c>
      <c r="AG35" s="22">
        <f t="shared" si="33"/>
        <v>0</v>
      </c>
      <c r="AH35" s="23">
        <f t="shared" si="34"/>
        <v>0</v>
      </c>
      <c r="AI35" s="33">
        <f t="shared" si="35"/>
        <v>0</v>
      </c>
      <c r="AJ35" s="25">
        <f>'Janvier N-1'!P35</f>
        <v>0</v>
      </c>
      <c r="AK35" s="26">
        <f t="shared" si="36"/>
        <v>0</v>
      </c>
      <c r="AL35" s="22">
        <f t="shared" si="37"/>
        <v>0</v>
      </c>
      <c r="AM35" s="23">
        <f t="shared" si="38"/>
        <v>0</v>
      </c>
      <c r="AN35" s="33">
        <f t="shared" si="39"/>
        <v>0</v>
      </c>
      <c r="AO35" s="25">
        <f>'Janvier N-1'!R35</f>
        <v>0</v>
      </c>
      <c r="AP35" s="26">
        <f t="shared" si="40"/>
        <v>0</v>
      </c>
      <c r="AQ35" s="22">
        <f t="shared" si="41"/>
        <v>0</v>
      </c>
      <c r="AR35" s="23">
        <f t="shared" si="42"/>
        <v>0</v>
      </c>
      <c r="AS35" s="33">
        <f t="shared" si="43"/>
        <v>0</v>
      </c>
      <c r="AT35" s="25">
        <f>'Janvier N-1'!T35</f>
        <v>0</v>
      </c>
      <c r="AU35" s="26">
        <f t="shared" si="44"/>
        <v>0</v>
      </c>
    </row>
    <row r="36" spans="1:64" x14ac:dyDescent="0.3">
      <c r="A36" t="s">
        <v>18</v>
      </c>
      <c r="B36" s="21"/>
      <c r="C36" s="22">
        <f t="shared" si="9"/>
        <v>0</v>
      </c>
      <c r="D36" s="23">
        <f t="shared" si="10"/>
        <v>0</v>
      </c>
      <c r="E36" s="24">
        <f t="shared" si="11"/>
        <v>0</v>
      </c>
      <c r="F36" s="25">
        <f>'Janvier N-1'!D36</f>
        <v>0</v>
      </c>
      <c r="G36" s="26">
        <f t="shared" si="12"/>
        <v>0</v>
      </c>
      <c r="H36" s="22">
        <f t="shared" si="13"/>
        <v>0</v>
      </c>
      <c r="I36" s="23">
        <f t="shared" si="14"/>
        <v>0</v>
      </c>
      <c r="J36" s="33">
        <f t="shared" si="15"/>
        <v>9.375E-2</v>
      </c>
      <c r="K36" s="25">
        <f>'Janvier N-1'!F36</f>
        <v>6</v>
      </c>
      <c r="L36" s="26">
        <f t="shared" si="16"/>
        <v>-6</v>
      </c>
      <c r="M36" s="22">
        <f t="shared" si="17"/>
        <v>0</v>
      </c>
      <c r="N36" s="23">
        <f t="shared" si="18"/>
        <v>0</v>
      </c>
      <c r="O36" s="24">
        <f t="shared" si="19"/>
        <v>2.7027027027027029E-2</v>
      </c>
      <c r="P36" s="25">
        <f>'Janvier N-1'!H36</f>
        <v>1</v>
      </c>
      <c r="Q36" s="26">
        <f t="shared" si="20"/>
        <v>-1</v>
      </c>
      <c r="R36" s="22">
        <f t="shared" si="21"/>
        <v>0</v>
      </c>
      <c r="S36" s="23">
        <f t="shared" si="22"/>
        <v>0</v>
      </c>
      <c r="T36" s="33">
        <f t="shared" si="23"/>
        <v>3.0303030303030304E-2</v>
      </c>
      <c r="U36" s="25">
        <f>'Janvier N-1'!J36</f>
        <v>1</v>
      </c>
      <c r="V36" s="26">
        <f t="shared" si="24"/>
        <v>-1</v>
      </c>
      <c r="W36" s="22">
        <f t="shared" si="25"/>
        <v>0</v>
      </c>
      <c r="X36" s="23">
        <f t="shared" si="26"/>
        <v>0</v>
      </c>
      <c r="Y36" s="33">
        <f t="shared" si="27"/>
        <v>6.25E-2</v>
      </c>
      <c r="Z36" s="25">
        <f>'Janvier N-1'!L36</f>
        <v>1</v>
      </c>
      <c r="AA36" s="26">
        <f t="shared" si="28"/>
        <v>-1</v>
      </c>
      <c r="AB36" s="22">
        <f t="shared" si="29"/>
        <v>0</v>
      </c>
      <c r="AC36" s="23">
        <f t="shared" si="30"/>
        <v>0</v>
      </c>
      <c r="AD36" s="33">
        <f t="shared" si="31"/>
        <v>5.0847457627118647E-2</v>
      </c>
      <c r="AE36" s="25">
        <f>'Janvier N-1'!N36</f>
        <v>3</v>
      </c>
      <c r="AF36" s="26">
        <f t="shared" si="32"/>
        <v>-3</v>
      </c>
      <c r="AG36" s="22">
        <f t="shared" si="33"/>
        <v>0</v>
      </c>
      <c r="AH36" s="23">
        <f t="shared" si="34"/>
        <v>0</v>
      </c>
      <c r="AI36" s="33">
        <f t="shared" si="35"/>
        <v>0</v>
      </c>
      <c r="AJ36" s="25">
        <f>'Janvier N-1'!P36</f>
        <v>0</v>
      </c>
      <c r="AK36" s="26">
        <f t="shared" si="36"/>
        <v>0</v>
      </c>
      <c r="AL36" s="22">
        <f t="shared" si="37"/>
        <v>0</v>
      </c>
      <c r="AM36" s="23">
        <f t="shared" si="38"/>
        <v>0</v>
      </c>
      <c r="AN36" s="33">
        <f t="shared" si="39"/>
        <v>3.8585209003215437E-2</v>
      </c>
      <c r="AO36" s="25">
        <f>'Janvier N-1'!R36</f>
        <v>12</v>
      </c>
      <c r="AP36" s="26">
        <f t="shared" si="40"/>
        <v>-12</v>
      </c>
      <c r="AQ36" s="22">
        <f t="shared" si="41"/>
        <v>0</v>
      </c>
      <c r="AR36" s="23">
        <f t="shared" si="42"/>
        <v>0</v>
      </c>
      <c r="AS36" s="33">
        <f t="shared" si="43"/>
        <v>0</v>
      </c>
      <c r="AT36" s="25">
        <f>'Janvier N-1'!T36</f>
        <v>0</v>
      </c>
      <c r="AU36" s="26">
        <f t="shared" si="44"/>
        <v>0</v>
      </c>
    </row>
    <row r="37" spans="1:64" x14ac:dyDescent="0.3">
      <c r="A37" t="s">
        <v>19</v>
      </c>
      <c r="B37" s="21"/>
      <c r="C37" s="22">
        <f t="shared" si="9"/>
        <v>8.6419753086419748E-2</v>
      </c>
      <c r="D37" s="23">
        <f t="shared" si="10"/>
        <v>7</v>
      </c>
      <c r="E37" s="24">
        <f t="shared" si="11"/>
        <v>1.1764705882352941E-2</v>
      </c>
      <c r="F37" s="25">
        <f>'Janvier N-1'!D37</f>
        <v>1</v>
      </c>
      <c r="G37" s="26">
        <f t="shared" si="12"/>
        <v>6</v>
      </c>
      <c r="H37" s="22">
        <f t="shared" si="13"/>
        <v>1.8518518518518517E-2</v>
      </c>
      <c r="I37" s="23">
        <f t="shared" si="14"/>
        <v>1</v>
      </c>
      <c r="J37" s="33">
        <f t="shared" si="15"/>
        <v>0</v>
      </c>
      <c r="K37" s="25">
        <f>'Janvier N-1'!F37</f>
        <v>0</v>
      </c>
      <c r="L37" s="26">
        <f t="shared" si="16"/>
        <v>1</v>
      </c>
      <c r="M37" s="22">
        <f t="shared" si="17"/>
        <v>0</v>
      </c>
      <c r="N37" s="23">
        <f t="shared" si="18"/>
        <v>0</v>
      </c>
      <c r="O37" s="24">
        <f t="shared" si="19"/>
        <v>0</v>
      </c>
      <c r="P37" s="25">
        <f>'Janvier N-1'!H37</f>
        <v>0</v>
      </c>
      <c r="Q37" s="26">
        <f t="shared" si="20"/>
        <v>0</v>
      </c>
      <c r="R37" s="22">
        <f t="shared" si="21"/>
        <v>0</v>
      </c>
      <c r="S37" s="23">
        <f t="shared" si="22"/>
        <v>0</v>
      </c>
      <c r="T37" s="33">
        <f t="shared" si="23"/>
        <v>0</v>
      </c>
      <c r="U37" s="25">
        <f>'Janvier N-1'!J37</f>
        <v>0</v>
      </c>
      <c r="V37" s="26">
        <f t="shared" si="24"/>
        <v>0</v>
      </c>
      <c r="W37" s="22">
        <f t="shared" si="25"/>
        <v>0</v>
      </c>
      <c r="X37" s="23">
        <f t="shared" si="26"/>
        <v>0</v>
      </c>
      <c r="Y37" s="33">
        <f t="shared" si="27"/>
        <v>0</v>
      </c>
      <c r="Z37" s="25">
        <f>'Janvier N-1'!L37</f>
        <v>0</v>
      </c>
      <c r="AA37" s="26">
        <f t="shared" si="28"/>
        <v>0</v>
      </c>
      <c r="AB37" s="22">
        <f t="shared" si="29"/>
        <v>5.0847457627118647E-2</v>
      </c>
      <c r="AC37" s="23">
        <f t="shared" si="30"/>
        <v>3</v>
      </c>
      <c r="AD37" s="33">
        <f t="shared" si="31"/>
        <v>5.0847457627118647E-2</v>
      </c>
      <c r="AE37" s="25">
        <f>'Janvier N-1'!N37</f>
        <v>3</v>
      </c>
      <c r="AF37" s="26">
        <f t="shared" si="32"/>
        <v>0</v>
      </c>
      <c r="AG37" s="22">
        <f t="shared" si="33"/>
        <v>0</v>
      </c>
      <c r="AH37" s="23">
        <f t="shared" si="34"/>
        <v>0</v>
      </c>
      <c r="AI37" s="33">
        <f t="shared" si="35"/>
        <v>0</v>
      </c>
      <c r="AJ37" s="25">
        <f>'Janvier N-1'!P37</f>
        <v>0</v>
      </c>
      <c r="AK37" s="26">
        <f t="shared" si="36"/>
        <v>0</v>
      </c>
      <c r="AL37" s="22">
        <f t="shared" si="37"/>
        <v>3.9145907473309607E-2</v>
      </c>
      <c r="AM37" s="23">
        <f t="shared" si="38"/>
        <v>11</v>
      </c>
      <c r="AN37" s="33">
        <f t="shared" si="39"/>
        <v>1.2861736334405145E-2</v>
      </c>
      <c r="AO37" s="25">
        <f>'Janvier N-1'!R37</f>
        <v>4</v>
      </c>
      <c r="AP37" s="26">
        <f t="shared" si="40"/>
        <v>7</v>
      </c>
      <c r="AQ37" s="22">
        <f t="shared" si="41"/>
        <v>0</v>
      </c>
      <c r="AR37" s="23">
        <f t="shared" si="42"/>
        <v>0</v>
      </c>
      <c r="AS37" s="33">
        <f t="shared" si="43"/>
        <v>0</v>
      </c>
      <c r="AT37" s="25">
        <f>'Janvier N-1'!T37</f>
        <v>0</v>
      </c>
      <c r="AU37" s="26">
        <f t="shared" si="44"/>
        <v>0</v>
      </c>
    </row>
    <row r="38" spans="1:64" x14ac:dyDescent="0.3">
      <c r="A38" t="s">
        <v>126</v>
      </c>
      <c r="B38" s="21"/>
      <c r="C38" s="22">
        <f t="shared" si="9"/>
        <v>0</v>
      </c>
      <c r="D38" s="23">
        <f t="shared" si="10"/>
        <v>0</v>
      </c>
      <c r="E38" s="24">
        <f t="shared" si="11"/>
        <v>3.5294117647058823E-2</v>
      </c>
      <c r="F38" s="25">
        <f>'Janvier N-1'!D38</f>
        <v>3</v>
      </c>
      <c r="G38" s="26">
        <f t="shared" si="12"/>
        <v>-3</v>
      </c>
      <c r="H38" s="22">
        <f t="shared" si="13"/>
        <v>3.7037037037037035E-2</v>
      </c>
      <c r="I38" s="23">
        <f t="shared" si="14"/>
        <v>2</v>
      </c>
      <c r="J38" s="33">
        <f t="shared" si="15"/>
        <v>0</v>
      </c>
      <c r="K38" s="25">
        <f>'Janvier N-1'!F38</f>
        <v>0</v>
      </c>
      <c r="L38" s="26">
        <f t="shared" si="16"/>
        <v>2</v>
      </c>
      <c r="M38" s="22">
        <f t="shared" si="17"/>
        <v>0</v>
      </c>
      <c r="N38" s="23">
        <f t="shared" si="18"/>
        <v>0</v>
      </c>
      <c r="O38" s="24">
        <f t="shared" si="19"/>
        <v>0</v>
      </c>
      <c r="P38" s="25">
        <f>'Janvier N-1'!H38</f>
        <v>0</v>
      </c>
      <c r="Q38" s="26">
        <f t="shared" si="20"/>
        <v>0</v>
      </c>
      <c r="R38" s="22">
        <f t="shared" si="21"/>
        <v>0</v>
      </c>
      <c r="S38" s="23">
        <f t="shared" si="22"/>
        <v>0</v>
      </c>
      <c r="T38" s="33">
        <f t="shared" si="23"/>
        <v>0</v>
      </c>
      <c r="U38" s="25">
        <f>'Janvier N-1'!J38</f>
        <v>0</v>
      </c>
      <c r="V38" s="26">
        <f t="shared" si="24"/>
        <v>0</v>
      </c>
      <c r="W38" s="22">
        <f t="shared" si="25"/>
        <v>0</v>
      </c>
      <c r="X38" s="23">
        <f t="shared" si="26"/>
        <v>0</v>
      </c>
      <c r="Y38" s="33">
        <f t="shared" si="27"/>
        <v>0</v>
      </c>
      <c r="Z38" s="25">
        <f>'Janvier N-1'!L38</f>
        <v>0</v>
      </c>
      <c r="AA38" s="26">
        <f t="shared" si="28"/>
        <v>0</v>
      </c>
      <c r="AB38" s="22">
        <f t="shared" si="29"/>
        <v>3.3898305084745763E-2</v>
      </c>
      <c r="AC38" s="23">
        <f t="shared" si="30"/>
        <v>2</v>
      </c>
      <c r="AD38" s="33">
        <f t="shared" si="31"/>
        <v>0</v>
      </c>
      <c r="AE38" s="25">
        <f>'Janvier N-1'!N38</f>
        <v>0</v>
      </c>
      <c r="AF38" s="26">
        <f t="shared" si="32"/>
        <v>2</v>
      </c>
      <c r="AG38" s="22">
        <f t="shared" si="33"/>
        <v>0</v>
      </c>
      <c r="AH38" s="23">
        <f t="shared" si="34"/>
        <v>0</v>
      </c>
      <c r="AI38" s="33">
        <f t="shared" si="35"/>
        <v>0.15789473684210525</v>
      </c>
      <c r="AJ38" s="25">
        <f>'Janvier N-1'!P38</f>
        <v>3</v>
      </c>
      <c r="AK38" s="26">
        <f t="shared" si="36"/>
        <v>-3</v>
      </c>
      <c r="AL38" s="22">
        <f t="shared" si="37"/>
        <v>1.4234875444839857E-2</v>
      </c>
      <c r="AM38" s="23">
        <f t="shared" si="38"/>
        <v>4</v>
      </c>
      <c r="AN38" s="33">
        <f t="shared" si="39"/>
        <v>1.9292604501607719E-2</v>
      </c>
      <c r="AO38" s="25">
        <f>'Janvier N-1'!R38</f>
        <v>6</v>
      </c>
      <c r="AP38" s="26">
        <f t="shared" si="40"/>
        <v>-2</v>
      </c>
      <c r="AQ38" s="22">
        <f t="shared" si="41"/>
        <v>0</v>
      </c>
      <c r="AR38" s="23">
        <f t="shared" si="42"/>
        <v>0</v>
      </c>
      <c r="AS38" s="33">
        <f t="shared" si="43"/>
        <v>0</v>
      </c>
      <c r="AT38" s="25">
        <f>'Janvier N-1'!T38</f>
        <v>0</v>
      </c>
      <c r="AU38" s="26">
        <f t="shared" si="44"/>
        <v>0</v>
      </c>
    </row>
    <row r="39" spans="1:64" x14ac:dyDescent="0.3">
      <c r="A39" t="s">
        <v>20</v>
      </c>
      <c r="B39" s="21"/>
      <c r="C39" s="22">
        <f t="shared" si="9"/>
        <v>1.2345679012345678E-2</v>
      </c>
      <c r="D39" s="23">
        <f t="shared" si="10"/>
        <v>1</v>
      </c>
      <c r="E39" s="24">
        <f t="shared" si="11"/>
        <v>1.1764705882352941E-2</v>
      </c>
      <c r="F39" s="25">
        <f>'Janvier N-1'!D39</f>
        <v>1</v>
      </c>
      <c r="G39" s="26">
        <f t="shared" si="12"/>
        <v>0</v>
      </c>
      <c r="H39" s="22">
        <f t="shared" si="13"/>
        <v>1.8518518518518517E-2</v>
      </c>
      <c r="I39" s="23">
        <f t="shared" si="14"/>
        <v>1</v>
      </c>
      <c r="J39" s="33">
        <f t="shared" si="15"/>
        <v>0</v>
      </c>
      <c r="K39" s="25">
        <f>'Janvier N-1'!F39</f>
        <v>0</v>
      </c>
      <c r="L39" s="26">
        <f t="shared" si="16"/>
        <v>1</v>
      </c>
      <c r="M39" s="22">
        <f t="shared" si="17"/>
        <v>0</v>
      </c>
      <c r="N39" s="23">
        <f t="shared" si="18"/>
        <v>0</v>
      </c>
      <c r="O39" s="24">
        <f t="shared" si="19"/>
        <v>0</v>
      </c>
      <c r="P39" s="25">
        <f>'Janvier N-1'!H39</f>
        <v>0</v>
      </c>
      <c r="Q39" s="26">
        <f t="shared" si="20"/>
        <v>0</v>
      </c>
      <c r="R39" s="22">
        <f t="shared" si="21"/>
        <v>0</v>
      </c>
      <c r="S39" s="23">
        <f t="shared" si="22"/>
        <v>0</v>
      </c>
      <c r="T39" s="33">
        <f t="shared" si="23"/>
        <v>0</v>
      </c>
      <c r="U39" s="25">
        <f>'Janvier N-1'!J39</f>
        <v>0</v>
      </c>
      <c r="V39" s="26">
        <f t="shared" si="24"/>
        <v>0</v>
      </c>
      <c r="W39" s="22">
        <f t="shared" si="25"/>
        <v>0</v>
      </c>
      <c r="X39" s="23">
        <f t="shared" si="26"/>
        <v>0</v>
      </c>
      <c r="Y39" s="33">
        <f t="shared" si="27"/>
        <v>0</v>
      </c>
      <c r="Z39" s="25">
        <f>'Janvier N-1'!L39</f>
        <v>0</v>
      </c>
      <c r="AA39" s="26">
        <f t="shared" si="28"/>
        <v>0</v>
      </c>
      <c r="AB39" s="22">
        <f t="shared" si="29"/>
        <v>0</v>
      </c>
      <c r="AC39" s="23">
        <f t="shared" si="30"/>
        <v>0</v>
      </c>
      <c r="AD39" s="33">
        <f t="shared" si="31"/>
        <v>0</v>
      </c>
      <c r="AE39" s="25">
        <f>'Janvier N-1'!N39</f>
        <v>0</v>
      </c>
      <c r="AF39" s="26">
        <f t="shared" si="32"/>
        <v>0</v>
      </c>
      <c r="AG39" s="22">
        <f t="shared" si="33"/>
        <v>0</v>
      </c>
      <c r="AH39" s="23">
        <f t="shared" si="34"/>
        <v>0</v>
      </c>
      <c r="AI39" s="33">
        <f t="shared" si="35"/>
        <v>0</v>
      </c>
      <c r="AJ39" s="25">
        <f>'Janvier N-1'!P39</f>
        <v>0</v>
      </c>
      <c r="AK39" s="26">
        <f t="shared" si="36"/>
        <v>0</v>
      </c>
      <c r="AL39" s="22">
        <f t="shared" si="37"/>
        <v>7.1174377224199285E-3</v>
      </c>
      <c r="AM39" s="23">
        <f t="shared" si="38"/>
        <v>2</v>
      </c>
      <c r="AN39" s="33">
        <f t="shared" si="39"/>
        <v>3.2154340836012861E-3</v>
      </c>
      <c r="AO39" s="25">
        <f>'Janvier N-1'!R39</f>
        <v>1</v>
      </c>
      <c r="AP39" s="26">
        <f t="shared" si="40"/>
        <v>1</v>
      </c>
      <c r="AQ39" s="22">
        <f t="shared" si="41"/>
        <v>0</v>
      </c>
      <c r="AR39" s="23">
        <f t="shared" si="42"/>
        <v>0</v>
      </c>
      <c r="AS39" s="33">
        <f t="shared" si="43"/>
        <v>0</v>
      </c>
      <c r="AT39" s="25">
        <f>'Janvier N-1'!T39</f>
        <v>0</v>
      </c>
      <c r="AU39" s="26">
        <f t="shared" si="44"/>
        <v>0</v>
      </c>
    </row>
    <row r="40" spans="1:64" x14ac:dyDescent="0.3">
      <c r="A40" t="s">
        <v>21</v>
      </c>
      <c r="B40" s="21"/>
      <c r="C40" s="22">
        <f t="shared" si="9"/>
        <v>0</v>
      </c>
      <c r="D40" s="23">
        <f t="shared" si="10"/>
        <v>0</v>
      </c>
      <c r="E40" s="24">
        <f t="shared" si="11"/>
        <v>0</v>
      </c>
      <c r="F40" s="25">
        <f>'Janvier N-1'!D40</f>
        <v>0</v>
      </c>
      <c r="G40" s="26">
        <f t="shared" si="12"/>
        <v>0</v>
      </c>
      <c r="H40" s="22">
        <f t="shared" si="13"/>
        <v>0</v>
      </c>
      <c r="I40" s="23">
        <f t="shared" si="14"/>
        <v>0</v>
      </c>
      <c r="J40" s="33">
        <f t="shared" si="15"/>
        <v>0</v>
      </c>
      <c r="K40" s="25">
        <f>'Janvier N-1'!F40</f>
        <v>0</v>
      </c>
      <c r="L40" s="26">
        <f t="shared" si="16"/>
        <v>0</v>
      </c>
      <c r="M40" s="22">
        <f t="shared" si="17"/>
        <v>0</v>
      </c>
      <c r="N40" s="23">
        <f t="shared" si="18"/>
        <v>0</v>
      </c>
      <c r="O40" s="24">
        <f t="shared" si="19"/>
        <v>0</v>
      </c>
      <c r="P40" s="25">
        <f>'Janvier N-1'!H40</f>
        <v>0</v>
      </c>
      <c r="Q40" s="26">
        <f t="shared" si="20"/>
        <v>0</v>
      </c>
      <c r="R40" s="22">
        <f t="shared" si="21"/>
        <v>0</v>
      </c>
      <c r="S40" s="23">
        <f t="shared" si="22"/>
        <v>0</v>
      </c>
      <c r="T40" s="33">
        <f t="shared" si="23"/>
        <v>0</v>
      </c>
      <c r="U40" s="25">
        <f>'Janvier N-1'!J40</f>
        <v>0</v>
      </c>
      <c r="V40" s="26">
        <f t="shared" si="24"/>
        <v>0</v>
      </c>
      <c r="W40" s="22">
        <f t="shared" si="25"/>
        <v>0</v>
      </c>
      <c r="X40" s="23">
        <f t="shared" si="26"/>
        <v>0</v>
      </c>
      <c r="Y40" s="33">
        <f t="shared" si="27"/>
        <v>0</v>
      </c>
      <c r="Z40" s="25">
        <f>'Janvier N-1'!L40</f>
        <v>0</v>
      </c>
      <c r="AA40" s="26">
        <f t="shared" si="28"/>
        <v>0</v>
      </c>
      <c r="AB40" s="22">
        <f t="shared" si="29"/>
        <v>0</v>
      </c>
      <c r="AC40" s="23">
        <f t="shared" si="30"/>
        <v>0</v>
      </c>
      <c r="AD40" s="33">
        <f t="shared" si="31"/>
        <v>0</v>
      </c>
      <c r="AE40" s="25">
        <f>'Janvier N-1'!N40</f>
        <v>0</v>
      </c>
      <c r="AF40" s="26">
        <f t="shared" si="32"/>
        <v>0</v>
      </c>
      <c r="AG40" s="22">
        <f t="shared" si="33"/>
        <v>0</v>
      </c>
      <c r="AH40" s="23">
        <f t="shared" si="34"/>
        <v>0</v>
      </c>
      <c r="AI40" s="33">
        <f t="shared" si="35"/>
        <v>5.2631578947368418E-2</v>
      </c>
      <c r="AJ40" s="25">
        <f>'Janvier N-1'!P40</f>
        <v>1</v>
      </c>
      <c r="AK40" s="26">
        <f t="shared" si="36"/>
        <v>-1</v>
      </c>
      <c r="AL40" s="22">
        <f t="shared" si="37"/>
        <v>0</v>
      </c>
      <c r="AM40" s="23">
        <f t="shared" si="38"/>
        <v>0</v>
      </c>
      <c r="AN40" s="33">
        <f t="shared" si="39"/>
        <v>3.2154340836012861E-3</v>
      </c>
      <c r="AO40" s="25">
        <f>'Janvier N-1'!R40</f>
        <v>1</v>
      </c>
      <c r="AP40" s="26">
        <f t="shared" si="40"/>
        <v>-1</v>
      </c>
      <c r="AQ40" s="22">
        <f t="shared" si="41"/>
        <v>0</v>
      </c>
      <c r="AR40" s="23">
        <f t="shared" si="42"/>
        <v>0</v>
      </c>
      <c r="AS40" s="33">
        <f t="shared" si="43"/>
        <v>0</v>
      </c>
      <c r="AT40" s="25">
        <f>'Janvier N-1'!T40</f>
        <v>0</v>
      </c>
      <c r="AU40" s="26">
        <f t="shared" si="44"/>
        <v>0</v>
      </c>
    </row>
    <row r="41" spans="1:64" x14ac:dyDescent="0.3">
      <c r="A41" t="s">
        <v>22</v>
      </c>
      <c r="B41" s="21"/>
      <c r="C41" s="22">
        <f t="shared" si="9"/>
        <v>0</v>
      </c>
      <c r="D41" s="23">
        <f t="shared" si="10"/>
        <v>0</v>
      </c>
      <c r="E41" s="24">
        <f t="shared" si="11"/>
        <v>0</v>
      </c>
      <c r="F41" s="25">
        <f>'Janvier N-1'!D41</f>
        <v>0</v>
      </c>
      <c r="G41" s="26">
        <f t="shared" si="12"/>
        <v>0</v>
      </c>
      <c r="H41" s="22">
        <f t="shared" si="13"/>
        <v>0</v>
      </c>
      <c r="I41" s="23">
        <f t="shared" si="14"/>
        <v>0</v>
      </c>
      <c r="J41" s="33">
        <f t="shared" si="15"/>
        <v>1.5625E-2</v>
      </c>
      <c r="K41" s="25">
        <f>'Janvier N-1'!F41</f>
        <v>1</v>
      </c>
      <c r="L41" s="26">
        <f t="shared" si="16"/>
        <v>-1</v>
      </c>
      <c r="M41" s="22">
        <f t="shared" si="17"/>
        <v>0</v>
      </c>
      <c r="N41" s="23">
        <f t="shared" si="18"/>
        <v>0</v>
      </c>
      <c r="O41" s="24">
        <f t="shared" si="19"/>
        <v>0</v>
      </c>
      <c r="P41" s="25">
        <f>'Janvier N-1'!H41</f>
        <v>0</v>
      </c>
      <c r="Q41" s="26">
        <f t="shared" si="20"/>
        <v>0</v>
      </c>
      <c r="R41" s="22">
        <f t="shared" si="21"/>
        <v>0</v>
      </c>
      <c r="S41" s="23">
        <f t="shared" si="22"/>
        <v>0</v>
      </c>
      <c r="T41" s="33">
        <f t="shared" si="23"/>
        <v>0</v>
      </c>
      <c r="U41" s="25">
        <f>'Janvier N-1'!J41</f>
        <v>0</v>
      </c>
      <c r="V41" s="26">
        <f t="shared" si="24"/>
        <v>0</v>
      </c>
      <c r="W41" s="22">
        <f t="shared" si="25"/>
        <v>0</v>
      </c>
      <c r="X41" s="23">
        <f t="shared" si="26"/>
        <v>0</v>
      </c>
      <c r="Y41" s="33">
        <f t="shared" si="27"/>
        <v>0</v>
      </c>
      <c r="Z41" s="25">
        <f>'Janvier N-1'!L41</f>
        <v>0</v>
      </c>
      <c r="AA41" s="26">
        <f t="shared" si="28"/>
        <v>0</v>
      </c>
      <c r="AB41" s="22">
        <f t="shared" si="29"/>
        <v>0</v>
      </c>
      <c r="AC41" s="23">
        <f t="shared" si="30"/>
        <v>0</v>
      </c>
      <c r="AD41" s="33">
        <f t="shared" si="31"/>
        <v>0</v>
      </c>
      <c r="AE41" s="25">
        <f>'Janvier N-1'!N41</f>
        <v>0</v>
      </c>
      <c r="AF41" s="26">
        <f t="shared" si="32"/>
        <v>0</v>
      </c>
      <c r="AG41" s="22">
        <f t="shared" si="33"/>
        <v>0</v>
      </c>
      <c r="AH41" s="23">
        <f t="shared" si="34"/>
        <v>0</v>
      </c>
      <c r="AI41" s="33">
        <f t="shared" si="35"/>
        <v>0</v>
      </c>
      <c r="AJ41" s="25">
        <f>'Janvier N-1'!P41</f>
        <v>0</v>
      </c>
      <c r="AK41" s="26">
        <f t="shared" si="36"/>
        <v>0</v>
      </c>
      <c r="AL41" s="22">
        <f t="shared" si="37"/>
        <v>0</v>
      </c>
      <c r="AM41" s="23">
        <f t="shared" si="38"/>
        <v>0</v>
      </c>
      <c r="AN41" s="33">
        <f t="shared" si="39"/>
        <v>3.2154340836012861E-3</v>
      </c>
      <c r="AO41" s="25">
        <f>'Janvier N-1'!R41</f>
        <v>1</v>
      </c>
      <c r="AP41" s="26">
        <f t="shared" si="40"/>
        <v>-1</v>
      </c>
      <c r="AQ41" s="22">
        <f t="shared" si="41"/>
        <v>0</v>
      </c>
      <c r="AR41" s="23">
        <f t="shared" si="42"/>
        <v>0</v>
      </c>
      <c r="AS41" s="33">
        <f t="shared" si="43"/>
        <v>0</v>
      </c>
      <c r="AT41" s="25">
        <f>'Janvier N-1'!T41</f>
        <v>0</v>
      </c>
      <c r="AU41" s="26">
        <f t="shared" si="44"/>
        <v>0</v>
      </c>
    </row>
    <row r="42" spans="1:64" x14ac:dyDescent="0.3">
      <c r="A42" t="s">
        <v>23</v>
      </c>
      <c r="B42" s="21"/>
      <c r="C42" s="22">
        <f t="shared" si="9"/>
        <v>2.4691358024691357E-2</v>
      </c>
      <c r="D42" s="23">
        <f t="shared" si="10"/>
        <v>2</v>
      </c>
      <c r="E42" s="24">
        <f t="shared" si="11"/>
        <v>1.1764705882352941E-2</v>
      </c>
      <c r="F42" s="25">
        <f>'Janvier N-1'!D42</f>
        <v>1</v>
      </c>
      <c r="G42" s="26">
        <f t="shared" si="12"/>
        <v>1</v>
      </c>
      <c r="H42" s="22">
        <f t="shared" si="13"/>
        <v>0</v>
      </c>
      <c r="I42" s="23">
        <f t="shared" si="14"/>
        <v>0</v>
      </c>
      <c r="J42" s="33">
        <f t="shared" si="15"/>
        <v>7.8125E-2</v>
      </c>
      <c r="K42" s="25">
        <f>'Janvier N-1'!F42</f>
        <v>5</v>
      </c>
      <c r="L42" s="26">
        <f t="shared" si="16"/>
        <v>-5</v>
      </c>
      <c r="M42" s="22">
        <f t="shared" si="17"/>
        <v>6.6666666666666666E-2</v>
      </c>
      <c r="N42" s="23">
        <f t="shared" si="18"/>
        <v>2</v>
      </c>
      <c r="O42" s="24">
        <f t="shared" si="19"/>
        <v>0.56756756756756754</v>
      </c>
      <c r="P42" s="25">
        <f>'Janvier N-1'!H42</f>
        <v>21</v>
      </c>
      <c r="Q42" s="26">
        <f t="shared" si="20"/>
        <v>-19</v>
      </c>
      <c r="R42" s="22">
        <f t="shared" si="21"/>
        <v>0</v>
      </c>
      <c r="S42" s="23">
        <f t="shared" si="22"/>
        <v>0</v>
      </c>
      <c r="T42" s="33">
        <f t="shared" si="23"/>
        <v>3.0303030303030304E-2</v>
      </c>
      <c r="U42" s="25">
        <f>'Janvier N-1'!J42</f>
        <v>1</v>
      </c>
      <c r="V42" s="26">
        <f t="shared" si="24"/>
        <v>-1</v>
      </c>
      <c r="W42" s="22">
        <f t="shared" si="25"/>
        <v>0</v>
      </c>
      <c r="X42" s="23">
        <f t="shared" si="26"/>
        <v>0</v>
      </c>
      <c r="Y42" s="33">
        <f t="shared" si="27"/>
        <v>6.25E-2</v>
      </c>
      <c r="Z42" s="25">
        <f>'Janvier N-1'!L42</f>
        <v>1</v>
      </c>
      <c r="AA42" s="26">
        <f t="shared" si="28"/>
        <v>-1</v>
      </c>
      <c r="AB42" s="22">
        <f t="shared" si="29"/>
        <v>5.0847457627118647E-2</v>
      </c>
      <c r="AC42" s="23">
        <f t="shared" si="30"/>
        <v>3</v>
      </c>
      <c r="AD42" s="33">
        <f t="shared" si="31"/>
        <v>6.7796610169491525E-2</v>
      </c>
      <c r="AE42" s="25">
        <f>'Janvier N-1'!N42</f>
        <v>4</v>
      </c>
      <c r="AF42" s="26">
        <f t="shared" si="32"/>
        <v>-1</v>
      </c>
      <c r="AG42" s="22">
        <f t="shared" si="33"/>
        <v>0</v>
      </c>
      <c r="AH42" s="23">
        <f t="shared" si="34"/>
        <v>0</v>
      </c>
      <c r="AI42" s="33">
        <f t="shared" si="35"/>
        <v>0.10526315789473684</v>
      </c>
      <c r="AJ42" s="25">
        <f>'Janvier N-1'!P42</f>
        <v>2</v>
      </c>
      <c r="AK42" s="26">
        <f t="shared" si="36"/>
        <v>-2</v>
      </c>
      <c r="AL42" s="22">
        <f t="shared" si="37"/>
        <v>2.491103202846975E-2</v>
      </c>
      <c r="AM42" s="23">
        <f t="shared" si="38"/>
        <v>7</v>
      </c>
      <c r="AN42" s="33">
        <f t="shared" si="39"/>
        <v>0.11254019292604502</v>
      </c>
      <c r="AO42" s="25">
        <f>'Janvier N-1'!R42</f>
        <v>35</v>
      </c>
      <c r="AP42" s="26">
        <f t="shared" si="40"/>
        <v>-28</v>
      </c>
      <c r="AQ42" s="22">
        <f t="shared" si="41"/>
        <v>0</v>
      </c>
      <c r="AR42" s="23">
        <f t="shared" si="42"/>
        <v>0</v>
      </c>
      <c r="AS42" s="33">
        <f t="shared" si="43"/>
        <v>0</v>
      </c>
      <c r="AT42" s="25">
        <f>'Janvier N-1'!T42</f>
        <v>0</v>
      </c>
      <c r="AU42" s="26">
        <f t="shared" si="44"/>
        <v>0</v>
      </c>
    </row>
    <row r="43" spans="1:64" x14ac:dyDescent="0.3">
      <c r="A43" t="s">
        <v>24</v>
      </c>
      <c r="B43" s="21"/>
      <c r="C43" s="22">
        <f t="shared" si="9"/>
        <v>4.9382716049382713E-2</v>
      </c>
      <c r="D43" s="23">
        <f t="shared" si="10"/>
        <v>4</v>
      </c>
      <c r="E43" s="24">
        <f t="shared" si="11"/>
        <v>0</v>
      </c>
      <c r="F43" s="25">
        <f>'Janvier N-1'!D43</f>
        <v>0</v>
      </c>
      <c r="G43" s="26">
        <f t="shared" si="12"/>
        <v>4</v>
      </c>
      <c r="H43" s="22">
        <f t="shared" si="13"/>
        <v>3.7037037037037035E-2</v>
      </c>
      <c r="I43" s="23">
        <f t="shared" si="14"/>
        <v>2</v>
      </c>
      <c r="J43" s="33">
        <f t="shared" si="15"/>
        <v>0</v>
      </c>
      <c r="K43" s="25">
        <f>'Janvier N-1'!F43</f>
        <v>0</v>
      </c>
      <c r="L43" s="26">
        <f t="shared" si="16"/>
        <v>2</v>
      </c>
      <c r="M43" s="22">
        <f t="shared" si="17"/>
        <v>0.2</v>
      </c>
      <c r="N43" s="23">
        <f t="shared" si="18"/>
        <v>6</v>
      </c>
      <c r="O43" s="24">
        <f t="shared" si="19"/>
        <v>0</v>
      </c>
      <c r="P43" s="25">
        <f>'Janvier N-1'!H43</f>
        <v>0</v>
      </c>
      <c r="Q43" s="26">
        <f t="shared" si="20"/>
        <v>6</v>
      </c>
      <c r="R43" s="22">
        <f t="shared" si="21"/>
        <v>0</v>
      </c>
      <c r="S43" s="23">
        <f t="shared" si="22"/>
        <v>0</v>
      </c>
      <c r="T43" s="33">
        <f t="shared" si="23"/>
        <v>0</v>
      </c>
      <c r="U43" s="25">
        <f>'Janvier N-1'!J43</f>
        <v>0</v>
      </c>
      <c r="V43" s="26">
        <f t="shared" si="24"/>
        <v>0</v>
      </c>
      <c r="W43" s="22">
        <f t="shared" si="25"/>
        <v>0</v>
      </c>
      <c r="X43" s="23">
        <f t="shared" si="26"/>
        <v>0</v>
      </c>
      <c r="Y43" s="33">
        <f t="shared" si="27"/>
        <v>0</v>
      </c>
      <c r="Z43" s="25">
        <f>'Janvier N-1'!L43</f>
        <v>0</v>
      </c>
      <c r="AA43" s="26">
        <f t="shared" si="28"/>
        <v>0</v>
      </c>
      <c r="AB43" s="22">
        <f t="shared" si="29"/>
        <v>0.13559322033898305</v>
      </c>
      <c r="AC43" s="23">
        <f t="shared" si="30"/>
        <v>8</v>
      </c>
      <c r="AD43" s="33">
        <f t="shared" si="31"/>
        <v>0</v>
      </c>
      <c r="AE43" s="25">
        <f>'Janvier N-1'!N43</f>
        <v>0</v>
      </c>
      <c r="AF43" s="26">
        <f t="shared" si="32"/>
        <v>8</v>
      </c>
      <c r="AG43" s="22">
        <f t="shared" si="33"/>
        <v>3.125E-2</v>
      </c>
      <c r="AH43" s="23">
        <f t="shared" si="34"/>
        <v>1</v>
      </c>
      <c r="AI43" s="33">
        <f t="shared" si="35"/>
        <v>0</v>
      </c>
      <c r="AJ43" s="25">
        <f>'Janvier N-1'!P43</f>
        <v>0</v>
      </c>
      <c r="AK43" s="26">
        <f t="shared" si="36"/>
        <v>1</v>
      </c>
      <c r="AL43" s="22">
        <f t="shared" si="37"/>
        <v>7.4733096085409248E-2</v>
      </c>
      <c r="AM43" s="23">
        <f t="shared" si="38"/>
        <v>21</v>
      </c>
      <c r="AN43" s="33">
        <f t="shared" si="39"/>
        <v>0</v>
      </c>
      <c r="AO43" s="25">
        <f>'Janvier N-1'!R43</f>
        <v>0</v>
      </c>
      <c r="AP43" s="26">
        <f t="shared" si="40"/>
        <v>21</v>
      </c>
      <c r="AQ43" s="22">
        <f t="shared" si="41"/>
        <v>0</v>
      </c>
      <c r="AR43" s="23">
        <f t="shared" si="42"/>
        <v>0</v>
      </c>
      <c r="AS43" s="33">
        <f t="shared" si="43"/>
        <v>0</v>
      </c>
      <c r="AT43" s="25">
        <f>'Janvier N-1'!T43</f>
        <v>0</v>
      </c>
      <c r="AU43" s="26">
        <f t="shared" si="44"/>
        <v>0</v>
      </c>
    </row>
    <row r="44" spans="1:64" x14ac:dyDescent="0.3">
      <c r="A44" t="s">
        <v>61</v>
      </c>
      <c r="B44" s="21"/>
      <c r="C44" s="22">
        <f t="shared" si="9"/>
        <v>1.2345679012345678E-2</v>
      </c>
      <c r="D44" s="23">
        <f t="shared" si="10"/>
        <v>1</v>
      </c>
      <c r="E44" s="24">
        <f t="shared" si="11"/>
        <v>3.5294117647058823E-2</v>
      </c>
      <c r="F44" s="25">
        <f>'Janvier N-1'!D44</f>
        <v>3</v>
      </c>
      <c r="G44" s="26">
        <f t="shared" si="12"/>
        <v>-2</v>
      </c>
      <c r="H44" s="22">
        <f t="shared" si="13"/>
        <v>1.8518518518518517E-2</v>
      </c>
      <c r="I44" s="23">
        <f t="shared" si="14"/>
        <v>1</v>
      </c>
      <c r="J44" s="33">
        <f t="shared" si="15"/>
        <v>4.6875E-2</v>
      </c>
      <c r="K44" s="25">
        <f>'Janvier N-1'!F44</f>
        <v>3</v>
      </c>
      <c r="L44" s="26">
        <f t="shared" si="16"/>
        <v>-2</v>
      </c>
      <c r="M44" s="22">
        <f t="shared" si="17"/>
        <v>0</v>
      </c>
      <c r="N44" s="23">
        <f t="shared" si="18"/>
        <v>0</v>
      </c>
      <c r="O44" s="24">
        <f t="shared" si="19"/>
        <v>0</v>
      </c>
      <c r="P44" s="25">
        <f>'Janvier N-1'!H44</f>
        <v>0</v>
      </c>
      <c r="Q44" s="26">
        <f t="shared" si="20"/>
        <v>0</v>
      </c>
      <c r="R44" s="22">
        <f t="shared" si="21"/>
        <v>0</v>
      </c>
      <c r="S44" s="23">
        <f t="shared" si="22"/>
        <v>0</v>
      </c>
      <c r="T44" s="33">
        <f t="shared" si="23"/>
        <v>0</v>
      </c>
      <c r="U44" s="25">
        <f>'Janvier N-1'!J44</f>
        <v>0</v>
      </c>
      <c r="V44" s="26">
        <f t="shared" si="24"/>
        <v>0</v>
      </c>
      <c r="W44" s="22">
        <f t="shared" si="25"/>
        <v>0</v>
      </c>
      <c r="X44" s="23">
        <f t="shared" si="26"/>
        <v>0</v>
      </c>
      <c r="Y44" s="33">
        <f t="shared" si="27"/>
        <v>0</v>
      </c>
      <c r="Z44" s="25">
        <f>'Janvier N-1'!L44</f>
        <v>0</v>
      </c>
      <c r="AA44" s="26">
        <f t="shared" si="28"/>
        <v>0</v>
      </c>
      <c r="AB44" s="22">
        <f t="shared" si="29"/>
        <v>0</v>
      </c>
      <c r="AC44" s="23">
        <f t="shared" si="30"/>
        <v>0</v>
      </c>
      <c r="AD44" s="33">
        <f t="shared" si="31"/>
        <v>5.0847457627118647E-2</v>
      </c>
      <c r="AE44" s="25">
        <f>'Janvier N-1'!N44</f>
        <v>3</v>
      </c>
      <c r="AF44" s="26">
        <f t="shared" si="32"/>
        <v>-3</v>
      </c>
      <c r="AG44" s="22">
        <f t="shared" si="33"/>
        <v>0</v>
      </c>
      <c r="AH44" s="23">
        <f t="shared" si="34"/>
        <v>0</v>
      </c>
      <c r="AI44" s="33">
        <f t="shared" si="35"/>
        <v>5.2631578947368418E-2</v>
      </c>
      <c r="AJ44" s="25">
        <f>'Janvier N-1'!P44</f>
        <v>1</v>
      </c>
      <c r="AK44" s="26">
        <f t="shared" si="36"/>
        <v>-1</v>
      </c>
      <c r="AL44" s="22">
        <f t="shared" si="37"/>
        <v>7.1174377224199285E-3</v>
      </c>
      <c r="AM44" s="23">
        <f t="shared" si="38"/>
        <v>2</v>
      </c>
      <c r="AN44" s="33">
        <f t="shared" si="39"/>
        <v>3.215434083601286E-2</v>
      </c>
      <c r="AO44" s="25">
        <f>'Janvier N-1'!R44</f>
        <v>10</v>
      </c>
      <c r="AP44" s="26">
        <f t="shared" si="40"/>
        <v>-8</v>
      </c>
      <c r="AQ44" s="22">
        <f t="shared" si="41"/>
        <v>0</v>
      </c>
      <c r="AR44" s="23">
        <f t="shared" si="42"/>
        <v>0</v>
      </c>
      <c r="AS44" s="33">
        <f t="shared" si="43"/>
        <v>0</v>
      </c>
      <c r="AT44" s="25">
        <f>'Janvier N-1'!T44</f>
        <v>0</v>
      </c>
      <c r="AU44" s="26">
        <f t="shared" si="44"/>
        <v>0</v>
      </c>
    </row>
    <row r="45" spans="1:64" x14ac:dyDescent="0.3">
      <c r="A45" t="s">
        <v>25</v>
      </c>
      <c r="B45" s="21"/>
      <c r="C45" s="22">
        <f t="shared" si="9"/>
        <v>1.2345679012345678E-2</v>
      </c>
      <c r="D45" s="23">
        <f t="shared" si="10"/>
        <v>1</v>
      </c>
      <c r="E45" s="24">
        <f t="shared" si="11"/>
        <v>7.0588235294117646E-2</v>
      </c>
      <c r="F45" s="25">
        <f>'Janvier N-1'!D45</f>
        <v>6</v>
      </c>
      <c r="G45" s="26">
        <f t="shared" si="12"/>
        <v>-5</v>
      </c>
      <c r="H45" s="22">
        <f t="shared" si="13"/>
        <v>0</v>
      </c>
      <c r="I45" s="23">
        <f t="shared" si="14"/>
        <v>0</v>
      </c>
      <c r="J45" s="33">
        <f t="shared" si="15"/>
        <v>7.8125E-2</v>
      </c>
      <c r="K45" s="25">
        <f>'Janvier N-1'!F45</f>
        <v>5</v>
      </c>
      <c r="L45" s="26">
        <f t="shared" si="16"/>
        <v>-5</v>
      </c>
      <c r="M45" s="22">
        <f t="shared" si="17"/>
        <v>0</v>
      </c>
      <c r="N45" s="23">
        <f t="shared" si="18"/>
        <v>0</v>
      </c>
      <c r="O45" s="24">
        <f t="shared" si="19"/>
        <v>2.7027027027027029E-2</v>
      </c>
      <c r="P45" s="25">
        <f>'Janvier N-1'!H45</f>
        <v>1</v>
      </c>
      <c r="Q45" s="26">
        <f t="shared" si="20"/>
        <v>-1</v>
      </c>
      <c r="R45" s="22">
        <f t="shared" si="21"/>
        <v>4.7619047619047616E-2</v>
      </c>
      <c r="S45" s="23">
        <f t="shared" si="22"/>
        <v>1</v>
      </c>
      <c r="T45" s="33">
        <f t="shared" si="23"/>
        <v>6.0606060606060608E-2</v>
      </c>
      <c r="U45" s="25">
        <f>'Janvier N-1'!J45</f>
        <v>2</v>
      </c>
      <c r="V45" s="26">
        <f t="shared" si="24"/>
        <v>-1</v>
      </c>
      <c r="W45" s="22">
        <f t="shared" si="25"/>
        <v>0</v>
      </c>
      <c r="X45" s="23">
        <f t="shared" si="26"/>
        <v>0</v>
      </c>
      <c r="Y45" s="33">
        <f t="shared" si="27"/>
        <v>0.125</v>
      </c>
      <c r="Z45" s="25">
        <f>'Janvier N-1'!L45</f>
        <v>2</v>
      </c>
      <c r="AA45" s="26">
        <f t="shared" si="28"/>
        <v>-2</v>
      </c>
      <c r="AB45" s="22">
        <f t="shared" si="29"/>
        <v>0</v>
      </c>
      <c r="AC45" s="23">
        <f t="shared" si="30"/>
        <v>0</v>
      </c>
      <c r="AD45" s="33">
        <f t="shared" si="31"/>
        <v>0</v>
      </c>
      <c r="AE45" s="25">
        <f>'Janvier N-1'!N45</f>
        <v>0</v>
      </c>
      <c r="AF45" s="26">
        <f t="shared" si="32"/>
        <v>0</v>
      </c>
      <c r="AG45" s="22">
        <f t="shared" si="33"/>
        <v>0</v>
      </c>
      <c r="AH45" s="23">
        <f t="shared" si="34"/>
        <v>0</v>
      </c>
      <c r="AI45" s="33">
        <f t="shared" si="35"/>
        <v>0</v>
      </c>
      <c r="AJ45" s="25">
        <f>'Janvier N-1'!P45</f>
        <v>0</v>
      </c>
      <c r="AK45" s="26">
        <f t="shared" si="36"/>
        <v>0</v>
      </c>
      <c r="AL45" s="22">
        <f t="shared" si="37"/>
        <v>7.1174377224199285E-3</v>
      </c>
      <c r="AM45" s="23">
        <f t="shared" si="38"/>
        <v>2</v>
      </c>
      <c r="AN45" s="33">
        <f t="shared" si="39"/>
        <v>5.1446945337620578E-2</v>
      </c>
      <c r="AO45" s="25">
        <f>'Janvier N-1'!R45</f>
        <v>16</v>
      </c>
      <c r="AP45" s="26">
        <f t="shared" si="40"/>
        <v>-14</v>
      </c>
      <c r="AQ45" s="22">
        <f t="shared" si="41"/>
        <v>0</v>
      </c>
      <c r="AR45" s="23">
        <f t="shared" si="42"/>
        <v>0</v>
      </c>
      <c r="AS45" s="33">
        <f t="shared" si="43"/>
        <v>0</v>
      </c>
      <c r="AT45" s="25">
        <f>'Janvier N-1'!T45</f>
        <v>0</v>
      </c>
      <c r="AU45" s="26">
        <f t="shared" si="44"/>
        <v>0</v>
      </c>
    </row>
    <row r="46" spans="1:64" x14ac:dyDescent="0.3">
      <c r="A46" t="s">
        <v>26</v>
      </c>
      <c r="B46" s="21"/>
      <c r="C46" s="22">
        <f t="shared" si="9"/>
        <v>0.13580246913580246</v>
      </c>
      <c r="D46" s="23">
        <f t="shared" si="10"/>
        <v>11</v>
      </c>
      <c r="E46" s="24">
        <f t="shared" si="11"/>
        <v>1.1764705882352941E-2</v>
      </c>
      <c r="F46" s="25">
        <f>'Janvier N-1'!D46</f>
        <v>1</v>
      </c>
      <c r="G46" s="26">
        <f t="shared" si="12"/>
        <v>10</v>
      </c>
      <c r="H46" s="22">
        <f t="shared" si="13"/>
        <v>9.2592592592592587E-2</v>
      </c>
      <c r="I46" s="23">
        <f t="shared" si="14"/>
        <v>5</v>
      </c>
      <c r="J46" s="33">
        <f t="shared" si="15"/>
        <v>0</v>
      </c>
      <c r="K46" s="25">
        <f>'Janvier N-1'!F46</f>
        <v>0</v>
      </c>
      <c r="L46" s="26">
        <f t="shared" si="16"/>
        <v>5</v>
      </c>
      <c r="M46" s="22">
        <f t="shared" si="17"/>
        <v>3.3333333333333333E-2</v>
      </c>
      <c r="N46" s="23">
        <f t="shared" si="18"/>
        <v>1</v>
      </c>
      <c r="O46" s="24">
        <f t="shared" si="19"/>
        <v>0</v>
      </c>
      <c r="P46" s="25">
        <f>'Janvier N-1'!H46</f>
        <v>0</v>
      </c>
      <c r="Q46" s="26">
        <f t="shared" si="20"/>
        <v>1</v>
      </c>
      <c r="R46" s="22">
        <f t="shared" si="21"/>
        <v>9.5238095238095233E-2</v>
      </c>
      <c r="S46" s="23">
        <f t="shared" si="22"/>
        <v>2</v>
      </c>
      <c r="T46" s="33">
        <f t="shared" si="23"/>
        <v>0</v>
      </c>
      <c r="U46" s="25">
        <f>'Janvier N-1'!J46</f>
        <v>0</v>
      </c>
      <c r="V46" s="26">
        <f t="shared" si="24"/>
        <v>2</v>
      </c>
      <c r="W46" s="22">
        <f t="shared" si="25"/>
        <v>0</v>
      </c>
      <c r="X46" s="23">
        <f t="shared" si="26"/>
        <v>0</v>
      </c>
      <c r="Y46" s="33">
        <f t="shared" si="27"/>
        <v>0</v>
      </c>
      <c r="Z46" s="25">
        <f>'Janvier N-1'!L46</f>
        <v>0</v>
      </c>
      <c r="AA46" s="26">
        <f t="shared" si="28"/>
        <v>0</v>
      </c>
      <c r="AB46" s="22">
        <f t="shared" si="29"/>
        <v>3.3898305084745763E-2</v>
      </c>
      <c r="AC46" s="23">
        <f t="shared" si="30"/>
        <v>2</v>
      </c>
      <c r="AD46" s="33">
        <f t="shared" si="31"/>
        <v>1.6949152542372881E-2</v>
      </c>
      <c r="AE46" s="25">
        <f>'Janvier N-1'!N46</f>
        <v>1</v>
      </c>
      <c r="AF46" s="26">
        <f t="shared" si="32"/>
        <v>1</v>
      </c>
      <c r="AG46" s="22">
        <f t="shared" si="33"/>
        <v>3.125E-2</v>
      </c>
      <c r="AH46" s="23">
        <f t="shared" si="34"/>
        <v>1</v>
      </c>
      <c r="AI46" s="33">
        <f t="shared" si="35"/>
        <v>0</v>
      </c>
      <c r="AJ46" s="25">
        <f>'Janvier N-1'!P46</f>
        <v>0</v>
      </c>
      <c r="AK46" s="26">
        <f t="shared" si="36"/>
        <v>1</v>
      </c>
      <c r="AL46" s="22">
        <f t="shared" si="37"/>
        <v>7.8291814946619215E-2</v>
      </c>
      <c r="AM46" s="23">
        <f t="shared" si="38"/>
        <v>22</v>
      </c>
      <c r="AN46" s="33">
        <f t="shared" si="39"/>
        <v>6.4308681672025723E-3</v>
      </c>
      <c r="AO46" s="25">
        <f>'Janvier N-1'!R46</f>
        <v>2</v>
      </c>
      <c r="AP46" s="26">
        <f t="shared" si="40"/>
        <v>20</v>
      </c>
      <c r="AQ46" s="22">
        <f t="shared" si="41"/>
        <v>0</v>
      </c>
      <c r="AR46" s="23">
        <f t="shared" si="42"/>
        <v>0</v>
      </c>
      <c r="AS46" s="33">
        <f t="shared" si="43"/>
        <v>0</v>
      </c>
      <c r="AT46" s="25">
        <f>'Janvier N-1'!T46</f>
        <v>0</v>
      </c>
      <c r="AU46" s="26">
        <f t="shared" si="44"/>
        <v>0</v>
      </c>
    </row>
    <row r="47" spans="1:64" x14ac:dyDescent="0.3">
      <c r="A47" t="s">
        <v>27</v>
      </c>
      <c r="B47" s="21"/>
      <c r="C47" s="22">
        <f t="shared" si="9"/>
        <v>2.4691358024691357E-2</v>
      </c>
      <c r="D47" s="23">
        <f t="shared" si="10"/>
        <v>2</v>
      </c>
      <c r="E47" s="24">
        <f t="shared" si="11"/>
        <v>5.8823529411764705E-2</v>
      </c>
      <c r="F47" s="25">
        <f>'Janvier N-1'!D47</f>
        <v>5</v>
      </c>
      <c r="G47" s="26">
        <f t="shared" si="12"/>
        <v>-3</v>
      </c>
      <c r="H47" s="22">
        <f t="shared" si="13"/>
        <v>1.8518518518518517E-2</v>
      </c>
      <c r="I47" s="23">
        <f t="shared" si="14"/>
        <v>1</v>
      </c>
      <c r="J47" s="33">
        <f t="shared" si="15"/>
        <v>7.8125E-2</v>
      </c>
      <c r="K47" s="25">
        <f>'Janvier N-1'!F47</f>
        <v>5</v>
      </c>
      <c r="L47" s="26">
        <f t="shared" si="16"/>
        <v>-4</v>
      </c>
      <c r="M47" s="22">
        <f t="shared" si="17"/>
        <v>0</v>
      </c>
      <c r="N47" s="23">
        <f t="shared" si="18"/>
        <v>0</v>
      </c>
      <c r="O47" s="24">
        <f t="shared" si="19"/>
        <v>0</v>
      </c>
      <c r="P47" s="25">
        <f>'Janvier N-1'!H47</f>
        <v>0</v>
      </c>
      <c r="Q47" s="26">
        <f t="shared" si="20"/>
        <v>0</v>
      </c>
      <c r="R47" s="22">
        <f t="shared" si="21"/>
        <v>0</v>
      </c>
      <c r="S47" s="23">
        <f t="shared" si="22"/>
        <v>0</v>
      </c>
      <c r="T47" s="33">
        <f t="shared" si="23"/>
        <v>9.0909090909090912E-2</v>
      </c>
      <c r="U47" s="25">
        <f>'Janvier N-1'!J47</f>
        <v>3</v>
      </c>
      <c r="V47" s="26">
        <f t="shared" si="24"/>
        <v>-3</v>
      </c>
      <c r="W47" s="22">
        <f t="shared" si="25"/>
        <v>0</v>
      </c>
      <c r="X47" s="23">
        <f t="shared" si="26"/>
        <v>0</v>
      </c>
      <c r="Y47" s="33">
        <f t="shared" si="27"/>
        <v>0.125</v>
      </c>
      <c r="Z47" s="25">
        <f>'Janvier N-1'!L47</f>
        <v>2</v>
      </c>
      <c r="AA47" s="26">
        <f t="shared" si="28"/>
        <v>-2</v>
      </c>
      <c r="AB47" s="22">
        <f t="shared" si="29"/>
        <v>1.6949152542372881E-2</v>
      </c>
      <c r="AC47" s="23">
        <f t="shared" si="30"/>
        <v>1</v>
      </c>
      <c r="AD47" s="33">
        <f t="shared" si="31"/>
        <v>0.10169491525423729</v>
      </c>
      <c r="AE47" s="25">
        <f>'Janvier N-1'!N47</f>
        <v>6</v>
      </c>
      <c r="AF47" s="26">
        <f t="shared" si="32"/>
        <v>-5</v>
      </c>
      <c r="AG47" s="22">
        <f t="shared" si="33"/>
        <v>3.125E-2</v>
      </c>
      <c r="AH47" s="23">
        <f t="shared" si="34"/>
        <v>1</v>
      </c>
      <c r="AI47" s="33">
        <f t="shared" si="35"/>
        <v>5.2631578947368418E-2</v>
      </c>
      <c r="AJ47" s="25">
        <f>'Janvier N-1'!P47</f>
        <v>1</v>
      </c>
      <c r="AK47" s="26">
        <f t="shared" si="36"/>
        <v>0</v>
      </c>
      <c r="AL47" s="22">
        <f t="shared" si="37"/>
        <v>1.7793594306049824E-2</v>
      </c>
      <c r="AM47" s="23">
        <f t="shared" si="38"/>
        <v>5</v>
      </c>
      <c r="AN47" s="33">
        <f t="shared" si="39"/>
        <v>7.0739549839228297E-2</v>
      </c>
      <c r="AO47" s="25">
        <f>'Janvier N-1'!R47</f>
        <v>22</v>
      </c>
      <c r="AP47" s="26">
        <f t="shared" si="40"/>
        <v>-17</v>
      </c>
      <c r="AQ47" s="22">
        <f t="shared" si="41"/>
        <v>0</v>
      </c>
      <c r="AR47" s="23">
        <f t="shared" si="42"/>
        <v>0</v>
      </c>
      <c r="AS47" s="33">
        <f t="shared" si="43"/>
        <v>0</v>
      </c>
      <c r="AT47" s="25">
        <f>'Janvier N-1'!T47</f>
        <v>0</v>
      </c>
      <c r="AU47" s="26">
        <f t="shared" si="44"/>
        <v>0</v>
      </c>
    </row>
    <row r="48" spans="1:64" x14ac:dyDescent="0.3">
      <c r="A48" t="s">
        <v>28</v>
      </c>
      <c r="B48" s="21"/>
      <c r="C48" s="22">
        <f t="shared" si="9"/>
        <v>7.407407407407407E-2</v>
      </c>
      <c r="D48" s="23">
        <f t="shared" si="10"/>
        <v>6</v>
      </c>
      <c r="E48" s="24">
        <f t="shared" si="11"/>
        <v>0</v>
      </c>
      <c r="F48" s="25">
        <f>'Janvier N-1'!D48</f>
        <v>0</v>
      </c>
      <c r="G48" s="26">
        <f t="shared" si="12"/>
        <v>6</v>
      </c>
      <c r="H48" s="22">
        <f t="shared" si="13"/>
        <v>9.2592592592592587E-2</v>
      </c>
      <c r="I48" s="23">
        <f t="shared" si="14"/>
        <v>5</v>
      </c>
      <c r="J48" s="33">
        <f t="shared" si="15"/>
        <v>0</v>
      </c>
      <c r="K48" s="25">
        <f>'Janvier N-1'!F48</f>
        <v>0</v>
      </c>
      <c r="L48" s="26">
        <f t="shared" si="16"/>
        <v>5</v>
      </c>
      <c r="M48" s="22">
        <f t="shared" si="17"/>
        <v>3.3333333333333333E-2</v>
      </c>
      <c r="N48" s="23">
        <f t="shared" si="18"/>
        <v>1</v>
      </c>
      <c r="O48" s="24">
        <f t="shared" si="19"/>
        <v>0</v>
      </c>
      <c r="P48" s="25">
        <f>'Janvier N-1'!H48</f>
        <v>0</v>
      </c>
      <c r="Q48" s="26">
        <f t="shared" si="20"/>
        <v>1</v>
      </c>
      <c r="R48" s="22">
        <f t="shared" si="21"/>
        <v>0.23809523809523808</v>
      </c>
      <c r="S48" s="23">
        <f t="shared" si="22"/>
        <v>5</v>
      </c>
      <c r="T48" s="33">
        <f t="shared" si="23"/>
        <v>0</v>
      </c>
      <c r="U48" s="25">
        <f>'Janvier N-1'!J48</f>
        <v>0</v>
      </c>
      <c r="V48" s="26">
        <f t="shared" si="24"/>
        <v>5</v>
      </c>
      <c r="W48" s="22">
        <f t="shared" si="25"/>
        <v>0</v>
      </c>
      <c r="X48" s="23">
        <f t="shared" si="26"/>
        <v>0</v>
      </c>
      <c r="Y48" s="33">
        <f t="shared" si="27"/>
        <v>0</v>
      </c>
      <c r="Z48" s="25">
        <f>'Janvier N-1'!L48</f>
        <v>0</v>
      </c>
      <c r="AA48" s="26">
        <f t="shared" si="28"/>
        <v>0</v>
      </c>
      <c r="AB48" s="22">
        <f t="shared" si="29"/>
        <v>5.0847457627118647E-2</v>
      </c>
      <c r="AC48" s="23">
        <f t="shared" si="30"/>
        <v>3</v>
      </c>
      <c r="AD48" s="33">
        <f t="shared" si="31"/>
        <v>0</v>
      </c>
      <c r="AE48" s="25">
        <f>'Janvier N-1'!N48</f>
        <v>0</v>
      </c>
      <c r="AF48" s="26">
        <f t="shared" si="32"/>
        <v>3</v>
      </c>
      <c r="AG48" s="22">
        <f t="shared" si="33"/>
        <v>0.21875</v>
      </c>
      <c r="AH48" s="23">
        <f t="shared" si="34"/>
        <v>7</v>
      </c>
      <c r="AI48" s="33">
        <f t="shared" si="35"/>
        <v>0</v>
      </c>
      <c r="AJ48" s="25">
        <f>'Janvier N-1'!P48</f>
        <v>0</v>
      </c>
      <c r="AK48" s="26">
        <f t="shared" si="36"/>
        <v>7</v>
      </c>
      <c r="AL48" s="22">
        <f t="shared" si="37"/>
        <v>8.8967971530249115E-2</v>
      </c>
      <c r="AM48" s="23">
        <f t="shared" si="38"/>
        <v>25</v>
      </c>
      <c r="AN48" s="33">
        <f t="shared" si="39"/>
        <v>0</v>
      </c>
      <c r="AO48" s="25">
        <f>'Janvier N-1'!R48</f>
        <v>0</v>
      </c>
      <c r="AP48" s="26">
        <f t="shared" si="40"/>
        <v>25</v>
      </c>
      <c r="AQ48" s="22">
        <f t="shared" si="41"/>
        <v>0.2857142857142857</v>
      </c>
      <c r="AR48" s="23">
        <f t="shared" si="42"/>
        <v>2</v>
      </c>
      <c r="AS48" s="33">
        <f t="shared" si="43"/>
        <v>0</v>
      </c>
      <c r="AT48" s="25">
        <f>'Janvier N-1'!T48</f>
        <v>0</v>
      </c>
      <c r="AU48" s="26">
        <f t="shared" si="44"/>
        <v>2</v>
      </c>
    </row>
    <row r="49" spans="1:47" x14ac:dyDescent="0.3">
      <c r="A49" t="s">
        <v>62</v>
      </c>
      <c r="B49" s="21"/>
      <c r="C49" s="22">
        <f t="shared" si="9"/>
        <v>0</v>
      </c>
      <c r="D49" s="23">
        <f t="shared" si="10"/>
        <v>0</v>
      </c>
      <c r="E49" s="24">
        <f t="shared" si="11"/>
        <v>0</v>
      </c>
      <c r="F49" s="25">
        <f>'Janvier N-1'!D49</f>
        <v>0</v>
      </c>
      <c r="G49" s="26">
        <f t="shared" si="12"/>
        <v>0</v>
      </c>
      <c r="H49" s="22">
        <f t="shared" si="13"/>
        <v>1.8518518518518517E-2</v>
      </c>
      <c r="I49" s="23">
        <f t="shared" si="14"/>
        <v>1</v>
      </c>
      <c r="J49" s="33">
        <f t="shared" si="15"/>
        <v>0</v>
      </c>
      <c r="K49" s="25">
        <f>'Janvier N-1'!F49</f>
        <v>0</v>
      </c>
      <c r="L49" s="26">
        <f t="shared" si="16"/>
        <v>1</v>
      </c>
      <c r="M49" s="22">
        <f t="shared" si="17"/>
        <v>0</v>
      </c>
      <c r="N49" s="23">
        <f t="shared" si="18"/>
        <v>0</v>
      </c>
      <c r="O49" s="24">
        <f t="shared" si="19"/>
        <v>0</v>
      </c>
      <c r="P49" s="25">
        <f>'Janvier N-1'!H49</f>
        <v>0</v>
      </c>
      <c r="Q49" s="26">
        <f t="shared" si="20"/>
        <v>0</v>
      </c>
      <c r="R49" s="22">
        <f t="shared" si="21"/>
        <v>0</v>
      </c>
      <c r="S49" s="23">
        <f t="shared" si="22"/>
        <v>0</v>
      </c>
      <c r="T49" s="33">
        <f t="shared" si="23"/>
        <v>0</v>
      </c>
      <c r="U49" s="25">
        <f>'Janvier N-1'!J49</f>
        <v>0</v>
      </c>
      <c r="V49" s="26">
        <f t="shared" si="24"/>
        <v>0</v>
      </c>
      <c r="W49" s="22">
        <f t="shared" si="25"/>
        <v>0</v>
      </c>
      <c r="X49" s="23">
        <f t="shared" si="26"/>
        <v>0</v>
      </c>
      <c r="Y49" s="33">
        <f t="shared" si="27"/>
        <v>0</v>
      </c>
      <c r="Z49" s="25">
        <f>'Janvier N-1'!L49</f>
        <v>0</v>
      </c>
      <c r="AA49" s="26">
        <f t="shared" si="28"/>
        <v>0</v>
      </c>
      <c r="AB49" s="22">
        <f t="shared" si="29"/>
        <v>0</v>
      </c>
      <c r="AC49" s="23">
        <f t="shared" si="30"/>
        <v>0</v>
      </c>
      <c r="AD49" s="33">
        <f t="shared" si="31"/>
        <v>0</v>
      </c>
      <c r="AE49" s="25">
        <f>'Janvier N-1'!N49</f>
        <v>0</v>
      </c>
      <c r="AF49" s="26">
        <f t="shared" si="32"/>
        <v>0</v>
      </c>
      <c r="AG49" s="22">
        <f t="shared" si="33"/>
        <v>0</v>
      </c>
      <c r="AH49" s="23">
        <f t="shared" si="34"/>
        <v>0</v>
      </c>
      <c r="AI49" s="33">
        <f t="shared" si="35"/>
        <v>0</v>
      </c>
      <c r="AJ49" s="25">
        <f>'Janvier N-1'!P49</f>
        <v>0</v>
      </c>
      <c r="AK49" s="26">
        <f t="shared" si="36"/>
        <v>0</v>
      </c>
      <c r="AL49" s="22">
        <f t="shared" si="37"/>
        <v>3.5587188612099642E-3</v>
      </c>
      <c r="AM49" s="23">
        <f t="shared" si="38"/>
        <v>1</v>
      </c>
      <c r="AN49" s="33">
        <f t="shared" si="39"/>
        <v>0</v>
      </c>
      <c r="AO49" s="25">
        <f>'Janvier N-1'!R49</f>
        <v>0</v>
      </c>
      <c r="AP49" s="26">
        <f t="shared" si="40"/>
        <v>1</v>
      </c>
      <c r="AQ49" s="22">
        <f t="shared" si="41"/>
        <v>0</v>
      </c>
      <c r="AR49" s="23">
        <f t="shared" si="42"/>
        <v>0</v>
      </c>
      <c r="AS49" s="33">
        <f t="shared" si="43"/>
        <v>0</v>
      </c>
      <c r="AT49" s="25">
        <f>'Janvier N-1'!T49</f>
        <v>0</v>
      </c>
      <c r="AU49" s="26">
        <f t="shared" si="44"/>
        <v>0</v>
      </c>
    </row>
    <row r="50" spans="1:47" x14ac:dyDescent="0.3">
      <c r="A50" t="s">
        <v>63</v>
      </c>
      <c r="B50" s="21"/>
      <c r="C50" s="22">
        <f t="shared" si="9"/>
        <v>0</v>
      </c>
      <c r="D50" s="23">
        <f t="shared" si="10"/>
        <v>0</v>
      </c>
      <c r="E50" s="24">
        <f t="shared" si="11"/>
        <v>0</v>
      </c>
      <c r="F50" s="25">
        <f>'Janvier N-1'!D50</f>
        <v>0</v>
      </c>
      <c r="G50" s="26">
        <f t="shared" si="12"/>
        <v>0</v>
      </c>
      <c r="H50" s="22">
        <f t="shared" si="13"/>
        <v>0</v>
      </c>
      <c r="I50" s="23">
        <f t="shared" si="14"/>
        <v>0</v>
      </c>
      <c r="J50" s="33">
        <f t="shared" si="15"/>
        <v>1.5625E-2</v>
      </c>
      <c r="K50" s="25">
        <f>'Janvier N-1'!F50</f>
        <v>1</v>
      </c>
      <c r="L50" s="26">
        <f t="shared" si="16"/>
        <v>-1</v>
      </c>
      <c r="M50" s="22">
        <f t="shared" si="17"/>
        <v>0</v>
      </c>
      <c r="N50" s="23">
        <f t="shared" si="18"/>
        <v>0</v>
      </c>
      <c r="O50" s="24">
        <f t="shared" si="19"/>
        <v>2.7027027027027029E-2</v>
      </c>
      <c r="P50" s="25">
        <f>'Janvier N-1'!H50</f>
        <v>1</v>
      </c>
      <c r="Q50" s="26">
        <f t="shared" si="20"/>
        <v>-1</v>
      </c>
      <c r="R50" s="22">
        <f t="shared" si="21"/>
        <v>0</v>
      </c>
      <c r="S50" s="23">
        <f t="shared" si="22"/>
        <v>0</v>
      </c>
      <c r="T50" s="33">
        <f t="shared" si="23"/>
        <v>0</v>
      </c>
      <c r="U50" s="25">
        <f>'Janvier N-1'!J50</f>
        <v>0</v>
      </c>
      <c r="V50" s="26">
        <f t="shared" si="24"/>
        <v>0</v>
      </c>
      <c r="W50" s="22">
        <f t="shared" si="25"/>
        <v>0</v>
      </c>
      <c r="X50" s="23">
        <f t="shared" si="26"/>
        <v>0</v>
      </c>
      <c r="Y50" s="33">
        <f t="shared" si="27"/>
        <v>0</v>
      </c>
      <c r="Z50" s="25">
        <f>'Janvier N-1'!L50</f>
        <v>0</v>
      </c>
      <c r="AA50" s="26">
        <f t="shared" si="28"/>
        <v>0</v>
      </c>
      <c r="AB50" s="22">
        <f t="shared" si="29"/>
        <v>0</v>
      </c>
      <c r="AC50" s="23">
        <f t="shared" si="30"/>
        <v>0</v>
      </c>
      <c r="AD50" s="33">
        <f t="shared" si="31"/>
        <v>1.6949152542372881E-2</v>
      </c>
      <c r="AE50" s="25">
        <f>'Janvier N-1'!N50</f>
        <v>1</v>
      </c>
      <c r="AF50" s="26">
        <f t="shared" si="32"/>
        <v>-1</v>
      </c>
      <c r="AG50" s="22">
        <f t="shared" si="33"/>
        <v>0</v>
      </c>
      <c r="AH50" s="23">
        <f t="shared" si="34"/>
        <v>0</v>
      </c>
      <c r="AI50" s="33">
        <f t="shared" si="35"/>
        <v>0</v>
      </c>
      <c r="AJ50" s="25">
        <f>'Janvier N-1'!P50</f>
        <v>0</v>
      </c>
      <c r="AK50" s="26">
        <f t="shared" si="36"/>
        <v>0</v>
      </c>
      <c r="AL50" s="22">
        <f t="shared" si="37"/>
        <v>0</v>
      </c>
      <c r="AM50" s="23">
        <f t="shared" si="38"/>
        <v>0</v>
      </c>
      <c r="AN50" s="33">
        <f t="shared" si="39"/>
        <v>9.6463022508038593E-3</v>
      </c>
      <c r="AO50" s="25">
        <f>'Janvier N-1'!R50</f>
        <v>3</v>
      </c>
      <c r="AP50" s="26">
        <f t="shared" si="40"/>
        <v>-3</v>
      </c>
      <c r="AQ50" s="22">
        <f t="shared" si="41"/>
        <v>0</v>
      </c>
      <c r="AR50" s="23">
        <f t="shared" si="42"/>
        <v>0</v>
      </c>
      <c r="AS50" s="33">
        <f t="shared" si="43"/>
        <v>0</v>
      </c>
      <c r="AT50" s="25">
        <f>'Janvier N-1'!T50</f>
        <v>0</v>
      </c>
      <c r="AU50" s="26">
        <f t="shared" si="44"/>
        <v>0</v>
      </c>
    </row>
    <row r="51" spans="1:47" x14ac:dyDescent="0.3">
      <c r="A51" t="s">
        <v>34</v>
      </c>
      <c r="B51" s="21"/>
      <c r="C51" s="22">
        <f t="shared" si="9"/>
        <v>0</v>
      </c>
      <c r="D51" s="23">
        <f t="shared" si="10"/>
        <v>0</v>
      </c>
      <c r="E51" s="24">
        <f t="shared" si="11"/>
        <v>0</v>
      </c>
      <c r="F51" s="25">
        <f>'Janvier N-1'!D51</f>
        <v>0</v>
      </c>
      <c r="G51" s="26">
        <f t="shared" si="12"/>
        <v>0</v>
      </c>
      <c r="H51" s="22">
        <f t="shared" si="13"/>
        <v>0</v>
      </c>
      <c r="I51" s="23">
        <f t="shared" si="14"/>
        <v>0</v>
      </c>
      <c r="J51" s="33">
        <f t="shared" si="15"/>
        <v>0</v>
      </c>
      <c r="K51" s="25">
        <f>'Janvier N-1'!F51</f>
        <v>0</v>
      </c>
      <c r="L51" s="26">
        <f t="shared" si="16"/>
        <v>0</v>
      </c>
      <c r="M51" s="22">
        <f t="shared" si="17"/>
        <v>0</v>
      </c>
      <c r="N51" s="23">
        <f t="shared" si="18"/>
        <v>0</v>
      </c>
      <c r="O51" s="24">
        <f t="shared" si="19"/>
        <v>0</v>
      </c>
      <c r="P51" s="25">
        <f>'Janvier N-1'!H51</f>
        <v>0</v>
      </c>
      <c r="Q51" s="26">
        <f t="shared" si="20"/>
        <v>0</v>
      </c>
      <c r="R51" s="22">
        <f t="shared" si="21"/>
        <v>0</v>
      </c>
      <c r="S51" s="23">
        <f t="shared" si="22"/>
        <v>0</v>
      </c>
      <c r="T51" s="33">
        <f t="shared" si="23"/>
        <v>6.0606060606060608E-2</v>
      </c>
      <c r="U51" s="25">
        <f>'Janvier N-1'!J51</f>
        <v>2</v>
      </c>
      <c r="V51" s="26">
        <f t="shared" si="24"/>
        <v>-2</v>
      </c>
      <c r="W51" s="22">
        <f t="shared" si="25"/>
        <v>0</v>
      </c>
      <c r="X51" s="23">
        <f t="shared" si="26"/>
        <v>0</v>
      </c>
      <c r="Y51" s="33">
        <f t="shared" si="27"/>
        <v>0.1875</v>
      </c>
      <c r="Z51" s="25">
        <f>'Janvier N-1'!L51</f>
        <v>3</v>
      </c>
      <c r="AA51" s="26">
        <f t="shared" si="28"/>
        <v>-3</v>
      </c>
      <c r="AB51" s="22">
        <f t="shared" si="29"/>
        <v>0</v>
      </c>
      <c r="AC51" s="23">
        <f t="shared" si="30"/>
        <v>0</v>
      </c>
      <c r="AD51" s="33">
        <f t="shared" si="31"/>
        <v>6.7796610169491525E-2</v>
      </c>
      <c r="AE51" s="25">
        <f>'Janvier N-1'!N51</f>
        <v>4</v>
      </c>
      <c r="AF51" s="26">
        <f t="shared" si="32"/>
        <v>-4</v>
      </c>
      <c r="AG51" s="22">
        <f t="shared" si="33"/>
        <v>0</v>
      </c>
      <c r="AH51" s="23">
        <f t="shared" si="34"/>
        <v>0</v>
      </c>
      <c r="AI51" s="33">
        <f t="shared" si="35"/>
        <v>0</v>
      </c>
      <c r="AJ51" s="25">
        <f>'Janvier N-1'!P51</f>
        <v>0</v>
      </c>
      <c r="AK51" s="26">
        <f t="shared" si="36"/>
        <v>0</v>
      </c>
      <c r="AL51" s="22">
        <f t="shared" si="37"/>
        <v>0</v>
      </c>
      <c r="AM51" s="23">
        <f t="shared" si="38"/>
        <v>0</v>
      </c>
      <c r="AN51" s="33">
        <f t="shared" si="39"/>
        <v>2.5723472668810289E-2</v>
      </c>
      <c r="AO51" s="25">
        <f>'Janvier N-1'!R51</f>
        <v>8</v>
      </c>
      <c r="AP51" s="26">
        <f t="shared" si="40"/>
        <v>-8</v>
      </c>
      <c r="AQ51" s="22">
        <f t="shared" si="41"/>
        <v>0</v>
      </c>
      <c r="AR51" s="23">
        <f t="shared" si="42"/>
        <v>0</v>
      </c>
      <c r="AS51" s="33">
        <f t="shared" si="43"/>
        <v>0.5</v>
      </c>
      <c r="AT51" s="25">
        <f>'Janvier N-1'!T51</f>
        <v>1</v>
      </c>
      <c r="AU51" s="26">
        <f t="shared" si="44"/>
        <v>-1</v>
      </c>
    </row>
    <row r="52" spans="1:47" x14ac:dyDescent="0.3">
      <c r="A52" t="s">
        <v>29</v>
      </c>
      <c r="B52" s="21"/>
      <c r="C52" s="22">
        <f t="shared" si="9"/>
        <v>1.2345679012345678E-2</v>
      </c>
      <c r="D52" s="23">
        <f t="shared" si="10"/>
        <v>1</v>
      </c>
      <c r="E52" s="24">
        <f t="shared" si="11"/>
        <v>3.5294117647058823E-2</v>
      </c>
      <c r="F52" s="25">
        <f>'Janvier N-1'!D52</f>
        <v>3</v>
      </c>
      <c r="G52" s="26">
        <f t="shared" si="12"/>
        <v>-2</v>
      </c>
      <c r="H52" s="22">
        <f t="shared" si="13"/>
        <v>0</v>
      </c>
      <c r="I52" s="23">
        <f t="shared" si="14"/>
        <v>0</v>
      </c>
      <c r="J52" s="33">
        <f t="shared" si="15"/>
        <v>3.125E-2</v>
      </c>
      <c r="K52" s="25">
        <f>'Janvier N-1'!F52</f>
        <v>2</v>
      </c>
      <c r="L52" s="26">
        <f t="shared" si="16"/>
        <v>-2</v>
      </c>
      <c r="M52" s="22">
        <f t="shared" si="17"/>
        <v>0</v>
      </c>
      <c r="N52" s="23">
        <f t="shared" si="18"/>
        <v>0</v>
      </c>
      <c r="O52" s="24">
        <f t="shared" si="19"/>
        <v>0</v>
      </c>
      <c r="P52" s="25">
        <f>'Janvier N-1'!H52</f>
        <v>0</v>
      </c>
      <c r="Q52" s="26">
        <f t="shared" si="20"/>
        <v>0</v>
      </c>
      <c r="R52" s="22">
        <f t="shared" si="21"/>
        <v>0</v>
      </c>
      <c r="S52" s="23">
        <f t="shared" si="22"/>
        <v>0</v>
      </c>
      <c r="T52" s="33">
        <f t="shared" si="23"/>
        <v>0</v>
      </c>
      <c r="U52" s="25">
        <f>'Janvier N-1'!J52</f>
        <v>0</v>
      </c>
      <c r="V52" s="26">
        <f t="shared" si="24"/>
        <v>0</v>
      </c>
      <c r="W52" s="22">
        <f t="shared" si="25"/>
        <v>0</v>
      </c>
      <c r="X52" s="23">
        <f t="shared" si="26"/>
        <v>0</v>
      </c>
      <c r="Y52" s="33">
        <f t="shared" si="27"/>
        <v>6.25E-2</v>
      </c>
      <c r="Z52" s="25">
        <f>'Janvier N-1'!L52</f>
        <v>1</v>
      </c>
      <c r="AA52" s="26">
        <f t="shared" si="28"/>
        <v>-1</v>
      </c>
      <c r="AB52" s="22">
        <f t="shared" si="29"/>
        <v>1.6949152542372881E-2</v>
      </c>
      <c r="AC52" s="23">
        <f t="shared" si="30"/>
        <v>1</v>
      </c>
      <c r="AD52" s="33">
        <f t="shared" si="31"/>
        <v>0</v>
      </c>
      <c r="AE52" s="25">
        <f>'Janvier N-1'!N52</f>
        <v>0</v>
      </c>
      <c r="AF52" s="26">
        <f t="shared" si="32"/>
        <v>1</v>
      </c>
      <c r="AG52" s="22">
        <f t="shared" si="33"/>
        <v>0</v>
      </c>
      <c r="AH52" s="23">
        <f t="shared" si="34"/>
        <v>0</v>
      </c>
      <c r="AI52" s="33">
        <f t="shared" si="35"/>
        <v>0</v>
      </c>
      <c r="AJ52" s="25">
        <f>'Janvier N-1'!P52</f>
        <v>0</v>
      </c>
      <c r="AK52" s="26">
        <f t="shared" si="36"/>
        <v>0</v>
      </c>
      <c r="AL52" s="22">
        <f t="shared" si="37"/>
        <v>7.1174377224199285E-3</v>
      </c>
      <c r="AM52" s="23">
        <f t="shared" si="38"/>
        <v>2</v>
      </c>
      <c r="AN52" s="33">
        <f t="shared" si="39"/>
        <v>1.9292604501607719E-2</v>
      </c>
      <c r="AO52" s="25">
        <f>'Janvier N-1'!R52</f>
        <v>6</v>
      </c>
      <c r="AP52" s="26">
        <f t="shared" si="40"/>
        <v>-4</v>
      </c>
      <c r="AQ52" s="22">
        <f t="shared" si="41"/>
        <v>0</v>
      </c>
      <c r="AR52" s="23">
        <f t="shared" si="42"/>
        <v>0</v>
      </c>
      <c r="AS52" s="33">
        <f t="shared" si="43"/>
        <v>0</v>
      </c>
      <c r="AT52" s="25">
        <f>'Janvier N-1'!T52</f>
        <v>0</v>
      </c>
      <c r="AU52" s="26">
        <f t="shared" si="44"/>
        <v>0</v>
      </c>
    </row>
    <row r="53" spans="1:47" x14ac:dyDescent="0.3">
      <c r="A53" t="s">
        <v>35</v>
      </c>
      <c r="B53" s="21"/>
      <c r="C53" s="22">
        <f t="shared" si="9"/>
        <v>0</v>
      </c>
      <c r="D53" s="23">
        <f t="shared" si="10"/>
        <v>0</v>
      </c>
      <c r="E53" s="24">
        <f t="shared" si="11"/>
        <v>8.2352941176470587E-2</v>
      </c>
      <c r="F53" s="25">
        <f>'Janvier N-1'!D53</f>
        <v>7</v>
      </c>
      <c r="G53" s="26">
        <f t="shared" si="12"/>
        <v>-7</v>
      </c>
      <c r="H53" s="22">
        <f t="shared" si="13"/>
        <v>0</v>
      </c>
      <c r="I53" s="23">
        <f t="shared" si="14"/>
        <v>0</v>
      </c>
      <c r="J53" s="33">
        <f t="shared" si="15"/>
        <v>0</v>
      </c>
      <c r="K53" s="25">
        <f>'Janvier N-1'!F53</f>
        <v>0</v>
      </c>
      <c r="L53" s="26">
        <f t="shared" si="16"/>
        <v>0</v>
      </c>
      <c r="M53" s="22">
        <f t="shared" si="17"/>
        <v>0</v>
      </c>
      <c r="N53" s="23">
        <f t="shared" si="18"/>
        <v>0</v>
      </c>
      <c r="O53" s="24">
        <f t="shared" si="19"/>
        <v>2.7027027027027029E-2</v>
      </c>
      <c r="P53" s="25">
        <f>'Janvier N-1'!H53</f>
        <v>1</v>
      </c>
      <c r="Q53" s="26">
        <f t="shared" si="20"/>
        <v>-1</v>
      </c>
      <c r="R53" s="22">
        <f t="shared" si="21"/>
        <v>0</v>
      </c>
      <c r="S53" s="23">
        <f t="shared" si="22"/>
        <v>0</v>
      </c>
      <c r="T53" s="33">
        <f t="shared" si="23"/>
        <v>3.0303030303030304E-2</v>
      </c>
      <c r="U53" s="25">
        <f>'Janvier N-1'!J53</f>
        <v>1</v>
      </c>
      <c r="V53" s="26">
        <f t="shared" si="24"/>
        <v>-1</v>
      </c>
      <c r="W53" s="22">
        <f t="shared" si="25"/>
        <v>0</v>
      </c>
      <c r="X53" s="23">
        <f t="shared" si="26"/>
        <v>0</v>
      </c>
      <c r="Y53" s="33">
        <f t="shared" si="27"/>
        <v>0</v>
      </c>
      <c r="Z53" s="25">
        <f>'Janvier N-1'!L53</f>
        <v>0</v>
      </c>
      <c r="AA53" s="26">
        <f t="shared" si="28"/>
        <v>0</v>
      </c>
      <c r="AB53" s="22">
        <f t="shared" si="29"/>
        <v>0</v>
      </c>
      <c r="AC53" s="23">
        <f t="shared" si="30"/>
        <v>0</v>
      </c>
      <c r="AD53" s="33">
        <f t="shared" si="31"/>
        <v>1.6949152542372881E-2</v>
      </c>
      <c r="AE53" s="25">
        <f>'Janvier N-1'!N53</f>
        <v>1</v>
      </c>
      <c r="AF53" s="26">
        <f t="shared" si="32"/>
        <v>-1</v>
      </c>
      <c r="AG53" s="22">
        <f t="shared" si="33"/>
        <v>0</v>
      </c>
      <c r="AH53" s="23">
        <f t="shared" si="34"/>
        <v>0</v>
      </c>
      <c r="AI53" s="33">
        <f t="shared" si="35"/>
        <v>5.2631578947368418E-2</v>
      </c>
      <c r="AJ53" s="25">
        <f>'Janvier N-1'!P53</f>
        <v>1</v>
      </c>
      <c r="AK53" s="26">
        <f t="shared" si="36"/>
        <v>-1</v>
      </c>
      <c r="AL53" s="22">
        <f t="shared" si="37"/>
        <v>0</v>
      </c>
      <c r="AM53" s="23">
        <f t="shared" si="38"/>
        <v>0</v>
      </c>
      <c r="AN53" s="33">
        <f t="shared" si="39"/>
        <v>3.5369774919614148E-2</v>
      </c>
      <c r="AO53" s="25">
        <f>'Janvier N-1'!R53</f>
        <v>11</v>
      </c>
      <c r="AP53" s="26">
        <f t="shared" si="40"/>
        <v>-11</v>
      </c>
      <c r="AQ53" s="22">
        <f t="shared" si="41"/>
        <v>0</v>
      </c>
      <c r="AR53" s="23">
        <f t="shared" si="42"/>
        <v>0</v>
      </c>
      <c r="AS53" s="33">
        <f t="shared" si="43"/>
        <v>0</v>
      </c>
      <c r="AT53" s="25">
        <f>'Janvier N-1'!T53</f>
        <v>0</v>
      </c>
      <c r="AU53" s="26">
        <f t="shared" si="44"/>
        <v>0</v>
      </c>
    </row>
    <row r="54" spans="1:47" x14ac:dyDescent="0.3">
      <c r="A54" t="s">
        <v>30</v>
      </c>
      <c r="B54" s="21"/>
      <c r="C54" s="22">
        <f t="shared" si="9"/>
        <v>4.9382716049382713E-2</v>
      </c>
      <c r="D54" s="23">
        <f t="shared" si="10"/>
        <v>4</v>
      </c>
      <c r="E54" s="24">
        <f t="shared" si="11"/>
        <v>3.5294117647058823E-2</v>
      </c>
      <c r="F54" s="25">
        <f>'Janvier N-1'!D54</f>
        <v>3</v>
      </c>
      <c r="G54" s="26">
        <f t="shared" si="12"/>
        <v>1</v>
      </c>
      <c r="H54" s="22">
        <f t="shared" si="13"/>
        <v>5.5555555555555552E-2</v>
      </c>
      <c r="I54" s="23">
        <f t="shared" si="14"/>
        <v>3</v>
      </c>
      <c r="J54" s="33">
        <f t="shared" si="15"/>
        <v>6.25E-2</v>
      </c>
      <c r="K54" s="25">
        <f>'Janvier N-1'!F54</f>
        <v>4</v>
      </c>
      <c r="L54" s="26">
        <f t="shared" si="16"/>
        <v>-1</v>
      </c>
      <c r="M54" s="22">
        <f t="shared" si="17"/>
        <v>3.3333333333333333E-2</v>
      </c>
      <c r="N54" s="23">
        <f t="shared" si="18"/>
        <v>1</v>
      </c>
      <c r="O54" s="24">
        <f t="shared" si="19"/>
        <v>0</v>
      </c>
      <c r="P54" s="25">
        <f>'Janvier N-1'!H54</f>
        <v>0</v>
      </c>
      <c r="Q54" s="26">
        <f t="shared" si="20"/>
        <v>1</v>
      </c>
      <c r="R54" s="22">
        <f t="shared" si="21"/>
        <v>0</v>
      </c>
      <c r="S54" s="23">
        <f t="shared" si="22"/>
        <v>0</v>
      </c>
      <c r="T54" s="33">
        <f t="shared" si="23"/>
        <v>3.0303030303030304E-2</v>
      </c>
      <c r="U54" s="25">
        <f>'Janvier N-1'!J54</f>
        <v>1</v>
      </c>
      <c r="V54" s="26">
        <f t="shared" si="24"/>
        <v>-1</v>
      </c>
      <c r="W54" s="22">
        <f t="shared" si="25"/>
        <v>9.0909090909090912E-2</v>
      </c>
      <c r="X54" s="23">
        <f t="shared" si="26"/>
        <v>1</v>
      </c>
      <c r="Y54" s="33">
        <f t="shared" si="27"/>
        <v>0</v>
      </c>
      <c r="Z54" s="25">
        <f>'Janvier N-1'!L54</f>
        <v>0</v>
      </c>
      <c r="AA54" s="26">
        <f t="shared" si="28"/>
        <v>1</v>
      </c>
      <c r="AB54" s="22">
        <f t="shared" si="29"/>
        <v>0</v>
      </c>
      <c r="AC54" s="23">
        <f t="shared" si="30"/>
        <v>0</v>
      </c>
      <c r="AD54" s="33">
        <f t="shared" si="31"/>
        <v>8.4745762711864403E-2</v>
      </c>
      <c r="AE54" s="25">
        <f>'Janvier N-1'!N54</f>
        <v>5</v>
      </c>
      <c r="AF54" s="26">
        <f t="shared" si="32"/>
        <v>-5</v>
      </c>
      <c r="AG54" s="22">
        <f t="shared" si="33"/>
        <v>6.25E-2</v>
      </c>
      <c r="AH54" s="23">
        <f t="shared" si="34"/>
        <v>2</v>
      </c>
      <c r="AI54" s="33">
        <f t="shared" si="35"/>
        <v>0</v>
      </c>
      <c r="AJ54" s="25">
        <f>'Janvier N-1'!P54</f>
        <v>0</v>
      </c>
      <c r="AK54" s="26">
        <f t="shared" si="36"/>
        <v>2</v>
      </c>
      <c r="AL54" s="22">
        <f t="shared" si="37"/>
        <v>3.5587188612099648E-2</v>
      </c>
      <c r="AM54" s="23">
        <f t="shared" si="38"/>
        <v>10</v>
      </c>
      <c r="AN54" s="33">
        <f t="shared" si="39"/>
        <v>4.1800643086816719E-2</v>
      </c>
      <c r="AO54" s="25">
        <f>'Janvier N-1'!R54</f>
        <v>13</v>
      </c>
      <c r="AP54" s="26">
        <f t="shared" si="40"/>
        <v>-3</v>
      </c>
      <c r="AQ54" s="22">
        <f t="shared" si="41"/>
        <v>0.14285714285714285</v>
      </c>
      <c r="AR54" s="23">
        <f t="shared" si="42"/>
        <v>1</v>
      </c>
      <c r="AS54" s="33">
        <f t="shared" si="43"/>
        <v>0</v>
      </c>
      <c r="AT54" s="25">
        <f>'Janvier N-1'!T54</f>
        <v>0</v>
      </c>
      <c r="AU54" s="26">
        <f t="shared" si="44"/>
        <v>1</v>
      </c>
    </row>
    <row r="55" spans="1:47" x14ac:dyDescent="0.3">
      <c r="A55" t="s">
        <v>31</v>
      </c>
      <c r="B55" s="21"/>
      <c r="C55" s="22">
        <f t="shared" si="9"/>
        <v>0</v>
      </c>
      <c r="D55" s="23">
        <f t="shared" si="10"/>
        <v>0</v>
      </c>
      <c r="E55" s="24">
        <f t="shared" si="11"/>
        <v>9.4117647058823528E-2</v>
      </c>
      <c r="F55" s="25">
        <f>'Janvier N-1'!D55</f>
        <v>8</v>
      </c>
      <c r="G55" s="26">
        <f t="shared" si="12"/>
        <v>-8</v>
      </c>
      <c r="H55" s="22">
        <f t="shared" si="13"/>
        <v>0</v>
      </c>
      <c r="I55" s="23">
        <f t="shared" si="14"/>
        <v>0</v>
      </c>
      <c r="J55" s="33">
        <f t="shared" si="15"/>
        <v>7.8125E-2</v>
      </c>
      <c r="K55" s="25">
        <f>'Janvier N-1'!F55</f>
        <v>5</v>
      </c>
      <c r="L55" s="26">
        <f t="shared" si="16"/>
        <v>-5</v>
      </c>
      <c r="M55" s="22">
        <f t="shared" si="17"/>
        <v>0</v>
      </c>
      <c r="N55" s="23">
        <f t="shared" si="18"/>
        <v>0</v>
      </c>
      <c r="O55" s="24">
        <f t="shared" si="19"/>
        <v>0</v>
      </c>
      <c r="P55" s="25">
        <f>'Janvier N-1'!H55</f>
        <v>0</v>
      </c>
      <c r="Q55" s="26">
        <f t="shared" si="20"/>
        <v>0</v>
      </c>
      <c r="R55" s="22">
        <f t="shared" si="21"/>
        <v>0</v>
      </c>
      <c r="S55" s="23">
        <f t="shared" si="22"/>
        <v>0</v>
      </c>
      <c r="T55" s="33">
        <f t="shared" si="23"/>
        <v>6.0606060606060608E-2</v>
      </c>
      <c r="U55" s="25">
        <f>'Janvier N-1'!J55</f>
        <v>2</v>
      </c>
      <c r="V55" s="26">
        <f t="shared" si="24"/>
        <v>-2</v>
      </c>
      <c r="W55" s="22">
        <f t="shared" si="25"/>
        <v>0.18181818181818182</v>
      </c>
      <c r="X55" s="23">
        <f t="shared" si="26"/>
        <v>2</v>
      </c>
      <c r="Y55" s="33">
        <f t="shared" si="27"/>
        <v>0</v>
      </c>
      <c r="Z55" s="25">
        <f>'Janvier N-1'!L55</f>
        <v>0</v>
      </c>
      <c r="AA55" s="26">
        <f t="shared" si="28"/>
        <v>2</v>
      </c>
      <c r="AB55" s="22">
        <f t="shared" si="29"/>
        <v>5.0847457627118647E-2</v>
      </c>
      <c r="AC55" s="23">
        <f t="shared" si="30"/>
        <v>3</v>
      </c>
      <c r="AD55" s="33">
        <f t="shared" si="31"/>
        <v>1.6949152542372881E-2</v>
      </c>
      <c r="AE55" s="25">
        <f>'Janvier N-1'!N55</f>
        <v>1</v>
      </c>
      <c r="AF55" s="26">
        <f t="shared" si="32"/>
        <v>2</v>
      </c>
      <c r="AG55" s="22">
        <f t="shared" si="33"/>
        <v>6.25E-2</v>
      </c>
      <c r="AH55" s="23">
        <f t="shared" si="34"/>
        <v>2</v>
      </c>
      <c r="AI55" s="33">
        <f t="shared" si="35"/>
        <v>0.10526315789473684</v>
      </c>
      <c r="AJ55" s="25">
        <f>'Janvier N-1'!P55</f>
        <v>2</v>
      </c>
      <c r="AK55" s="26">
        <f t="shared" si="36"/>
        <v>0</v>
      </c>
      <c r="AL55" s="22">
        <f t="shared" si="37"/>
        <v>2.491103202846975E-2</v>
      </c>
      <c r="AM55" s="23">
        <f t="shared" si="38"/>
        <v>7</v>
      </c>
      <c r="AN55" s="33">
        <f t="shared" si="39"/>
        <v>5.7877813504823149E-2</v>
      </c>
      <c r="AO55" s="25">
        <f>'Janvier N-1'!R55</f>
        <v>18</v>
      </c>
      <c r="AP55" s="26">
        <f t="shared" si="40"/>
        <v>-11</v>
      </c>
      <c r="AQ55" s="22">
        <f t="shared" si="41"/>
        <v>0</v>
      </c>
      <c r="AR55" s="23">
        <f t="shared" si="42"/>
        <v>0</v>
      </c>
      <c r="AS55" s="33">
        <f t="shared" si="43"/>
        <v>0</v>
      </c>
      <c r="AT55" s="25">
        <f>'Janvier N-1'!T55</f>
        <v>0</v>
      </c>
      <c r="AU55" s="26">
        <f t="shared" si="44"/>
        <v>0</v>
      </c>
    </row>
    <row r="56" spans="1:47" x14ac:dyDescent="0.3">
      <c r="A56" t="s">
        <v>32</v>
      </c>
      <c r="B56" s="21"/>
      <c r="C56" s="22">
        <f t="shared" si="9"/>
        <v>7.407407407407407E-2</v>
      </c>
      <c r="D56" s="23">
        <f t="shared" si="10"/>
        <v>6</v>
      </c>
      <c r="E56" s="24">
        <f t="shared" si="11"/>
        <v>0</v>
      </c>
      <c r="F56" s="25">
        <f>'Janvier N-1'!D56</f>
        <v>0</v>
      </c>
      <c r="G56" s="26">
        <f t="shared" si="12"/>
        <v>6</v>
      </c>
      <c r="H56" s="22">
        <f t="shared" si="13"/>
        <v>0.12962962962962962</v>
      </c>
      <c r="I56" s="23">
        <f t="shared" si="14"/>
        <v>7</v>
      </c>
      <c r="J56" s="33">
        <f t="shared" si="15"/>
        <v>0</v>
      </c>
      <c r="K56" s="25">
        <f>'Janvier N-1'!F56</f>
        <v>0</v>
      </c>
      <c r="L56" s="26">
        <f t="shared" si="16"/>
        <v>7</v>
      </c>
      <c r="M56" s="22">
        <f t="shared" si="17"/>
        <v>0</v>
      </c>
      <c r="N56" s="23">
        <f t="shared" si="18"/>
        <v>0</v>
      </c>
      <c r="O56" s="24">
        <f t="shared" si="19"/>
        <v>0</v>
      </c>
      <c r="P56" s="25">
        <f>'Janvier N-1'!H56</f>
        <v>0</v>
      </c>
      <c r="Q56" s="26">
        <f t="shared" si="20"/>
        <v>0</v>
      </c>
      <c r="R56" s="22">
        <f t="shared" si="21"/>
        <v>0.14285714285714285</v>
      </c>
      <c r="S56" s="23">
        <f t="shared" si="22"/>
        <v>3</v>
      </c>
      <c r="T56" s="33">
        <f t="shared" si="23"/>
        <v>0</v>
      </c>
      <c r="U56" s="25">
        <f>'Janvier N-1'!J56</f>
        <v>0</v>
      </c>
      <c r="V56" s="26">
        <f t="shared" si="24"/>
        <v>3</v>
      </c>
      <c r="W56" s="22">
        <f t="shared" si="25"/>
        <v>9.0909090909090912E-2</v>
      </c>
      <c r="X56" s="23">
        <f t="shared" si="26"/>
        <v>1</v>
      </c>
      <c r="Y56" s="33">
        <f t="shared" si="27"/>
        <v>0</v>
      </c>
      <c r="Z56" s="25">
        <f>'Janvier N-1'!L56</f>
        <v>0</v>
      </c>
      <c r="AA56" s="26">
        <f t="shared" si="28"/>
        <v>1</v>
      </c>
      <c r="AB56" s="22">
        <f t="shared" si="29"/>
        <v>8.4745762711864403E-2</v>
      </c>
      <c r="AC56" s="23">
        <f t="shared" si="30"/>
        <v>5</v>
      </c>
      <c r="AD56" s="33">
        <f t="shared" si="31"/>
        <v>0</v>
      </c>
      <c r="AE56" s="25">
        <f>'Janvier N-1'!N56</f>
        <v>0</v>
      </c>
      <c r="AF56" s="26">
        <f t="shared" si="32"/>
        <v>5</v>
      </c>
      <c r="AG56" s="22">
        <f t="shared" si="33"/>
        <v>0.21875</v>
      </c>
      <c r="AH56" s="23">
        <f t="shared" si="34"/>
        <v>7</v>
      </c>
      <c r="AI56" s="33">
        <f t="shared" si="35"/>
        <v>0</v>
      </c>
      <c r="AJ56" s="25">
        <f>'Janvier N-1'!P56</f>
        <v>0</v>
      </c>
      <c r="AK56" s="26">
        <f t="shared" si="36"/>
        <v>7</v>
      </c>
      <c r="AL56" s="22">
        <f t="shared" si="37"/>
        <v>0.10320284697508897</v>
      </c>
      <c r="AM56" s="23">
        <f t="shared" si="38"/>
        <v>29</v>
      </c>
      <c r="AN56" s="33">
        <f t="shared" si="39"/>
        <v>0</v>
      </c>
      <c r="AO56" s="25">
        <f>'Janvier N-1'!R56</f>
        <v>0</v>
      </c>
      <c r="AP56" s="26">
        <f t="shared" si="40"/>
        <v>29</v>
      </c>
      <c r="AQ56" s="22">
        <f t="shared" si="41"/>
        <v>0</v>
      </c>
      <c r="AR56" s="23">
        <f t="shared" si="42"/>
        <v>0</v>
      </c>
      <c r="AS56" s="33">
        <f t="shared" si="43"/>
        <v>0</v>
      </c>
      <c r="AT56" s="25">
        <f>'Janvier N-1'!T56</f>
        <v>0</v>
      </c>
      <c r="AU56" s="26">
        <f t="shared" si="44"/>
        <v>0</v>
      </c>
    </row>
    <row r="57" spans="1:47" x14ac:dyDescent="0.3">
      <c r="A57" t="s">
        <v>153</v>
      </c>
      <c r="B57" s="27"/>
      <c r="C57" s="22">
        <f t="shared" si="9"/>
        <v>0</v>
      </c>
      <c r="D57" s="23">
        <f t="shared" si="10"/>
        <v>0</v>
      </c>
      <c r="E57" s="24">
        <f t="shared" si="11"/>
        <v>0</v>
      </c>
      <c r="F57" s="25">
        <f>'Janvier N-1'!D57</f>
        <v>0</v>
      </c>
      <c r="G57" s="26">
        <f t="shared" si="12"/>
        <v>0</v>
      </c>
      <c r="H57" s="22">
        <f t="shared" si="13"/>
        <v>0</v>
      </c>
      <c r="I57" s="23">
        <f t="shared" si="14"/>
        <v>0</v>
      </c>
      <c r="J57" s="33">
        <f t="shared" si="15"/>
        <v>0</v>
      </c>
      <c r="K57" s="25">
        <f>'Janvier N-1'!F57</f>
        <v>0</v>
      </c>
      <c r="L57" s="26">
        <f t="shared" si="16"/>
        <v>0</v>
      </c>
      <c r="M57" s="22">
        <f t="shared" si="17"/>
        <v>0</v>
      </c>
      <c r="N57" s="23">
        <f t="shared" si="18"/>
        <v>0</v>
      </c>
      <c r="O57" s="24">
        <f t="shared" si="19"/>
        <v>0</v>
      </c>
      <c r="P57" s="25">
        <f>'Janvier N-1'!H57</f>
        <v>0</v>
      </c>
      <c r="Q57" s="26">
        <f t="shared" si="20"/>
        <v>0</v>
      </c>
      <c r="R57" s="22">
        <f t="shared" si="21"/>
        <v>0</v>
      </c>
      <c r="S57" s="23">
        <f t="shared" si="22"/>
        <v>0</v>
      </c>
      <c r="T57" s="33">
        <f t="shared" si="23"/>
        <v>0</v>
      </c>
      <c r="U57" s="25">
        <f>'Janvier N-1'!J57</f>
        <v>0</v>
      </c>
      <c r="V57" s="26">
        <f t="shared" si="24"/>
        <v>0</v>
      </c>
      <c r="W57" s="22">
        <f t="shared" si="25"/>
        <v>0</v>
      </c>
      <c r="X57" s="23">
        <f t="shared" si="26"/>
        <v>0</v>
      </c>
      <c r="Y57" s="33">
        <f t="shared" si="27"/>
        <v>0</v>
      </c>
      <c r="Z57" s="25">
        <f>'Janvier N-1'!L57</f>
        <v>0</v>
      </c>
      <c r="AA57" s="26">
        <f t="shared" si="28"/>
        <v>0</v>
      </c>
      <c r="AB57" s="22">
        <f t="shared" si="29"/>
        <v>0</v>
      </c>
      <c r="AC57" s="23">
        <f t="shared" si="30"/>
        <v>0</v>
      </c>
      <c r="AD57" s="33">
        <f t="shared" si="31"/>
        <v>0</v>
      </c>
      <c r="AE57" s="25">
        <f>'Janvier N-1'!N57</f>
        <v>0</v>
      </c>
      <c r="AF57" s="26">
        <f t="shared" si="32"/>
        <v>0</v>
      </c>
      <c r="AG57" s="22">
        <f t="shared" si="33"/>
        <v>0</v>
      </c>
      <c r="AH57" s="23">
        <f t="shared" si="34"/>
        <v>0</v>
      </c>
      <c r="AI57" s="33">
        <f t="shared" si="35"/>
        <v>0</v>
      </c>
      <c r="AJ57" s="25">
        <f>'Janvier N-1'!P57</f>
        <v>0</v>
      </c>
      <c r="AK57" s="26">
        <f t="shared" si="36"/>
        <v>0</v>
      </c>
      <c r="AL57" s="22">
        <f t="shared" si="37"/>
        <v>0</v>
      </c>
      <c r="AM57" s="23">
        <f t="shared" si="38"/>
        <v>0</v>
      </c>
      <c r="AN57" s="33">
        <f t="shared" si="39"/>
        <v>0</v>
      </c>
      <c r="AO57" s="25">
        <f>'Janvier N-1'!R57</f>
        <v>0</v>
      </c>
      <c r="AP57" s="26">
        <f t="shared" si="40"/>
        <v>0</v>
      </c>
      <c r="AQ57" s="22">
        <f t="shared" si="41"/>
        <v>0</v>
      </c>
      <c r="AR57" s="23">
        <f t="shared" si="42"/>
        <v>0</v>
      </c>
      <c r="AS57" s="33">
        <f t="shared" si="43"/>
        <v>0</v>
      </c>
      <c r="AT57" s="25">
        <f>'Janvier N-1'!T57</f>
        <v>0</v>
      </c>
      <c r="AU57" s="26">
        <f t="shared" si="44"/>
        <v>0</v>
      </c>
    </row>
    <row r="58" spans="1:47" ht="15" thickBot="1" x14ac:dyDescent="0.35">
      <c r="B58" s="27"/>
      <c r="C58" s="28"/>
      <c r="D58" s="27"/>
      <c r="E58" s="29"/>
      <c r="F58" s="30"/>
      <c r="G58" s="31"/>
      <c r="H58" s="28"/>
      <c r="I58" s="27"/>
      <c r="J58" s="29"/>
      <c r="K58" s="30"/>
      <c r="L58" s="31"/>
      <c r="M58" s="28"/>
      <c r="N58" s="27"/>
      <c r="O58" s="29"/>
      <c r="P58" s="30"/>
      <c r="Q58" s="31"/>
      <c r="R58" s="28"/>
      <c r="S58" s="27"/>
      <c r="T58" s="29"/>
      <c r="U58" s="30"/>
      <c r="V58" s="31"/>
      <c r="W58" s="28"/>
      <c r="X58" s="27"/>
      <c r="Y58" s="29"/>
      <c r="Z58" s="30"/>
      <c r="AA58" s="31"/>
      <c r="AB58" s="28"/>
      <c r="AC58" s="27"/>
      <c r="AD58" s="29"/>
      <c r="AE58" s="30"/>
      <c r="AF58" s="31"/>
      <c r="AG58" s="28"/>
      <c r="AH58" s="27"/>
      <c r="AI58" s="29"/>
      <c r="AJ58" s="30"/>
      <c r="AK58" s="31"/>
      <c r="AL58" s="28"/>
      <c r="AM58" s="27"/>
      <c r="AN58" s="29"/>
      <c r="AO58" s="30"/>
      <c r="AP58" s="31"/>
      <c r="AQ58" s="28"/>
      <c r="AR58" s="27"/>
      <c r="AS58" s="29"/>
      <c r="AT58" s="30"/>
      <c r="AU58" s="31"/>
    </row>
    <row r="59" spans="1:47" s="12" customFormat="1" ht="16.2" thickBot="1" x14ac:dyDescent="0.35">
      <c r="A59" s="11" t="s">
        <v>38</v>
      </c>
      <c r="C59" s="13">
        <f>SUM(C3:C57)</f>
        <v>0.99999999999999989</v>
      </c>
      <c r="D59" s="12">
        <f>SUM(D3:D57)</f>
        <v>81</v>
      </c>
      <c r="E59" s="16">
        <f t="shared" ref="E59:K59" si="46">SUM(E3:E56)</f>
        <v>0.99999999999999978</v>
      </c>
      <c r="F59" s="37">
        <f t="shared" si="46"/>
        <v>85</v>
      </c>
      <c r="G59" s="36">
        <f t="shared" si="46"/>
        <v>-4</v>
      </c>
      <c r="H59" s="13">
        <f>SUM(H3:H57)</f>
        <v>0.99999999999999978</v>
      </c>
      <c r="I59" s="12">
        <f>SUM(I3:I57)</f>
        <v>54</v>
      </c>
      <c r="J59" s="16">
        <f t="shared" si="46"/>
        <v>1</v>
      </c>
      <c r="K59" s="17">
        <f t="shared" si="46"/>
        <v>64</v>
      </c>
      <c r="M59" s="19">
        <f>SUM(M3:M57)</f>
        <v>0.99999999999999989</v>
      </c>
      <c r="N59" s="12">
        <f>SUM(N3:N57)</f>
        <v>30</v>
      </c>
      <c r="O59" s="16">
        <f>SUM(O3:O56)</f>
        <v>0.99999999999999978</v>
      </c>
      <c r="P59" s="17">
        <f>SUM(P3:P56)</f>
        <v>37</v>
      </c>
      <c r="R59" s="13">
        <f>SUM(R3:R57)</f>
        <v>0.99999999999999978</v>
      </c>
      <c r="S59" s="12">
        <f>SUM(S3:S57)</f>
        <v>21</v>
      </c>
      <c r="T59" s="16">
        <f>SUM(T3:T56)</f>
        <v>0.99999999999999978</v>
      </c>
      <c r="U59" s="17">
        <f>SUM(U3:U56)</f>
        <v>33</v>
      </c>
      <c r="W59" s="13">
        <f>SUM(W3:W57)</f>
        <v>1</v>
      </c>
      <c r="X59" s="12">
        <f>SUM(X3:X57)</f>
        <v>11</v>
      </c>
      <c r="Y59" s="16">
        <f>SUM(Y3:Y56)</f>
        <v>1</v>
      </c>
      <c r="Z59" s="17">
        <f>SUM(Z3:Z56)</f>
        <v>16</v>
      </c>
      <c r="AB59" s="13">
        <f>SUM(AB3:AB57)</f>
        <v>0.99999999999999978</v>
      </c>
      <c r="AC59" s="12">
        <f>SUM(AC3:AC57)</f>
        <v>59</v>
      </c>
      <c r="AD59" s="16">
        <f>SUM(AD3:AD56)</f>
        <v>1</v>
      </c>
      <c r="AE59" s="17">
        <f>SUM(AE3:AE56)</f>
        <v>59</v>
      </c>
      <c r="AG59" s="13">
        <f>SUM(AG3:AG57)</f>
        <v>1</v>
      </c>
      <c r="AH59" s="12">
        <f>SUM(AH3:AH57)</f>
        <v>32</v>
      </c>
      <c r="AI59" s="16">
        <f>SUM(AI3:AI56)</f>
        <v>0.99999999999999989</v>
      </c>
      <c r="AJ59" s="17">
        <f>SUM(AJ3:AJ56)</f>
        <v>19</v>
      </c>
      <c r="AL59" s="13">
        <f>SUM(AL3:AL57)</f>
        <v>1</v>
      </c>
      <c r="AM59" s="12">
        <f>SUM(AM3:AM57)</f>
        <v>281</v>
      </c>
      <c r="AN59" s="16">
        <f>SUM(AN3:AN56)</f>
        <v>1</v>
      </c>
      <c r="AO59" s="17">
        <f>SUM(AO3:AO56)</f>
        <v>311</v>
      </c>
      <c r="AQ59" s="13">
        <f>SUM(AQ3:AQ57)</f>
        <v>1</v>
      </c>
      <c r="AR59" s="12">
        <f>SUM(AR3:AR57)</f>
        <v>7</v>
      </c>
      <c r="AS59" s="16">
        <f>SUM(AS3:AS56)</f>
        <v>1</v>
      </c>
      <c r="AT59" s="17">
        <f>SUM(AT3:AT56)</f>
        <v>2</v>
      </c>
    </row>
  </sheetData>
  <mergeCells count="18">
    <mergeCell ref="C1:D1"/>
    <mergeCell ref="E1:F1"/>
    <mergeCell ref="H1:I1"/>
    <mergeCell ref="J1:K1"/>
    <mergeCell ref="M1:N1"/>
    <mergeCell ref="O1:P1"/>
    <mergeCell ref="R1:S1"/>
    <mergeCell ref="T1:U1"/>
    <mergeCell ref="AB1:AC1"/>
    <mergeCell ref="AD1:AE1"/>
    <mergeCell ref="W1:X1"/>
    <mergeCell ref="Y1:Z1"/>
    <mergeCell ref="AS1:AT1"/>
    <mergeCell ref="AG1:AH1"/>
    <mergeCell ref="AI1:AJ1"/>
    <mergeCell ref="AL1:AM1"/>
    <mergeCell ref="AN1:AO1"/>
    <mergeCell ref="AQ1:AR1"/>
  </mergeCells>
  <conditionalFormatting sqref="G3:G57">
    <cfRule type="cellIs" dxfId="175" priority="17" operator="lessThan">
      <formula>0</formula>
    </cfRule>
    <cfRule type="cellIs" dxfId="174" priority="18" operator="greaterThan">
      <formula>0</formula>
    </cfRule>
  </conditionalFormatting>
  <conditionalFormatting sqref="L3:L57">
    <cfRule type="cellIs" dxfId="173" priority="15" operator="lessThan">
      <formula>0</formula>
    </cfRule>
    <cfRule type="cellIs" dxfId="172" priority="16" operator="greaterThan">
      <formula>0</formula>
    </cfRule>
  </conditionalFormatting>
  <conditionalFormatting sqref="Q3:Q57">
    <cfRule type="cellIs" dxfId="171" priority="13" operator="lessThan">
      <formula>0</formula>
    </cfRule>
    <cfRule type="cellIs" dxfId="170" priority="14" operator="greaterThan">
      <formula>0</formula>
    </cfRule>
  </conditionalFormatting>
  <conditionalFormatting sqref="V3:V57">
    <cfRule type="cellIs" dxfId="169" priority="11" operator="lessThan">
      <formula>0</formula>
    </cfRule>
    <cfRule type="cellIs" dxfId="168" priority="12" operator="greaterThan">
      <formula>0</formula>
    </cfRule>
  </conditionalFormatting>
  <conditionalFormatting sqref="AA3:AA57">
    <cfRule type="cellIs" dxfId="167" priority="9" operator="lessThan">
      <formula>0</formula>
    </cfRule>
    <cfRule type="cellIs" dxfId="166" priority="10" operator="greaterThan">
      <formula>0</formula>
    </cfRule>
  </conditionalFormatting>
  <conditionalFormatting sqref="AF3:AF57">
    <cfRule type="cellIs" dxfId="165" priority="7" operator="lessThan">
      <formula>0</formula>
    </cfRule>
    <cfRule type="cellIs" dxfId="164" priority="8" operator="greaterThan">
      <formula>0</formula>
    </cfRule>
  </conditionalFormatting>
  <conditionalFormatting sqref="AK3:AK57">
    <cfRule type="cellIs" dxfId="163" priority="5" operator="lessThan">
      <formula>0</formula>
    </cfRule>
    <cfRule type="cellIs" dxfId="162" priority="6" operator="greaterThan">
      <formula>0</formula>
    </cfRule>
  </conditionalFormatting>
  <conditionalFormatting sqref="AP3:AP57">
    <cfRule type="cellIs" dxfId="161" priority="3" operator="lessThan">
      <formula>0</formula>
    </cfRule>
    <cfRule type="cellIs" dxfId="160" priority="4" operator="greaterThan">
      <formula>0</formula>
    </cfRule>
  </conditionalFormatting>
  <conditionalFormatting sqref="AU3:AU57">
    <cfRule type="cellIs" dxfId="159" priority="1" operator="lessThan">
      <formula>0</formula>
    </cfRule>
    <cfRule type="cellIs" dxfId="158" priority="2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A1:AK57"/>
  <sheetViews>
    <sheetView workbookViewId="0">
      <pane xSplit="2" topLeftCell="C1" activePane="topRight" state="frozen"/>
      <selection activeCell="A31" sqref="A31:XFD31"/>
      <selection pane="topRight" activeCell="S1" sqref="S1:T1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20" width="11" customWidth="1"/>
    <col min="24" max="36" width="10.77734375" hidden="1" customWidth="1"/>
    <col min="37" max="37" width="10.44140625" hidden="1" customWidth="1"/>
    <col min="38" max="38" width="0" hidden="1" customWidth="1"/>
  </cols>
  <sheetData>
    <row r="1" spans="1:37" s="1" customFormat="1" x14ac:dyDescent="0.3">
      <c r="A1" s="5" t="s">
        <v>0</v>
      </c>
      <c r="B1" s="4" t="s">
        <v>41</v>
      </c>
      <c r="C1" s="45" t="s">
        <v>139</v>
      </c>
      <c r="D1" s="46"/>
      <c r="E1" s="45" t="s">
        <v>140</v>
      </c>
      <c r="F1" s="46"/>
      <c r="G1" s="45" t="s">
        <v>164</v>
      </c>
      <c r="H1" s="46"/>
      <c r="I1" s="45" t="s">
        <v>141</v>
      </c>
      <c r="J1" s="46"/>
      <c r="K1" s="45" t="s">
        <v>142</v>
      </c>
      <c r="L1" s="46"/>
      <c r="M1" s="45" t="s">
        <v>143</v>
      </c>
      <c r="N1" s="46"/>
      <c r="O1" s="45" t="s">
        <v>144</v>
      </c>
      <c r="P1" s="46"/>
      <c r="Q1" s="45" t="s">
        <v>145</v>
      </c>
      <c r="R1" s="46"/>
      <c r="S1" s="45" t="s">
        <v>146</v>
      </c>
      <c r="T1" s="46"/>
      <c r="X1" t="s">
        <v>0</v>
      </c>
      <c r="Y1" t="s">
        <v>64</v>
      </c>
      <c r="Z1" t="s">
        <v>65</v>
      </c>
      <c r="AA1" t="s">
        <v>66</v>
      </c>
      <c r="AB1" t="s">
        <v>67</v>
      </c>
      <c r="AC1" t="s">
        <v>68</v>
      </c>
      <c r="AD1" t="s">
        <v>69</v>
      </c>
      <c r="AE1" t="s">
        <v>70</v>
      </c>
      <c r="AF1" t="s">
        <v>71</v>
      </c>
      <c r="AG1" t="s">
        <v>72</v>
      </c>
      <c r="AH1" t="s">
        <v>73</v>
      </c>
      <c r="AI1" t="s">
        <v>74</v>
      </c>
      <c r="AJ1" t="s">
        <v>75</v>
      </c>
      <c r="AK1" t="s">
        <v>76</v>
      </c>
    </row>
    <row r="2" spans="1:37" s="1" customFormat="1" x14ac:dyDescent="0.3">
      <c r="A2" s="6"/>
      <c r="B2" s="4"/>
      <c r="C2" s="8" t="s">
        <v>40</v>
      </c>
      <c r="D2" s="2" t="s">
        <v>39</v>
      </c>
      <c r="E2" s="8" t="s">
        <v>40</v>
      </c>
      <c r="F2" s="2" t="s">
        <v>39</v>
      </c>
      <c r="G2" s="8" t="s">
        <v>40</v>
      </c>
      <c r="H2" s="2" t="s">
        <v>39</v>
      </c>
      <c r="I2" s="8" t="s">
        <v>40</v>
      </c>
      <c r="J2" s="2" t="s">
        <v>39</v>
      </c>
      <c r="K2" s="8" t="s">
        <v>40</v>
      </c>
      <c r="L2" s="2" t="s">
        <v>39</v>
      </c>
      <c r="M2" s="8" t="s">
        <v>40</v>
      </c>
      <c r="N2" s="2" t="s">
        <v>39</v>
      </c>
      <c r="O2" s="8" t="s">
        <v>40</v>
      </c>
      <c r="P2" s="2" t="s">
        <v>39</v>
      </c>
      <c r="Q2" s="8" t="s">
        <v>40</v>
      </c>
      <c r="R2" s="2" t="s">
        <v>39</v>
      </c>
      <c r="S2" s="8" t="s">
        <v>40</v>
      </c>
      <c r="T2" s="2" t="s">
        <v>39</v>
      </c>
      <c r="X2" t="s">
        <v>1</v>
      </c>
      <c r="Y2" t="s">
        <v>77</v>
      </c>
      <c r="Z2" t="s">
        <v>78</v>
      </c>
      <c r="AA2" t="s">
        <v>94</v>
      </c>
      <c r="AB2" t="s">
        <v>147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0</v>
      </c>
    </row>
    <row r="3" spans="1:37" x14ac:dyDescent="0.3">
      <c r="A3" s="20" t="s">
        <v>36</v>
      </c>
      <c r="B3" s="21" t="e">
        <f>LOOKUP(A3,#REF!,#REF!)</f>
        <v>#REF!</v>
      </c>
      <c r="C3" s="32">
        <f t="shared" ref="C3:C35" si="0">D3/$D$57</f>
        <v>0</v>
      </c>
      <c r="D3" s="23">
        <f t="shared" ref="D3:D32" si="1">IF(COUNTIF($X$2:$AK$59,A3)=1,VLOOKUP(A3,$X$2:$AK$59,6,FALSE),0)</f>
        <v>0</v>
      </c>
      <c r="E3" s="32">
        <f t="shared" ref="E3:E29" si="2">F3/$F$57</f>
        <v>0</v>
      </c>
      <c r="F3" s="23">
        <f t="shared" ref="F3:F34" si="3">IF(COUNTIF($X$2:$AK$59,A3)=1,VLOOKUP(A3,$X$2:$AK$59,7,FALSE),0)</f>
        <v>0</v>
      </c>
      <c r="G3" s="22">
        <f t="shared" ref="G3:G29" si="4">H3/$H$57</f>
        <v>0</v>
      </c>
      <c r="H3" s="23">
        <f t="shared" ref="H3:H34" si="5">IF(COUNTIF($X$2:$AK$59,A3)=1,VLOOKUP(A3,$X$2:$AK$59,8,FALSE),0)</f>
        <v>0</v>
      </c>
      <c r="I3" s="32">
        <f t="shared" ref="I3:I29" si="6">J3/$J$57</f>
        <v>0</v>
      </c>
      <c r="J3" s="23">
        <f t="shared" ref="J3:J34" si="7">IF(COUNTIF($X$2:$AK$59,A3)=1,VLOOKUP(A3,$X$2:$AK$59,9,FALSE),0)</f>
        <v>0</v>
      </c>
      <c r="K3" s="32">
        <f t="shared" ref="K3:K29" si="8">L3/$L$57</f>
        <v>0</v>
      </c>
      <c r="L3" s="23">
        <f t="shared" ref="L3:L34" si="9">IF(COUNTIF($X$2:$AK$59,A3)=1,VLOOKUP(A3,$X$2:$AK$59,10,FALSE),0)</f>
        <v>0</v>
      </c>
      <c r="M3" s="32">
        <f t="shared" ref="M3:M29" si="10">N3/$N$57</f>
        <v>0</v>
      </c>
      <c r="N3" s="23">
        <f t="shared" ref="N3:N34" si="11">IF(COUNTIF($X$2:$AK$59,A3)=1,VLOOKUP(A3,$X$2:$AK$59,11,FALSE),0)</f>
        <v>0</v>
      </c>
      <c r="O3" s="32">
        <f t="shared" ref="O3:O29" si="12">P3/$P$57</f>
        <v>0</v>
      </c>
      <c r="P3" s="23">
        <f t="shared" ref="P3:P34" si="13">IF(COUNTIF($X$2:$AK$59,A3)=1,VLOOKUP(A3,$X$2:$AK$59,12,FALSE),0)</f>
        <v>0</v>
      </c>
      <c r="Q3" s="32">
        <f t="shared" ref="Q3:Q29" si="14">R3/$R$57</f>
        <v>0</v>
      </c>
      <c r="R3" s="23">
        <f t="shared" ref="R3:R34" si="15">IF(COUNTIF($X$2:$AK$59,A3)=1,VLOOKUP(A3,$X$2:$AK$59,13,FALSE),0)</f>
        <v>0</v>
      </c>
      <c r="S3" s="32" t="e">
        <f t="shared" ref="S3:S29" si="16">T3/$T$57</f>
        <v>#DIV/0!</v>
      </c>
      <c r="T3" s="23">
        <f t="shared" ref="T3:T34" si="17">IF(COUNTIF($X$2:$AK$59,A3)=1,VLOOKUP(A3,$X$2:$AK$59,14,FALSE),0)</f>
        <v>0</v>
      </c>
      <c r="X3" t="s">
        <v>2</v>
      </c>
      <c r="Y3" t="s">
        <v>77</v>
      </c>
      <c r="Z3" t="s">
        <v>78</v>
      </c>
      <c r="AA3" t="s">
        <v>94</v>
      </c>
      <c r="AB3" t="s">
        <v>147</v>
      </c>
      <c r="AC3">
        <v>16</v>
      </c>
      <c r="AD3">
        <v>9</v>
      </c>
      <c r="AE3">
        <v>3</v>
      </c>
      <c r="AF3">
        <v>4</v>
      </c>
      <c r="AG3">
        <v>1</v>
      </c>
      <c r="AH3">
        <v>6</v>
      </c>
      <c r="AI3">
        <v>2</v>
      </c>
      <c r="AJ3">
        <v>41</v>
      </c>
      <c r="AK3">
        <v>0</v>
      </c>
    </row>
    <row r="4" spans="1:37" x14ac:dyDescent="0.3">
      <c r="A4" t="s">
        <v>33</v>
      </c>
      <c r="B4" s="21"/>
      <c r="C4" s="32">
        <f t="shared" si="0"/>
        <v>0</v>
      </c>
      <c r="D4" s="23">
        <f t="shared" si="1"/>
        <v>0</v>
      </c>
      <c r="E4" s="32">
        <f t="shared" si="2"/>
        <v>0</v>
      </c>
      <c r="F4" s="23">
        <f t="shared" si="3"/>
        <v>0</v>
      </c>
      <c r="G4" s="22">
        <f t="shared" si="4"/>
        <v>0</v>
      </c>
      <c r="H4" s="23">
        <f t="shared" si="5"/>
        <v>0</v>
      </c>
      <c r="I4" s="32">
        <f t="shared" si="6"/>
        <v>0</v>
      </c>
      <c r="J4" s="23">
        <f t="shared" si="7"/>
        <v>0</v>
      </c>
      <c r="K4" s="32">
        <f t="shared" si="8"/>
        <v>0</v>
      </c>
      <c r="L4" s="23">
        <f t="shared" si="9"/>
        <v>0</v>
      </c>
      <c r="M4" s="32">
        <f t="shared" si="10"/>
        <v>0</v>
      </c>
      <c r="N4" s="23">
        <f t="shared" si="11"/>
        <v>0</v>
      </c>
      <c r="O4" s="32">
        <f t="shared" si="12"/>
        <v>0</v>
      </c>
      <c r="P4" s="23">
        <f t="shared" si="13"/>
        <v>0</v>
      </c>
      <c r="Q4" s="32">
        <f t="shared" si="14"/>
        <v>0</v>
      </c>
      <c r="R4" s="23">
        <f t="shared" si="15"/>
        <v>0</v>
      </c>
      <c r="S4" s="32" t="e">
        <f t="shared" si="16"/>
        <v>#DIV/0!</v>
      </c>
      <c r="T4" s="23">
        <f t="shared" si="17"/>
        <v>0</v>
      </c>
      <c r="X4" t="s">
        <v>4</v>
      </c>
      <c r="Y4" t="s">
        <v>77</v>
      </c>
      <c r="Z4" t="s">
        <v>78</v>
      </c>
      <c r="AA4" t="s">
        <v>94</v>
      </c>
      <c r="AB4" t="s">
        <v>147</v>
      </c>
      <c r="AC4">
        <v>23</v>
      </c>
      <c r="AD4">
        <v>5</v>
      </c>
      <c r="AE4">
        <v>0</v>
      </c>
      <c r="AF4">
        <v>2</v>
      </c>
      <c r="AG4">
        <v>1</v>
      </c>
      <c r="AH4">
        <v>2</v>
      </c>
      <c r="AI4">
        <v>3</v>
      </c>
      <c r="AJ4">
        <v>36</v>
      </c>
      <c r="AK4">
        <v>0</v>
      </c>
    </row>
    <row r="5" spans="1:37" x14ac:dyDescent="0.3">
      <c r="A5" t="s">
        <v>1</v>
      </c>
      <c r="B5" s="21"/>
      <c r="C5" s="32">
        <f t="shared" si="0"/>
        <v>0</v>
      </c>
      <c r="D5" s="23">
        <f t="shared" si="1"/>
        <v>0</v>
      </c>
      <c r="E5" s="32">
        <f t="shared" si="2"/>
        <v>0</v>
      </c>
      <c r="F5" s="23">
        <f t="shared" si="3"/>
        <v>0</v>
      </c>
      <c r="G5" s="22">
        <f t="shared" si="4"/>
        <v>0</v>
      </c>
      <c r="H5" s="23">
        <f t="shared" si="5"/>
        <v>0</v>
      </c>
      <c r="I5" s="32">
        <f t="shared" si="6"/>
        <v>0</v>
      </c>
      <c r="J5" s="23">
        <f t="shared" si="7"/>
        <v>0</v>
      </c>
      <c r="K5" s="32">
        <f t="shared" si="8"/>
        <v>0</v>
      </c>
      <c r="L5" s="23">
        <f t="shared" si="9"/>
        <v>0</v>
      </c>
      <c r="M5" s="32">
        <f t="shared" si="10"/>
        <v>0</v>
      </c>
      <c r="N5" s="23">
        <f t="shared" si="11"/>
        <v>0</v>
      </c>
      <c r="O5" s="32">
        <f t="shared" si="12"/>
        <v>5.2631578947368418E-2</v>
      </c>
      <c r="P5" s="23">
        <f t="shared" si="13"/>
        <v>1</v>
      </c>
      <c r="Q5" s="32">
        <f t="shared" si="14"/>
        <v>2.5252525252525255E-3</v>
      </c>
      <c r="R5" s="23">
        <f t="shared" si="15"/>
        <v>1</v>
      </c>
      <c r="S5" s="32" t="e">
        <f t="shared" si="16"/>
        <v>#DIV/0!</v>
      </c>
      <c r="T5" s="23">
        <f t="shared" si="17"/>
        <v>0</v>
      </c>
      <c r="X5" t="s">
        <v>138</v>
      </c>
      <c r="Y5" t="s">
        <v>77</v>
      </c>
      <c r="Z5" t="s">
        <v>78</v>
      </c>
      <c r="AA5" t="s">
        <v>94</v>
      </c>
      <c r="AB5" t="s">
        <v>147</v>
      </c>
      <c r="AC5">
        <v>0</v>
      </c>
      <c r="AD5">
        <v>0</v>
      </c>
      <c r="AE5">
        <v>0</v>
      </c>
      <c r="AF5">
        <v>0</v>
      </c>
      <c r="AG5">
        <v>0</v>
      </c>
      <c r="AH5">
        <v>1</v>
      </c>
      <c r="AI5">
        <v>0</v>
      </c>
      <c r="AJ5">
        <v>1</v>
      </c>
      <c r="AK5">
        <v>0</v>
      </c>
    </row>
    <row r="6" spans="1:37" x14ac:dyDescent="0.3">
      <c r="A6" t="s">
        <v>52</v>
      </c>
      <c r="B6" s="21"/>
      <c r="C6" s="32">
        <f t="shared" si="0"/>
        <v>0</v>
      </c>
      <c r="D6" s="23">
        <f t="shared" si="1"/>
        <v>0</v>
      </c>
      <c r="E6" s="32">
        <f t="shared" si="2"/>
        <v>0</v>
      </c>
      <c r="F6" s="23">
        <f t="shared" si="3"/>
        <v>0</v>
      </c>
      <c r="G6" s="22">
        <f t="shared" si="4"/>
        <v>0</v>
      </c>
      <c r="H6" s="23">
        <f t="shared" si="5"/>
        <v>0</v>
      </c>
      <c r="I6" s="32">
        <f t="shared" si="6"/>
        <v>0</v>
      </c>
      <c r="J6" s="23">
        <f t="shared" si="7"/>
        <v>0</v>
      </c>
      <c r="K6" s="32">
        <f t="shared" si="8"/>
        <v>0</v>
      </c>
      <c r="L6" s="23">
        <f t="shared" si="9"/>
        <v>0</v>
      </c>
      <c r="M6" s="32">
        <f t="shared" si="10"/>
        <v>0</v>
      </c>
      <c r="N6" s="23">
        <f t="shared" si="11"/>
        <v>0</v>
      </c>
      <c r="O6" s="32">
        <f t="shared" si="12"/>
        <v>0</v>
      </c>
      <c r="P6" s="23">
        <f t="shared" si="13"/>
        <v>0</v>
      </c>
      <c r="Q6" s="32">
        <f t="shared" si="14"/>
        <v>0</v>
      </c>
      <c r="R6" s="23">
        <f t="shared" si="15"/>
        <v>0</v>
      </c>
      <c r="S6" s="32" t="e">
        <f t="shared" si="16"/>
        <v>#DIV/0!</v>
      </c>
      <c r="T6" s="23">
        <f t="shared" si="17"/>
        <v>0</v>
      </c>
      <c r="X6" t="s">
        <v>5</v>
      </c>
      <c r="Y6" t="s">
        <v>77</v>
      </c>
      <c r="Z6" t="s">
        <v>78</v>
      </c>
      <c r="AA6" t="s">
        <v>94</v>
      </c>
      <c r="AB6" t="s">
        <v>147</v>
      </c>
      <c r="AC6">
        <v>3</v>
      </c>
      <c r="AD6">
        <v>1</v>
      </c>
      <c r="AE6">
        <v>2</v>
      </c>
      <c r="AF6">
        <v>1</v>
      </c>
      <c r="AG6">
        <v>0</v>
      </c>
      <c r="AH6">
        <v>0</v>
      </c>
      <c r="AI6">
        <v>0</v>
      </c>
      <c r="AJ6">
        <v>7</v>
      </c>
      <c r="AK6">
        <v>0</v>
      </c>
    </row>
    <row r="7" spans="1:37" x14ac:dyDescent="0.3">
      <c r="A7" t="s">
        <v>2</v>
      </c>
      <c r="B7" s="21"/>
      <c r="C7" s="32">
        <f t="shared" si="0"/>
        <v>0.11267605633802817</v>
      </c>
      <c r="D7" s="23">
        <f t="shared" si="1"/>
        <v>16</v>
      </c>
      <c r="E7" s="32">
        <f t="shared" si="2"/>
        <v>0.1125</v>
      </c>
      <c r="F7" s="23">
        <f t="shared" si="3"/>
        <v>9</v>
      </c>
      <c r="G7" s="22">
        <f t="shared" si="4"/>
        <v>9.0909090909090912E-2</v>
      </c>
      <c r="H7" s="23">
        <f t="shared" si="5"/>
        <v>3</v>
      </c>
      <c r="I7" s="32">
        <f t="shared" si="6"/>
        <v>0.12121212121212122</v>
      </c>
      <c r="J7" s="23">
        <f t="shared" si="7"/>
        <v>4</v>
      </c>
      <c r="K7" s="32">
        <f t="shared" si="8"/>
        <v>5.5555555555555552E-2</v>
      </c>
      <c r="L7" s="23">
        <f t="shared" si="9"/>
        <v>1</v>
      </c>
      <c r="M7" s="32">
        <f t="shared" si="10"/>
        <v>8.4507042253521125E-2</v>
      </c>
      <c r="N7" s="23">
        <f t="shared" si="11"/>
        <v>6</v>
      </c>
      <c r="O7" s="32">
        <f t="shared" si="12"/>
        <v>0.10526315789473684</v>
      </c>
      <c r="P7" s="23">
        <f t="shared" si="13"/>
        <v>2</v>
      </c>
      <c r="Q7" s="32">
        <f t="shared" si="14"/>
        <v>0.10353535353535354</v>
      </c>
      <c r="R7" s="23">
        <f t="shared" si="15"/>
        <v>41</v>
      </c>
      <c r="S7" s="32" t="e">
        <f t="shared" si="16"/>
        <v>#DIV/0!</v>
      </c>
      <c r="T7" s="23">
        <f t="shared" si="17"/>
        <v>0</v>
      </c>
      <c r="X7" t="s">
        <v>6</v>
      </c>
      <c r="Y7" t="s">
        <v>77</v>
      </c>
      <c r="Z7" t="s">
        <v>78</v>
      </c>
      <c r="AA7" t="s">
        <v>94</v>
      </c>
      <c r="AB7" t="s">
        <v>147</v>
      </c>
      <c r="AC7">
        <v>7</v>
      </c>
      <c r="AD7">
        <v>5</v>
      </c>
      <c r="AE7">
        <v>2</v>
      </c>
      <c r="AF7">
        <v>1</v>
      </c>
      <c r="AG7">
        <v>0</v>
      </c>
      <c r="AH7">
        <v>3</v>
      </c>
      <c r="AI7">
        <v>0</v>
      </c>
      <c r="AJ7">
        <v>18</v>
      </c>
      <c r="AK7">
        <v>0</v>
      </c>
    </row>
    <row r="8" spans="1:37" x14ac:dyDescent="0.3">
      <c r="A8" t="s">
        <v>3</v>
      </c>
      <c r="B8" s="21"/>
      <c r="C8" s="32">
        <f t="shared" si="0"/>
        <v>0</v>
      </c>
      <c r="D8" s="23">
        <f t="shared" si="1"/>
        <v>0</v>
      </c>
      <c r="E8" s="32">
        <f t="shared" si="2"/>
        <v>0</v>
      </c>
      <c r="F8" s="23">
        <f t="shared" si="3"/>
        <v>0</v>
      </c>
      <c r="G8" s="22">
        <f t="shared" si="4"/>
        <v>0</v>
      </c>
      <c r="H8" s="23">
        <f t="shared" si="5"/>
        <v>0</v>
      </c>
      <c r="I8" s="32">
        <f t="shared" si="6"/>
        <v>0</v>
      </c>
      <c r="J8" s="23">
        <f t="shared" si="7"/>
        <v>0</v>
      </c>
      <c r="K8" s="32">
        <f t="shared" si="8"/>
        <v>0</v>
      </c>
      <c r="L8" s="23">
        <f t="shared" si="9"/>
        <v>0</v>
      </c>
      <c r="M8" s="32">
        <f t="shared" si="10"/>
        <v>0</v>
      </c>
      <c r="N8" s="23">
        <f t="shared" si="11"/>
        <v>0</v>
      </c>
      <c r="O8" s="32">
        <f t="shared" si="12"/>
        <v>0</v>
      </c>
      <c r="P8" s="23">
        <f t="shared" si="13"/>
        <v>0</v>
      </c>
      <c r="Q8" s="32">
        <f t="shared" si="14"/>
        <v>0</v>
      </c>
      <c r="R8" s="23">
        <f t="shared" si="15"/>
        <v>0</v>
      </c>
      <c r="S8" s="32" t="e">
        <f t="shared" si="16"/>
        <v>#DIV/0!</v>
      </c>
      <c r="T8" s="23">
        <f t="shared" si="17"/>
        <v>0</v>
      </c>
      <c r="X8" t="s">
        <v>7</v>
      </c>
      <c r="Y8" t="s">
        <v>77</v>
      </c>
      <c r="Z8" t="s">
        <v>78</v>
      </c>
      <c r="AA8" t="s">
        <v>94</v>
      </c>
      <c r="AB8" t="s">
        <v>147</v>
      </c>
      <c r="AC8">
        <v>6</v>
      </c>
      <c r="AD8">
        <v>6</v>
      </c>
      <c r="AE8">
        <v>0</v>
      </c>
      <c r="AF8">
        <v>4</v>
      </c>
      <c r="AG8">
        <v>3</v>
      </c>
      <c r="AH8">
        <v>7</v>
      </c>
      <c r="AI8">
        <v>1</v>
      </c>
      <c r="AJ8">
        <v>27</v>
      </c>
      <c r="AK8">
        <v>0</v>
      </c>
    </row>
    <row r="9" spans="1:37" x14ac:dyDescent="0.3">
      <c r="A9" t="s">
        <v>4</v>
      </c>
      <c r="B9" s="21"/>
      <c r="C9" s="32">
        <f t="shared" si="0"/>
        <v>0.1619718309859155</v>
      </c>
      <c r="D9" s="23">
        <f t="shared" si="1"/>
        <v>23</v>
      </c>
      <c r="E9" s="32">
        <f t="shared" si="2"/>
        <v>6.25E-2</v>
      </c>
      <c r="F9" s="23">
        <f t="shared" si="3"/>
        <v>5</v>
      </c>
      <c r="G9" s="22">
        <f t="shared" si="4"/>
        <v>0</v>
      </c>
      <c r="H9" s="23">
        <f t="shared" si="5"/>
        <v>0</v>
      </c>
      <c r="I9" s="32">
        <f t="shared" si="6"/>
        <v>6.0606060606060608E-2</v>
      </c>
      <c r="J9" s="23">
        <f t="shared" si="7"/>
        <v>2</v>
      </c>
      <c r="K9" s="32">
        <f t="shared" si="8"/>
        <v>5.5555555555555552E-2</v>
      </c>
      <c r="L9" s="23">
        <f t="shared" si="9"/>
        <v>1</v>
      </c>
      <c r="M9" s="32">
        <f t="shared" si="10"/>
        <v>2.8169014084507043E-2</v>
      </c>
      <c r="N9" s="23">
        <f t="shared" si="11"/>
        <v>2</v>
      </c>
      <c r="O9" s="32">
        <f t="shared" si="12"/>
        <v>0.15789473684210525</v>
      </c>
      <c r="P9" s="23">
        <f t="shared" si="13"/>
        <v>3</v>
      </c>
      <c r="Q9" s="32">
        <f t="shared" si="14"/>
        <v>9.0909090909090912E-2</v>
      </c>
      <c r="R9" s="23">
        <f t="shared" si="15"/>
        <v>36</v>
      </c>
      <c r="S9" s="32" t="e">
        <f t="shared" si="16"/>
        <v>#DIV/0!</v>
      </c>
      <c r="T9" s="23">
        <f t="shared" si="17"/>
        <v>0</v>
      </c>
      <c r="X9" t="s">
        <v>8</v>
      </c>
      <c r="Y9" t="s">
        <v>77</v>
      </c>
      <c r="Z9" t="s">
        <v>78</v>
      </c>
      <c r="AA9" t="s">
        <v>94</v>
      </c>
      <c r="AB9" t="s">
        <v>147</v>
      </c>
      <c r="AC9">
        <v>4</v>
      </c>
      <c r="AD9">
        <v>0</v>
      </c>
      <c r="AE9">
        <v>1</v>
      </c>
      <c r="AF9">
        <v>0</v>
      </c>
      <c r="AG9">
        <v>0</v>
      </c>
      <c r="AH9">
        <v>1</v>
      </c>
      <c r="AI9">
        <v>0</v>
      </c>
      <c r="AJ9">
        <v>6</v>
      </c>
      <c r="AK9">
        <v>0</v>
      </c>
    </row>
    <row r="10" spans="1:37" x14ac:dyDescent="0.3">
      <c r="A10" t="s">
        <v>138</v>
      </c>
      <c r="B10" s="21"/>
      <c r="C10" s="32">
        <f t="shared" si="0"/>
        <v>0</v>
      </c>
      <c r="D10" s="23">
        <f t="shared" si="1"/>
        <v>0</v>
      </c>
      <c r="E10" s="32">
        <f t="shared" si="2"/>
        <v>0</v>
      </c>
      <c r="F10" s="23">
        <f t="shared" si="3"/>
        <v>0</v>
      </c>
      <c r="G10" s="22">
        <f t="shared" si="4"/>
        <v>0</v>
      </c>
      <c r="H10" s="23">
        <f t="shared" si="5"/>
        <v>0</v>
      </c>
      <c r="I10" s="32">
        <f t="shared" si="6"/>
        <v>0</v>
      </c>
      <c r="J10" s="23">
        <f t="shared" si="7"/>
        <v>0</v>
      </c>
      <c r="K10" s="32">
        <f t="shared" si="8"/>
        <v>0</v>
      </c>
      <c r="L10" s="23">
        <f t="shared" si="9"/>
        <v>0</v>
      </c>
      <c r="M10" s="32">
        <f t="shared" si="10"/>
        <v>1.4084507042253521E-2</v>
      </c>
      <c r="N10" s="23">
        <f t="shared" si="11"/>
        <v>1</v>
      </c>
      <c r="O10" s="32">
        <f t="shared" si="12"/>
        <v>0</v>
      </c>
      <c r="P10" s="23">
        <f t="shared" si="13"/>
        <v>0</v>
      </c>
      <c r="Q10" s="32">
        <f t="shared" si="14"/>
        <v>2.5252525252525255E-3</v>
      </c>
      <c r="R10" s="23">
        <f t="shared" si="15"/>
        <v>1</v>
      </c>
      <c r="S10" s="32" t="e">
        <f t="shared" si="16"/>
        <v>#DIV/0!</v>
      </c>
      <c r="T10" s="23">
        <f t="shared" si="17"/>
        <v>0</v>
      </c>
      <c r="X10" t="s">
        <v>10</v>
      </c>
      <c r="Y10" t="s">
        <v>77</v>
      </c>
      <c r="Z10" t="s">
        <v>78</v>
      </c>
      <c r="AA10" t="s">
        <v>94</v>
      </c>
      <c r="AB10" t="s">
        <v>147</v>
      </c>
      <c r="AC10">
        <v>2</v>
      </c>
      <c r="AD10">
        <v>3</v>
      </c>
      <c r="AE10">
        <v>1</v>
      </c>
      <c r="AF10">
        <v>0</v>
      </c>
      <c r="AG10">
        <v>0</v>
      </c>
      <c r="AH10">
        <v>0</v>
      </c>
      <c r="AI10">
        <v>0</v>
      </c>
      <c r="AJ10">
        <v>6</v>
      </c>
      <c r="AK10">
        <v>0</v>
      </c>
    </row>
    <row r="11" spans="1:37" x14ac:dyDescent="0.3">
      <c r="A11" t="s">
        <v>53</v>
      </c>
      <c r="B11" s="21"/>
      <c r="C11" s="32">
        <f t="shared" si="0"/>
        <v>0</v>
      </c>
      <c r="D11" s="23">
        <f t="shared" si="1"/>
        <v>0</v>
      </c>
      <c r="E11" s="32">
        <f t="shared" si="2"/>
        <v>0</v>
      </c>
      <c r="F11" s="23">
        <f t="shared" si="3"/>
        <v>0</v>
      </c>
      <c r="G11" s="22">
        <f t="shared" si="4"/>
        <v>0</v>
      </c>
      <c r="H11" s="23">
        <f t="shared" si="5"/>
        <v>0</v>
      </c>
      <c r="I11" s="32">
        <f t="shared" si="6"/>
        <v>0</v>
      </c>
      <c r="J11" s="23">
        <f t="shared" si="7"/>
        <v>0</v>
      </c>
      <c r="K11" s="32">
        <f t="shared" si="8"/>
        <v>0</v>
      </c>
      <c r="L11" s="23">
        <f t="shared" si="9"/>
        <v>0</v>
      </c>
      <c r="M11" s="32">
        <f t="shared" si="10"/>
        <v>0</v>
      </c>
      <c r="N11" s="23">
        <f t="shared" si="11"/>
        <v>0</v>
      </c>
      <c r="O11" s="32">
        <f t="shared" si="12"/>
        <v>0</v>
      </c>
      <c r="P11" s="23">
        <f t="shared" si="13"/>
        <v>0</v>
      </c>
      <c r="Q11" s="32">
        <f t="shared" si="14"/>
        <v>0</v>
      </c>
      <c r="R11" s="23">
        <f t="shared" si="15"/>
        <v>0</v>
      </c>
      <c r="S11" s="32" t="e">
        <f t="shared" si="16"/>
        <v>#DIV/0!</v>
      </c>
      <c r="T11" s="23">
        <f t="shared" si="17"/>
        <v>0</v>
      </c>
      <c r="X11" t="s">
        <v>11</v>
      </c>
      <c r="Y11" t="s">
        <v>77</v>
      </c>
      <c r="Z11" t="s">
        <v>78</v>
      </c>
      <c r="AA11" t="s">
        <v>94</v>
      </c>
      <c r="AB11" t="s">
        <v>147</v>
      </c>
      <c r="AC11">
        <v>3</v>
      </c>
      <c r="AD11">
        <v>6</v>
      </c>
      <c r="AE11">
        <v>1</v>
      </c>
      <c r="AF11">
        <v>0</v>
      </c>
      <c r="AG11">
        <v>1</v>
      </c>
      <c r="AH11">
        <v>3</v>
      </c>
      <c r="AI11">
        <v>0</v>
      </c>
      <c r="AJ11">
        <v>14</v>
      </c>
      <c r="AK11">
        <v>0</v>
      </c>
    </row>
    <row r="12" spans="1:37" x14ac:dyDescent="0.3">
      <c r="A12" t="s">
        <v>54</v>
      </c>
      <c r="B12" s="21"/>
      <c r="C12" s="32">
        <f t="shared" si="0"/>
        <v>0</v>
      </c>
      <c r="D12" s="23">
        <f t="shared" si="1"/>
        <v>0</v>
      </c>
      <c r="E12" s="32">
        <f t="shared" si="2"/>
        <v>0</v>
      </c>
      <c r="F12" s="23">
        <f t="shared" si="3"/>
        <v>0</v>
      </c>
      <c r="G12" s="22">
        <f t="shared" si="4"/>
        <v>0</v>
      </c>
      <c r="H12" s="23">
        <f t="shared" si="5"/>
        <v>0</v>
      </c>
      <c r="I12" s="32">
        <f t="shared" si="6"/>
        <v>0</v>
      </c>
      <c r="J12" s="23">
        <f t="shared" si="7"/>
        <v>0</v>
      </c>
      <c r="K12" s="32">
        <f t="shared" si="8"/>
        <v>0</v>
      </c>
      <c r="L12" s="23">
        <f t="shared" si="9"/>
        <v>0</v>
      </c>
      <c r="M12" s="32">
        <f t="shared" si="10"/>
        <v>0</v>
      </c>
      <c r="N12" s="23">
        <f t="shared" si="11"/>
        <v>0</v>
      </c>
      <c r="O12" s="32">
        <f t="shared" si="12"/>
        <v>0</v>
      </c>
      <c r="P12" s="23">
        <f t="shared" si="13"/>
        <v>0</v>
      </c>
      <c r="Q12" s="32">
        <f t="shared" si="14"/>
        <v>0</v>
      </c>
      <c r="R12" s="23">
        <f t="shared" si="15"/>
        <v>0</v>
      </c>
      <c r="S12" s="32" t="e">
        <f t="shared" si="16"/>
        <v>#DIV/0!</v>
      </c>
      <c r="T12" s="23">
        <f t="shared" si="17"/>
        <v>0</v>
      </c>
      <c r="X12" t="s">
        <v>12</v>
      </c>
      <c r="Y12" t="s">
        <v>77</v>
      </c>
      <c r="Z12" t="s">
        <v>78</v>
      </c>
      <c r="AA12" t="s">
        <v>94</v>
      </c>
      <c r="AB12" t="s">
        <v>147</v>
      </c>
      <c r="AC12">
        <v>3</v>
      </c>
      <c r="AD12">
        <v>4</v>
      </c>
      <c r="AE12">
        <v>1</v>
      </c>
      <c r="AF12">
        <v>0</v>
      </c>
      <c r="AG12">
        <v>1</v>
      </c>
      <c r="AH12">
        <v>4</v>
      </c>
      <c r="AI12">
        <v>0</v>
      </c>
      <c r="AJ12">
        <v>13</v>
      </c>
      <c r="AK12">
        <v>0</v>
      </c>
    </row>
    <row r="13" spans="1:37" x14ac:dyDescent="0.3">
      <c r="A13" t="s">
        <v>55</v>
      </c>
      <c r="B13" s="21"/>
      <c r="C13" s="32">
        <f t="shared" si="0"/>
        <v>0</v>
      </c>
      <c r="D13" s="23">
        <f t="shared" si="1"/>
        <v>0</v>
      </c>
      <c r="E13" s="32">
        <f t="shared" si="2"/>
        <v>0</v>
      </c>
      <c r="F13" s="23">
        <f t="shared" si="3"/>
        <v>0</v>
      </c>
      <c r="G13" s="22">
        <f t="shared" si="4"/>
        <v>0</v>
      </c>
      <c r="H13" s="23">
        <f t="shared" si="5"/>
        <v>0</v>
      </c>
      <c r="I13" s="32">
        <f t="shared" si="6"/>
        <v>0</v>
      </c>
      <c r="J13" s="23">
        <f t="shared" si="7"/>
        <v>0</v>
      </c>
      <c r="K13" s="32">
        <f t="shared" si="8"/>
        <v>0</v>
      </c>
      <c r="L13" s="23">
        <f t="shared" si="9"/>
        <v>0</v>
      </c>
      <c r="M13" s="32">
        <f t="shared" si="10"/>
        <v>0</v>
      </c>
      <c r="N13" s="23">
        <f t="shared" si="11"/>
        <v>0</v>
      </c>
      <c r="O13" s="32">
        <f t="shared" si="12"/>
        <v>0</v>
      </c>
      <c r="P13" s="23">
        <f t="shared" si="13"/>
        <v>0</v>
      </c>
      <c r="Q13" s="32">
        <f t="shared" si="14"/>
        <v>0</v>
      </c>
      <c r="R13" s="23">
        <f t="shared" si="15"/>
        <v>0</v>
      </c>
      <c r="S13" s="32" t="e">
        <f t="shared" si="16"/>
        <v>#DIV/0!</v>
      </c>
      <c r="T13" s="23">
        <f t="shared" si="17"/>
        <v>0</v>
      </c>
      <c r="X13" t="s">
        <v>115</v>
      </c>
      <c r="Y13" t="s">
        <v>77</v>
      </c>
      <c r="Z13" t="s">
        <v>78</v>
      </c>
      <c r="AA13" t="s">
        <v>94</v>
      </c>
      <c r="AB13" t="s">
        <v>147</v>
      </c>
      <c r="AC13">
        <v>0</v>
      </c>
      <c r="AD13">
        <v>0</v>
      </c>
      <c r="AE13">
        <v>0</v>
      </c>
      <c r="AF13">
        <v>0</v>
      </c>
      <c r="AG13">
        <v>1</v>
      </c>
      <c r="AH13">
        <v>1</v>
      </c>
      <c r="AI13">
        <v>0</v>
      </c>
      <c r="AJ13">
        <v>2</v>
      </c>
      <c r="AK13">
        <v>0</v>
      </c>
    </row>
    <row r="14" spans="1:37" x14ac:dyDescent="0.3">
      <c r="A14" t="s">
        <v>5</v>
      </c>
      <c r="B14" s="21"/>
      <c r="C14" s="32">
        <f t="shared" si="0"/>
        <v>2.1126760563380281E-2</v>
      </c>
      <c r="D14" s="23">
        <f t="shared" si="1"/>
        <v>3</v>
      </c>
      <c r="E14" s="32">
        <f t="shared" si="2"/>
        <v>1.2500000000000001E-2</v>
      </c>
      <c r="F14" s="23">
        <f t="shared" si="3"/>
        <v>1</v>
      </c>
      <c r="G14" s="22">
        <f t="shared" si="4"/>
        <v>6.0606060606060608E-2</v>
      </c>
      <c r="H14" s="23">
        <f t="shared" si="5"/>
        <v>2</v>
      </c>
      <c r="I14" s="32">
        <f t="shared" si="6"/>
        <v>3.0303030303030304E-2</v>
      </c>
      <c r="J14" s="23">
        <f t="shared" si="7"/>
        <v>1</v>
      </c>
      <c r="K14" s="32">
        <f t="shared" si="8"/>
        <v>0</v>
      </c>
      <c r="L14" s="23">
        <f t="shared" si="9"/>
        <v>0</v>
      </c>
      <c r="M14" s="32">
        <f t="shared" si="10"/>
        <v>0</v>
      </c>
      <c r="N14" s="23">
        <f t="shared" si="11"/>
        <v>0</v>
      </c>
      <c r="O14" s="32">
        <f t="shared" si="12"/>
        <v>0</v>
      </c>
      <c r="P14" s="23">
        <f t="shared" si="13"/>
        <v>0</v>
      </c>
      <c r="Q14" s="32">
        <f t="shared" si="14"/>
        <v>1.7676767676767676E-2</v>
      </c>
      <c r="R14" s="23">
        <f t="shared" si="15"/>
        <v>7</v>
      </c>
      <c r="S14" s="32" t="e">
        <f t="shared" si="16"/>
        <v>#DIV/0!</v>
      </c>
      <c r="T14" s="23">
        <f t="shared" si="17"/>
        <v>0</v>
      </c>
      <c r="X14" t="s">
        <v>13</v>
      </c>
      <c r="Y14" t="s">
        <v>77</v>
      </c>
      <c r="Z14" t="s">
        <v>78</v>
      </c>
      <c r="AA14" t="s">
        <v>94</v>
      </c>
      <c r="AB14" t="s">
        <v>147</v>
      </c>
      <c r="AC14">
        <v>13</v>
      </c>
      <c r="AD14">
        <v>1</v>
      </c>
      <c r="AE14">
        <v>5</v>
      </c>
      <c r="AF14">
        <v>3</v>
      </c>
      <c r="AG14">
        <v>0</v>
      </c>
      <c r="AH14">
        <v>1</v>
      </c>
      <c r="AI14">
        <v>0</v>
      </c>
      <c r="AJ14">
        <v>23</v>
      </c>
      <c r="AK14">
        <v>0</v>
      </c>
    </row>
    <row r="15" spans="1:37" x14ac:dyDescent="0.3">
      <c r="A15" t="s">
        <v>6</v>
      </c>
      <c r="B15" s="21"/>
      <c r="C15" s="32">
        <f t="shared" si="0"/>
        <v>4.9295774647887321E-2</v>
      </c>
      <c r="D15" s="23">
        <f t="shared" si="1"/>
        <v>7</v>
      </c>
      <c r="E15" s="32">
        <f t="shared" si="2"/>
        <v>6.25E-2</v>
      </c>
      <c r="F15" s="23">
        <f t="shared" si="3"/>
        <v>5</v>
      </c>
      <c r="G15" s="22">
        <f t="shared" si="4"/>
        <v>6.0606060606060608E-2</v>
      </c>
      <c r="H15" s="23">
        <f t="shared" si="5"/>
        <v>2</v>
      </c>
      <c r="I15" s="32">
        <f t="shared" si="6"/>
        <v>3.0303030303030304E-2</v>
      </c>
      <c r="J15" s="23">
        <f t="shared" si="7"/>
        <v>1</v>
      </c>
      <c r="K15" s="32">
        <f t="shared" si="8"/>
        <v>0</v>
      </c>
      <c r="L15" s="23">
        <f t="shared" si="9"/>
        <v>0</v>
      </c>
      <c r="M15" s="32">
        <f t="shared" si="10"/>
        <v>4.2253521126760563E-2</v>
      </c>
      <c r="N15" s="23">
        <f t="shared" si="11"/>
        <v>3</v>
      </c>
      <c r="O15" s="32">
        <f t="shared" si="12"/>
        <v>0</v>
      </c>
      <c r="P15" s="23">
        <f t="shared" si="13"/>
        <v>0</v>
      </c>
      <c r="Q15" s="32">
        <f t="shared" si="14"/>
        <v>4.5454545454545456E-2</v>
      </c>
      <c r="R15" s="23">
        <f t="shared" si="15"/>
        <v>18</v>
      </c>
      <c r="S15" s="32" t="e">
        <f t="shared" si="16"/>
        <v>#DIV/0!</v>
      </c>
      <c r="T15" s="23">
        <f t="shared" si="17"/>
        <v>0</v>
      </c>
      <c r="X15" t="s">
        <v>14</v>
      </c>
      <c r="Y15" t="s">
        <v>77</v>
      </c>
      <c r="Z15" t="s">
        <v>78</v>
      </c>
      <c r="AA15" t="s">
        <v>94</v>
      </c>
      <c r="AB15" t="s">
        <v>147</v>
      </c>
      <c r="AC15">
        <v>3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3</v>
      </c>
      <c r="AK15">
        <v>0</v>
      </c>
    </row>
    <row r="16" spans="1:37" x14ac:dyDescent="0.3">
      <c r="A16" t="s">
        <v>7</v>
      </c>
      <c r="B16" s="21"/>
      <c r="C16" s="32">
        <f t="shared" si="0"/>
        <v>4.2253521126760563E-2</v>
      </c>
      <c r="D16" s="23">
        <f t="shared" si="1"/>
        <v>6</v>
      </c>
      <c r="E16" s="32">
        <f t="shared" si="2"/>
        <v>7.4999999999999997E-2</v>
      </c>
      <c r="F16" s="23">
        <f t="shared" si="3"/>
        <v>6</v>
      </c>
      <c r="G16" s="22">
        <f t="shared" si="4"/>
        <v>0</v>
      </c>
      <c r="H16" s="23">
        <f t="shared" si="5"/>
        <v>0</v>
      </c>
      <c r="I16" s="32">
        <f t="shared" si="6"/>
        <v>0.12121212121212122</v>
      </c>
      <c r="J16" s="23">
        <f t="shared" si="7"/>
        <v>4</v>
      </c>
      <c r="K16" s="32">
        <f t="shared" si="8"/>
        <v>0.16666666666666666</v>
      </c>
      <c r="L16" s="23">
        <f t="shared" si="9"/>
        <v>3</v>
      </c>
      <c r="M16" s="32">
        <f t="shared" si="10"/>
        <v>9.8591549295774641E-2</v>
      </c>
      <c r="N16" s="23">
        <f t="shared" si="11"/>
        <v>7</v>
      </c>
      <c r="O16" s="32">
        <f t="shared" si="12"/>
        <v>5.2631578947368418E-2</v>
      </c>
      <c r="P16" s="23">
        <f t="shared" si="13"/>
        <v>1</v>
      </c>
      <c r="Q16" s="32">
        <f t="shared" si="14"/>
        <v>6.8181818181818177E-2</v>
      </c>
      <c r="R16" s="23">
        <f t="shared" si="15"/>
        <v>27</v>
      </c>
      <c r="S16" s="32" t="e">
        <f t="shared" si="16"/>
        <v>#DIV/0!</v>
      </c>
      <c r="T16" s="23">
        <f t="shared" si="17"/>
        <v>0</v>
      </c>
      <c r="X16" t="s">
        <v>148</v>
      </c>
      <c r="Y16" t="s">
        <v>77</v>
      </c>
      <c r="Z16" t="s">
        <v>78</v>
      </c>
      <c r="AA16" t="s">
        <v>94</v>
      </c>
      <c r="AB16" t="s">
        <v>147</v>
      </c>
      <c r="AC16">
        <v>0</v>
      </c>
      <c r="AD16">
        <v>0</v>
      </c>
      <c r="AE16">
        <v>2</v>
      </c>
      <c r="AF16">
        <v>0</v>
      </c>
      <c r="AG16">
        <v>0</v>
      </c>
      <c r="AH16">
        <v>0</v>
      </c>
      <c r="AI16">
        <v>0</v>
      </c>
      <c r="AJ16">
        <v>2</v>
      </c>
      <c r="AK16">
        <v>0</v>
      </c>
    </row>
    <row r="17" spans="1:37" x14ac:dyDescent="0.3">
      <c r="A17" t="s">
        <v>56</v>
      </c>
      <c r="B17" s="21"/>
      <c r="C17" s="32">
        <f t="shared" si="0"/>
        <v>0</v>
      </c>
      <c r="D17" s="23">
        <f t="shared" si="1"/>
        <v>0</v>
      </c>
      <c r="E17" s="32">
        <f t="shared" si="2"/>
        <v>0</v>
      </c>
      <c r="F17" s="23">
        <f t="shared" si="3"/>
        <v>0</v>
      </c>
      <c r="G17" s="22">
        <f t="shared" si="4"/>
        <v>0</v>
      </c>
      <c r="H17" s="23">
        <f t="shared" si="5"/>
        <v>0</v>
      </c>
      <c r="I17" s="32">
        <f t="shared" si="6"/>
        <v>0</v>
      </c>
      <c r="J17" s="23">
        <f t="shared" si="7"/>
        <v>0</v>
      </c>
      <c r="K17" s="32">
        <f t="shared" si="8"/>
        <v>0</v>
      </c>
      <c r="L17" s="23">
        <f t="shared" si="9"/>
        <v>0</v>
      </c>
      <c r="M17" s="32">
        <f t="shared" si="10"/>
        <v>0</v>
      </c>
      <c r="N17" s="23">
        <f t="shared" si="11"/>
        <v>0</v>
      </c>
      <c r="O17" s="32">
        <f t="shared" si="12"/>
        <v>0</v>
      </c>
      <c r="P17" s="23">
        <f t="shared" si="13"/>
        <v>0</v>
      </c>
      <c r="Q17" s="32">
        <f t="shared" si="14"/>
        <v>0</v>
      </c>
      <c r="R17" s="23">
        <f t="shared" si="15"/>
        <v>0</v>
      </c>
      <c r="S17" s="32" t="e">
        <f t="shared" si="16"/>
        <v>#DIV/0!</v>
      </c>
      <c r="T17" s="23">
        <f t="shared" si="17"/>
        <v>0</v>
      </c>
      <c r="X17" t="s">
        <v>15</v>
      </c>
      <c r="Y17" t="s">
        <v>77</v>
      </c>
      <c r="Z17" t="s">
        <v>78</v>
      </c>
      <c r="AA17" t="s">
        <v>94</v>
      </c>
      <c r="AB17" t="s">
        <v>147</v>
      </c>
      <c r="AC17">
        <v>1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1</v>
      </c>
      <c r="AK17">
        <v>0</v>
      </c>
    </row>
    <row r="18" spans="1:37" x14ac:dyDescent="0.3">
      <c r="A18" t="s">
        <v>8</v>
      </c>
      <c r="B18" s="21"/>
      <c r="C18" s="32">
        <f t="shared" si="0"/>
        <v>2.8169014084507043E-2</v>
      </c>
      <c r="D18" s="23">
        <f t="shared" si="1"/>
        <v>4</v>
      </c>
      <c r="E18" s="32">
        <f t="shared" si="2"/>
        <v>0</v>
      </c>
      <c r="F18" s="23">
        <f t="shared" si="3"/>
        <v>0</v>
      </c>
      <c r="G18" s="22">
        <f t="shared" si="4"/>
        <v>3.0303030303030304E-2</v>
      </c>
      <c r="H18" s="23">
        <f t="shared" si="5"/>
        <v>1</v>
      </c>
      <c r="I18" s="32">
        <f t="shared" si="6"/>
        <v>0</v>
      </c>
      <c r="J18" s="23">
        <f t="shared" si="7"/>
        <v>0</v>
      </c>
      <c r="K18" s="32">
        <f t="shared" si="8"/>
        <v>0</v>
      </c>
      <c r="L18" s="23">
        <f t="shared" si="9"/>
        <v>0</v>
      </c>
      <c r="M18" s="32">
        <f t="shared" si="10"/>
        <v>1.4084507042253521E-2</v>
      </c>
      <c r="N18" s="23">
        <f t="shared" si="11"/>
        <v>1</v>
      </c>
      <c r="O18" s="32">
        <f t="shared" si="12"/>
        <v>0</v>
      </c>
      <c r="P18" s="23">
        <f t="shared" si="13"/>
        <v>0</v>
      </c>
      <c r="Q18" s="32">
        <f t="shared" si="14"/>
        <v>1.5151515151515152E-2</v>
      </c>
      <c r="R18" s="23">
        <f t="shared" si="15"/>
        <v>6</v>
      </c>
      <c r="S18" s="32" t="e">
        <f t="shared" si="16"/>
        <v>#DIV/0!</v>
      </c>
      <c r="T18" s="23">
        <f t="shared" si="17"/>
        <v>0</v>
      </c>
      <c r="X18" t="s">
        <v>17</v>
      </c>
      <c r="Y18" t="s">
        <v>77</v>
      </c>
      <c r="Z18" t="s">
        <v>78</v>
      </c>
      <c r="AA18" t="s">
        <v>94</v>
      </c>
      <c r="AB18" t="s">
        <v>147</v>
      </c>
      <c r="AC18">
        <v>0</v>
      </c>
      <c r="AD18">
        <v>1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1</v>
      </c>
      <c r="AK18">
        <v>0</v>
      </c>
    </row>
    <row r="19" spans="1:37" x14ac:dyDescent="0.3">
      <c r="A19" t="s">
        <v>57</v>
      </c>
      <c r="B19" s="21"/>
      <c r="C19" s="32">
        <f t="shared" si="0"/>
        <v>0</v>
      </c>
      <c r="D19" s="23">
        <f t="shared" si="1"/>
        <v>0</v>
      </c>
      <c r="E19" s="32">
        <f t="shared" si="2"/>
        <v>0</v>
      </c>
      <c r="F19" s="23">
        <f t="shared" si="3"/>
        <v>0</v>
      </c>
      <c r="G19" s="22">
        <f t="shared" si="4"/>
        <v>0</v>
      </c>
      <c r="H19" s="23">
        <f t="shared" si="5"/>
        <v>0</v>
      </c>
      <c r="I19" s="32">
        <f t="shared" si="6"/>
        <v>0</v>
      </c>
      <c r="J19" s="23">
        <f t="shared" si="7"/>
        <v>0</v>
      </c>
      <c r="K19" s="32">
        <f t="shared" si="8"/>
        <v>0</v>
      </c>
      <c r="L19" s="23">
        <f t="shared" si="9"/>
        <v>0</v>
      </c>
      <c r="M19" s="32">
        <f t="shared" si="10"/>
        <v>0</v>
      </c>
      <c r="N19" s="23">
        <f t="shared" si="11"/>
        <v>0</v>
      </c>
      <c r="O19" s="32">
        <f t="shared" si="12"/>
        <v>0</v>
      </c>
      <c r="P19" s="23">
        <f t="shared" si="13"/>
        <v>0</v>
      </c>
      <c r="Q19" s="32">
        <f t="shared" si="14"/>
        <v>0</v>
      </c>
      <c r="R19" s="23">
        <f t="shared" si="15"/>
        <v>0</v>
      </c>
      <c r="S19" s="32" t="e">
        <f t="shared" si="16"/>
        <v>#DIV/0!</v>
      </c>
      <c r="T19" s="23">
        <f t="shared" si="17"/>
        <v>0</v>
      </c>
      <c r="X19" t="s">
        <v>19</v>
      </c>
      <c r="Y19" t="s">
        <v>77</v>
      </c>
      <c r="Z19" t="s">
        <v>78</v>
      </c>
      <c r="AA19" t="s">
        <v>94</v>
      </c>
      <c r="AB19" t="s">
        <v>147</v>
      </c>
      <c r="AC19">
        <v>7</v>
      </c>
      <c r="AD19">
        <v>6</v>
      </c>
      <c r="AE19">
        <v>1</v>
      </c>
      <c r="AF19">
        <v>3</v>
      </c>
      <c r="AG19">
        <v>2</v>
      </c>
      <c r="AH19">
        <v>2</v>
      </c>
      <c r="AI19">
        <v>1</v>
      </c>
      <c r="AJ19">
        <v>22</v>
      </c>
      <c r="AK19">
        <v>0</v>
      </c>
    </row>
    <row r="20" spans="1:37" x14ac:dyDescent="0.3">
      <c r="A20" t="s">
        <v>9</v>
      </c>
      <c r="B20" s="21"/>
      <c r="C20" s="32">
        <f t="shared" si="0"/>
        <v>0</v>
      </c>
      <c r="D20" s="23">
        <f t="shared" si="1"/>
        <v>0</v>
      </c>
      <c r="E20" s="32">
        <f t="shared" si="2"/>
        <v>0</v>
      </c>
      <c r="F20" s="23">
        <f t="shared" si="3"/>
        <v>0</v>
      </c>
      <c r="G20" s="22">
        <f t="shared" si="4"/>
        <v>0</v>
      </c>
      <c r="H20" s="23">
        <f t="shared" si="5"/>
        <v>0</v>
      </c>
      <c r="I20" s="32">
        <f t="shared" si="6"/>
        <v>0</v>
      </c>
      <c r="J20" s="23">
        <f t="shared" si="7"/>
        <v>0</v>
      </c>
      <c r="K20" s="32">
        <f t="shared" si="8"/>
        <v>0</v>
      </c>
      <c r="L20" s="23">
        <f t="shared" si="9"/>
        <v>0</v>
      </c>
      <c r="M20" s="32">
        <f t="shared" si="10"/>
        <v>0</v>
      </c>
      <c r="N20" s="23">
        <f t="shared" si="11"/>
        <v>0</v>
      </c>
      <c r="O20" s="32">
        <f t="shared" si="12"/>
        <v>0</v>
      </c>
      <c r="P20" s="23">
        <f t="shared" si="13"/>
        <v>0</v>
      </c>
      <c r="Q20" s="32">
        <f t="shared" si="14"/>
        <v>0</v>
      </c>
      <c r="R20" s="23">
        <f t="shared" si="15"/>
        <v>0</v>
      </c>
      <c r="S20" s="32" t="e">
        <f t="shared" si="16"/>
        <v>#DIV/0!</v>
      </c>
      <c r="T20" s="23">
        <f t="shared" si="17"/>
        <v>0</v>
      </c>
      <c r="X20" t="s">
        <v>126</v>
      </c>
      <c r="Y20" t="s">
        <v>77</v>
      </c>
      <c r="Z20" t="s">
        <v>78</v>
      </c>
      <c r="AA20" t="s">
        <v>94</v>
      </c>
      <c r="AB20" t="s">
        <v>147</v>
      </c>
      <c r="AC20">
        <v>1</v>
      </c>
      <c r="AD20">
        <v>1</v>
      </c>
      <c r="AE20">
        <v>0</v>
      </c>
      <c r="AF20">
        <v>0</v>
      </c>
      <c r="AG20">
        <v>0</v>
      </c>
      <c r="AH20">
        <v>3</v>
      </c>
      <c r="AI20">
        <v>0</v>
      </c>
      <c r="AJ20">
        <v>5</v>
      </c>
      <c r="AK20">
        <v>0</v>
      </c>
    </row>
    <row r="21" spans="1:37" x14ac:dyDescent="0.3">
      <c r="A21" t="s">
        <v>10</v>
      </c>
      <c r="B21" s="21"/>
      <c r="C21" s="32">
        <f t="shared" si="0"/>
        <v>1.4084507042253521E-2</v>
      </c>
      <c r="D21" s="23">
        <f t="shared" si="1"/>
        <v>2</v>
      </c>
      <c r="E21" s="32">
        <f t="shared" si="2"/>
        <v>3.7499999999999999E-2</v>
      </c>
      <c r="F21" s="23">
        <f t="shared" si="3"/>
        <v>3</v>
      </c>
      <c r="G21" s="22">
        <f t="shared" si="4"/>
        <v>3.0303030303030304E-2</v>
      </c>
      <c r="H21" s="23">
        <f t="shared" si="5"/>
        <v>1</v>
      </c>
      <c r="I21" s="32">
        <f t="shared" si="6"/>
        <v>0</v>
      </c>
      <c r="J21" s="23">
        <f t="shared" si="7"/>
        <v>0</v>
      </c>
      <c r="K21" s="32">
        <f t="shared" si="8"/>
        <v>0</v>
      </c>
      <c r="L21" s="23">
        <f t="shared" si="9"/>
        <v>0</v>
      </c>
      <c r="M21" s="32">
        <f t="shared" si="10"/>
        <v>0</v>
      </c>
      <c r="N21" s="23">
        <f t="shared" si="11"/>
        <v>0</v>
      </c>
      <c r="O21" s="32">
        <f t="shared" si="12"/>
        <v>0</v>
      </c>
      <c r="P21" s="23">
        <f t="shared" si="13"/>
        <v>0</v>
      </c>
      <c r="Q21" s="32">
        <f t="shared" si="14"/>
        <v>1.5151515151515152E-2</v>
      </c>
      <c r="R21" s="23">
        <f t="shared" si="15"/>
        <v>6</v>
      </c>
      <c r="S21" s="32" t="e">
        <f t="shared" si="16"/>
        <v>#DIV/0!</v>
      </c>
      <c r="T21" s="23">
        <f t="shared" si="17"/>
        <v>0</v>
      </c>
      <c r="X21" t="s">
        <v>20</v>
      </c>
      <c r="Y21" t="s">
        <v>77</v>
      </c>
      <c r="Z21" t="s">
        <v>78</v>
      </c>
      <c r="AA21" t="s">
        <v>94</v>
      </c>
      <c r="AB21" t="s">
        <v>147</v>
      </c>
      <c r="AC21">
        <v>5</v>
      </c>
      <c r="AD21">
        <v>0</v>
      </c>
      <c r="AE21">
        <v>0</v>
      </c>
      <c r="AF21">
        <v>0</v>
      </c>
      <c r="AG21">
        <v>0</v>
      </c>
      <c r="AH21">
        <v>2</v>
      </c>
      <c r="AI21">
        <v>1</v>
      </c>
      <c r="AJ21">
        <v>8</v>
      </c>
      <c r="AK21">
        <v>0</v>
      </c>
    </row>
    <row r="22" spans="1:37" x14ac:dyDescent="0.3">
      <c r="A22" t="s">
        <v>58</v>
      </c>
      <c r="B22" s="21"/>
      <c r="C22" s="32">
        <f t="shared" si="0"/>
        <v>0</v>
      </c>
      <c r="D22" s="23">
        <f t="shared" si="1"/>
        <v>0</v>
      </c>
      <c r="E22" s="32">
        <f t="shared" si="2"/>
        <v>0</v>
      </c>
      <c r="F22" s="23">
        <f t="shared" si="3"/>
        <v>0</v>
      </c>
      <c r="G22" s="22">
        <f t="shared" si="4"/>
        <v>0</v>
      </c>
      <c r="H22" s="23">
        <f t="shared" si="5"/>
        <v>0</v>
      </c>
      <c r="I22" s="32">
        <f t="shared" si="6"/>
        <v>0</v>
      </c>
      <c r="J22" s="23">
        <f t="shared" si="7"/>
        <v>0</v>
      </c>
      <c r="K22" s="32">
        <f t="shared" si="8"/>
        <v>0</v>
      </c>
      <c r="L22" s="23">
        <f t="shared" si="9"/>
        <v>0</v>
      </c>
      <c r="M22" s="32">
        <f t="shared" si="10"/>
        <v>0</v>
      </c>
      <c r="N22" s="23">
        <f t="shared" si="11"/>
        <v>0</v>
      </c>
      <c r="O22" s="32">
        <f t="shared" si="12"/>
        <v>0</v>
      </c>
      <c r="P22" s="23">
        <f t="shared" si="13"/>
        <v>0</v>
      </c>
      <c r="Q22" s="32">
        <f t="shared" si="14"/>
        <v>0</v>
      </c>
      <c r="R22" s="23">
        <f t="shared" si="15"/>
        <v>0</v>
      </c>
      <c r="S22" s="32" t="e">
        <f t="shared" si="16"/>
        <v>#DIV/0!</v>
      </c>
      <c r="T22" s="23">
        <f t="shared" si="17"/>
        <v>0</v>
      </c>
      <c r="X22" t="s">
        <v>23</v>
      </c>
      <c r="Y22" t="s">
        <v>77</v>
      </c>
      <c r="Z22" t="s">
        <v>78</v>
      </c>
      <c r="AA22" t="s">
        <v>94</v>
      </c>
      <c r="AB22" t="s">
        <v>147</v>
      </c>
      <c r="AC22">
        <v>0</v>
      </c>
      <c r="AD22">
        <v>0</v>
      </c>
      <c r="AE22">
        <v>0</v>
      </c>
      <c r="AF22">
        <v>0</v>
      </c>
      <c r="AG22">
        <v>1</v>
      </c>
      <c r="AH22">
        <v>0</v>
      </c>
      <c r="AI22">
        <v>0</v>
      </c>
      <c r="AJ22">
        <v>1</v>
      </c>
      <c r="AK22">
        <v>0</v>
      </c>
    </row>
    <row r="23" spans="1:37" x14ac:dyDescent="0.3">
      <c r="A23" t="s">
        <v>11</v>
      </c>
      <c r="B23" s="21"/>
      <c r="C23" s="32">
        <f t="shared" si="0"/>
        <v>2.1126760563380281E-2</v>
      </c>
      <c r="D23" s="23">
        <f t="shared" si="1"/>
        <v>3</v>
      </c>
      <c r="E23" s="32">
        <f t="shared" si="2"/>
        <v>7.4999999999999997E-2</v>
      </c>
      <c r="F23" s="23">
        <f t="shared" si="3"/>
        <v>6</v>
      </c>
      <c r="G23" s="22">
        <f t="shared" si="4"/>
        <v>3.0303030303030304E-2</v>
      </c>
      <c r="H23" s="23">
        <f t="shared" si="5"/>
        <v>1</v>
      </c>
      <c r="I23" s="32">
        <f t="shared" si="6"/>
        <v>0</v>
      </c>
      <c r="J23" s="23">
        <f t="shared" si="7"/>
        <v>0</v>
      </c>
      <c r="K23" s="32">
        <f t="shared" si="8"/>
        <v>5.5555555555555552E-2</v>
      </c>
      <c r="L23" s="23">
        <f t="shared" si="9"/>
        <v>1</v>
      </c>
      <c r="M23" s="32">
        <f t="shared" si="10"/>
        <v>4.2253521126760563E-2</v>
      </c>
      <c r="N23" s="23">
        <f t="shared" si="11"/>
        <v>3</v>
      </c>
      <c r="O23" s="32">
        <f t="shared" si="12"/>
        <v>0</v>
      </c>
      <c r="P23" s="23">
        <f t="shared" si="13"/>
        <v>0</v>
      </c>
      <c r="Q23" s="32">
        <f t="shared" si="14"/>
        <v>3.5353535353535352E-2</v>
      </c>
      <c r="R23" s="23">
        <f t="shared" si="15"/>
        <v>14</v>
      </c>
      <c r="S23" s="32" t="e">
        <f t="shared" si="16"/>
        <v>#DIV/0!</v>
      </c>
      <c r="T23" s="23">
        <f t="shared" si="17"/>
        <v>0</v>
      </c>
      <c r="X23" t="s">
        <v>24</v>
      </c>
      <c r="Y23" t="s">
        <v>77</v>
      </c>
      <c r="Z23" t="s">
        <v>78</v>
      </c>
      <c r="AA23" t="s">
        <v>94</v>
      </c>
      <c r="AB23" t="s">
        <v>147</v>
      </c>
      <c r="AC23">
        <v>2</v>
      </c>
      <c r="AD23">
        <v>1</v>
      </c>
      <c r="AE23">
        <v>10</v>
      </c>
      <c r="AF23">
        <v>0</v>
      </c>
      <c r="AG23">
        <v>0</v>
      </c>
      <c r="AH23">
        <v>1</v>
      </c>
      <c r="AI23">
        <v>0</v>
      </c>
      <c r="AJ23">
        <v>14</v>
      </c>
      <c r="AK23">
        <v>0</v>
      </c>
    </row>
    <row r="24" spans="1:37" x14ac:dyDescent="0.3">
      <c r="A24" t="s">
        <v>12</v>
      </c>
      <c r="B24" s="21"/>
      <c r="C24" s="32">
        <f t="shared" si="0"/>
        <v>2.1126760563380281E-2</v>
      </c>
      <c r="D24" s="23">
        <f t="shared" si="1"/>
        <v>3</v>
      </c>
      <c r="E24" s="32">
        <f t="shared" si="2"/>
        <v>0.05</v>
      </c>
      <c r="F24" s="23">
        <f t="shared" si="3"/>
        <v>4</v>
      </c>
      <c r="G24" s="22">
        <f t="shared" si="4"/>
        <v>3.0303030303030304E-2</v>
      </c>
      <c r="H24" s="23">
        <f t="shared" si="5"/>
        <v>1</v>
      </c>
      <c r="I24" s="32">
        <f t="shared" si="6"/>
        <v>0</v>
      </c>
      <c r="J24" s="23">
        <f t="shared" si="7"/>
        <v>0</v>
      </c>
      <c r="K24" s="32">
        <f t="shared" si="8"/>
        <v>5.5555555555555552E-2</v>
      </c>
      <c r="L24" s="23">
        <f t="shared" si="9"/>
        <v>1</v>
      </c>
      <c r="M24" s="32">
        <f t="shared" si="10"/>
        <v>5.6338028169014086E-2</v>
      </c>
      <c r="N24" s="23">
        <f t="shared" si="11"/>
        <v>4</v>
      </c>
      <c r="O24" s="32">
        <f t="shared" si="12"/>
        <v>0</v>
      </c>
      <c r="P24" s="23">
        <f t="shared" si="13"/>
        <v>0</v>
      </c>
      <c r="Q24" s="32">
        <f t="shared" si="14"/>
        <v>3.2828282828282832E-2</v>
      </c>
      <c r="R24" s="23">
        <f t="shared" si="15"/>
        <v>13</v>
      </c>
      <c r="S24" s="32" t="e">
        <f t="shared" si="16"/>
        <v>#DIV/0!</v>
      </c>
      <c r="T24" s="23">
        <f t="shared" si="17"/>
        <v>0</v>
      </c>
      <c r="X24" t="s">
        <v>25</v>
      </c>
      <c r="Y24" t="s">
        <v>77</v>
      </c>
      <c r="Z24" t="s">
        <v>78</v>
      </c>
      <c r="AA24" t="s">
        <v>94</v>
      </c>
      <c r="AB24" t="s">
        <v>147</v>
      </c>
      <c r="AC24">
        <v>2</v>
      </c>
      <c r="AD24">
        <v>1</v>
      </c>
      <c r="AE24">
        <v>0</v>
      </c>
      <c r="AF24">
        <v>0</v>
      </c>
      <c r="AG24">
        <v>0</v>
      </c>
      <c r="AH24">
        <v>0</v>
      </c>
      <c r="AI24">
        <v>1</v>
      </c>
      <c r="AJ24">
        <v>4</v>
      </c>
      <c r="AK24">
        <v>0</v>
      </c>
    </row>
    <row r="25" spans="1:37" x14ac:dyDescent="0.3">
      <c r="A25" t="s">
        <v>59</v>
      </c>
      <c r="B25" s="21"/>
      <c r="C25" s="32">
        <f t="shared" si="0"/>
        <v>0</v>
      </c>
      <c r="D25" s="23">
        <f t="shared" si="1"/>
        <v>0</v>
      </c>
      <c r="E25" s="32">
        <f t="shared" si="2"/>
        <v>0</v>
      </c>
      <c r="F25" s="23">
        <f t="shared" si="3"/>
        <v>0</v>
      </c>
      <c r="G25" s="22">
        <f t="shared" si="4"/>
        <v>0</v>
      </c>
      <c r="H25" s="23">
        <f t="shared" si="5"/>
        <v>0</v>
      </c>
      <c r="I25" s="32">
        <f t="shared" si="6"/>
        <v>0</v>
      </c>
      <c r="J25" s="23">
        <f t="shared" si="7"/>
        <v>0</v>
      </c>
      <c r="K25" s="32">
        <f t="shared" si="8"/>
        <v>0</v>
      </c>
      <c r="L25" s="23">
        <f t="shared" si="9"/>
        <v>0</v>
      </c>
      <c r="M25" s="32">
        <f t="shared" si="10"/>
        <v>0</v>
      </c>
      <c r="N25" s="23">
        <f t="shared" si="11"/>
        <v>0</v>
      </c>
      <c r="O25" s="32">
        <f t="shared" si="12"/>
        <v>0</v>
      </c>
      <c r="P25" s="23">
        <f t="shared" si="13"/>
        <v>0</v>
      </c>
      <c r="Q25" s="32">
        <f t="shared" si="14"/>
        <v>0</v>
      </c>
      <c r="R25" s="23">
        <f t="shared" si="15"/>
        <v>0</v>
      </c>
      <c r="S25" s="32" t="e">
        <f t="shared" si="16"/>
        <v>#DIV/0!</v>
      </c>
      <c r="T25" s="23">
        <f t="shared" si="17"/>
        <v>0</v>
      </c>
      <c r="X25" t="s">
        <v>26</v>
      </c>
      <c r="Y25" t="s">
        <v>77</v>
      </c>
      <c r="Z25" t="s">
        <v>78</v>
      </c>
      <c r="AA25" t="s">
        <v>94</v>
      </c>
      <c r="AB25" t="s">
        <v>147</v>
      </c>
      <c r="AC25">
        <v>4</v>
      </c>
      <c r="AD25">
        <v>8</v>
      </c>
      <c r="AE25">
        <v>1</v>
      </c>
      <c r="AF25">
        <v>6</v>
      </c>
      <c r="AG25">
        <v>3</v>
      </c>
      <c r="AH25">
        <v>2</v>
      </c>
      <c r="AI25">
        <v>1</v>
      </c>
      <c r="AJ25">
        <v>25</v>
      </c>
      <c r="AK25">
        <v>0</v>
      </c>
    </row>
    <row r="26" spans="1:37" x14ac:dyDescent="0.3">
      <c r="A26" t="s">
        <v>60</v>
      </c>
      <c r="B26" s="21"/>
      <c r="C26" s="32">
        <f t="shared" si="0"/>
        <v>0</v>
      </c>
      <c r="D26" s="23">
        <f t="shared" si="1"/>
        <v>0</v>
      </c>
      <c r="E26" s="32">
        <f t="shared" si="2"/>
        <v>0</v>
      </c>
      <c r="F26" s="23">
        <f t="shared" si="3"/>
        <v>0</v>
      </c>
      <c r="G26" s="22">
        <f t="shared" si="4"/>
        <v>0</v>
      </c>
      <c r="H26" s="23">
        <f t="shared" si="5"/>
        <v>0</v>
      </c>
      <c r="I26" s="32">
        <f t="shared" si="6"/>
        <v>0</v>
      </c>
      <c r="J26" s="23">
        <f t="shared" si="7"/>
        <v>0</v>
      </c>
      <c r="K26" s="32">
        <f t="shared" si="8"/>
        <v>0</v>
      </c>
      <c r="L26" s="23">
        <f t="shared" si="9"/>
        <v>0</v>
      </c>
      <c r="M26" s="32">
        <f t="shared" si="10"/>
        <v>0</v>
      </c>
      <c r="N26" s="23">
        <f t="shared" si="11"/>
        <v>0</v>
      </c>
      <c r="O26" s="32">
        <f t="shared" si="12"/>
        <v>0</v>
      </c>
      <c r="P26" s="23">
        <f t="shared" si="13"/>
        <v>0</v>
      </c>
      <c r="Q26" s="32">
        <f t="shared" si="14"/>
        <v>0</v>
      </c>
      <c r="R26" s="23">
        <f t="shared" si="15"/>
        <v>0</v>
      </c>
      <c r="S26" s="32" t="e">
        <f t="shared" si="16"/>
        <v>#DIV/0!</v>
      </c>
      <c r="T26" s="23">
        <f t="shared" si="17"/>
        <v>0</v>
      </c>
      <c r="X26" t="s">
        <v>27</v>
      </c>
      <c r="Y26" t="s">
        <v>77</v>
      </c>
      <c r="Z26" t="s">
        <v>78</v>
      </c>
      <c r="AA26" t="s">
        <v>94</v>
      </c>
      <c r="AB26" t="s">
        <v>147</v>
      </c>
      <c r="AC26">
        <v>3</v>
      </c>
      <c r="AD26">
        <v>1</v>
      </c>
      <c r="AE26">
        <v>0</v>
      </c>
      <c r="AF26">
        <v>0</v>
      </c>
      <c r="AG26">
        <v>0</v>
      </c>
      <c r="AH26">
        <v>0</v>
      </c>
      <c r="AI26">
        <v>1</v>
      </c>
      <c r="AJ26">
        <v>5</v>
      </c>
      <c r="AK26">
        <v>0</v>
      </c>
    </row>
    <row r="27" spans="1:37" x14ac:dyDescent="0.3">
      <c r="A27" t="s">
        <v>13</v>
      </c>
      <c r="B27" s="21"/>
      <c r="C27" s="32">
        <f t="shared" si="0"/>
        <v>9.154929577464789E-2</v>
      </c>
      <c r="D27" s="23">
        <f t="shared" si="1"/>
        <v>13</v>
      </c>
      <c r="E27" s="32">
        <f t="shared" si="2"/>
        <v>1.2500000000000001E-2</v>
      </c>
      <c r="F27" s="23">
        <f t="shared" si="3"/>
        <v>1</v>
      </c>
      <c r="G27" s="22">
        <f t="shared" si="4"/>
        <v>0.15151515151515152</v>
      </c>
      <c r="H27" s="23">
        <f t="shared" si="5"/>
        <v>5</v>
      </c>
      <c r="I27" s="32">
        <f t="shared" si="6"/>
        <v>9.0909090909090912E-2</v>
      </c>
      <c r="J27" s="23">
        <f t="shared" si="7"/>
        <v>3</v>
      </c>
      <c r="K27" s="32">
        <f t="shared" si="8"/>
        <v>0</v>
      </c>
      <c r="L27" s="23">
        <f t="shared" si="9"/>
        <v>0</v>
      </c>
      <c r="M27" s="32">
        <f t="shared" si="10"/>
        <v>1.4084507042253521E-2</v>
      </c>
      <c r="N27" s="23">
        <f t="shared" si="11"/>
        <v>1</v>
      </c>
      <c r="O27" s="32">
        <f t="shared" si="12"/>
        <v>0</v>
      </c>
      <c r="P27" s="23">
        <f t="shared" si="13"/>
        <v>0</v>
      </c>
      <c r="Q27" s="32">
        <f t="shared" si="14"/>
        <v>5.808080808080808E-2</v>
      </c>
      <c r="R27" s="23">
        <f t="shared" si="15"/>
        <v>23</v>
      </c>
      <c r="S27" s="32" t="e">
        <f t="shared" si="16"/>
        <v>#DIV/0!</v>
      </c>
      <c r="T27" s="23">
        <f t="shared" si="17"/>
        <v>0</v>
      </c>
      <c r="X27" t="s">
        <v>151</v>
      </c>
      <c r="Y27" t="s">
        <v>77</v>
      </c>
      <c r="Z27" t="s">
        <v>78</v>
      </c>
      <c r="AA27" t="s">
        <v>94</v>
      </c>
      <c r="AB27" t="s">
        <v>147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1</v>
      </c>
      <c r="AJ27">
        <v>1</v>
      </c>
      <c r="AK27">
        <v>0</v>
      </c>
    </row>
    <row r="28" spans="1:37" x14ac:dyDescent="0.3">
      <c r="A28" t="s">
        <v>37</v>
      </c>
      <c r="B28" s="21"/>
      <c r="C28" s="32">
        <f t="shared" si="0"/>
        <v>0</v>
      </c>
      <c r="D28" s="23">
        <f t="shared" si="1"/>
        <v>0</v>
      </c>
      <c r="E28" s="32">
        <f t="shared" si="2"/>
        <v>0</v>
      </c>
      <c r="F28" s="23">
        <f t="shared" si="3"/>
        <v>0</v>
      </c>
      <c r="G28" s="22">
        <f t="shared" si="4"/>
        <v>0</v>
      </c>
      <c r="H28" s="23">
        <f t="shared" si="5"/>
        <v>0</v>
      </c>
      <c r="I28" s="32">
        <f t="shared" si="6"/>
        <v>0</v>
      </c>
      <c r="J28" s="23">
        <f t="shared" si="7"/>
        <v>0</v>
      </c>
      <c r="K28" s="32">
        <f t="shared" si="8"/>
        <v>0</v>
      </c>
      <c r="L28" s="23">
        <f t="shared" si="9"/>
        <v>0</v>
      </c>
      <c r="M28" s="32">
        <f t="shared" si="10"/>
        <v>0</v>
      </c>
      <c r="N28" s="23">
        <f t="shared" si="11"/>
        <v>0</v>
      </c>
      <c r="O28" s="32">
        <f t="shared" si="12"/>
        <v>0</v>
      </c>
      <c r="P28" s="23">
        <f t="shared" si="13"/>
        <v>0</v>
      </c>
      <c r="Q28" s="32">
        <f t="shared" si="14"/>
        <v>0</v>
      </c>
      <c r="R28" s="23">
        <f t="shared" si="15"/>
        <v>0</v>
      </c>
      <c r="S28" s="32" t="e">
        <f t="shared" si="16"/>
        <v>#DIV/0!</v>
      </c>
      <c r="T28" s="23">
        <f t="shared" si="17"/>
        <v>0</v>
      </c>
      <c r="X28" t="s">
        <v>28</v>
      </c>
      <c r="Y28" t="s">
        <v>77</v>
      </c>
      <c r="Z28" t="s">
        <v>78</v>
      </c>
      <c r="AA28" t="s">
        <v>94</v>
      </c>
      <c r="AB28" t="s">
        <v>147</v>
      </c>
      <c r="AC28">
        <v>4</v>
      </c>
      <c r="AD28">
        <v>7</v>
      </c>
      <c r="AE28">
        <v>2</v>
      </c>
      <c r="AF28">
        <v>3</v>
      </c>
      <c r="AG28">
        <v>1</v>
      </c>
      <c r="AH28">
        <v>15</v>
      </c>
      <c r="AI28">
        <v>2</v>
      </c>
      <c r="AJ28">
        <v>34</v>
      </c>
      <c r="AK28">
        <v>0</v>
      </c>
    </row>
    <row r="29" spans="1:37" x14ac:dyDescent="0.3">
      <c r="A29" t="s">
        <v>14</v>
      </c>
      <c r="B29" s="21"/>
      <c r="C29" s="32">
        <f t="shared" si="0"/>
        <v>2.1126760563380281E-2</v>
      </c>
      <c r="D29" s="23">
        <f t="shared" si="1"/>
        <v>3</v>
      </c>
      <c r="E29" s="32">
        <f t="shared" si="2"/>
        <v>0</v>
      </c>
      <c r="F29" s="23">
        <f t="shared" si="3"/>
        <v>0</v>
      </c>
      <c r="G29" s="22">
        <f t="shared" si="4"/>
        <v>0</v>
      </c>
      <c r="H29" s="23">
        <f t="shared" si="5"/>
        <v>0</v>
      </c>
      <c r="I29" s="32">
        <f t="shared" si="6"/>
        <v>0</v>
      </c>
      <c r="J29" s="23">
        <f t="shared" si="7"/>
        <v>0</v>
      </c>
      <c r="K29" s="32">
        <f t="shared" si="8"/>
        <v>0</v>
      </c>
      <c r="L29" s="23">
        <f t="shared" si="9"/>
        <v>0</v>
      </c>
      <c r="M29" s="32">
        <f t="shared" si="10"/>
        <v>0</v>
      </c>
      <c r="N29" s="23">
        <f t="shared" si="11"/>
        <v>0</v>
      </c>
      <c r="O29" s="32">
        <f t="shared" si="12"/>
        <v>0</v>
      </c>
      <c r="P29" s="23">
        <f t="shared" si="13"/>
        <v>0</v>
      </c>
      <c r="Q29" s="32">
        <f t="shared" si="14"/>
        <v>7.575757575757576E-3</v>
      </c>
      <c r="R29" s="23">
        <f t="shared" si="15"/>
        <v>3</v>
      </c>
      <c r="S29" s="32" t="e">
        <f t="shared" si="16"/>
        <v>#DIV/0!</v>
      </c>
      <c r="T29" s="23">
        <f t="shared" si="17"/>
        <v>0</v>
      </c>
      <c r="X29" t="s">
        <v>62</v>
      </c>
      <c r="Y29" t="s">
        <v>77</v>
      </c>
      <c r="Z29" t="s">
        <v>78</v>
      </c>
      <c r="AA29" t="s">
        <v>94</v>
      </c>
      <c r="AB29" t="s">
        <v>147</v>
      </c>
      <c r="AC29">
        <v>0</v>
      </c>
      <c r="AD29">
        <v>1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1</v>
      </c>
      <c r="AK29">
        <v>0</v>
      </c>
    </row>
    <row r="30" spans="1:37" x14ac:dyDescent="0.3">
      <c r="A30" t="s">
        <v>148</v>
      </c>
      <c r="B30" s="21"/>
      <c r="C30" s="32">
        <f t="shared" si="0"/>
        <v>0</v>
      </c>
      <c r="D30" s="23">
        <f t="shared" si="1"/>
        <v>0</v>
      </c>
      <c r="E30" s="32">
        <f t="shared" ref="E30:E37" si="18">F30/$F$57</f>
        <v>0</v>
      </c>
      <c r="F30" s="23">
        <f t="shared" si="3"/>
        <v>0</v>
      </c>
      <c r="G30" s="22">
        <f t="shared" ref="G30:G37" si="19">H30/$H$57</f>
        <v>6.0606060606060608E-2</v>
      </c>
      <c r="H30" s="23">
        <f t="shared" si="5"/>
        <v>2</v>
      </c>
      <c r="I30" s="32">
        <f t="shared" ref="I30:I37" si="20">J30/$J$57</f>
        <v>0</v>
      </c>
      <c r="J30" s="23">
        <f t="shared" si="7"/>
        <v>0</v>
      </c>
      <c r="K30" s="32">
        <f t="shared" ref="K30:K37" si="21">L30/$L$57</f>
        <v>0</v>
      </c>
      <c r="L30" s="23">
        <f t="shared" si="9"/>
        <v>0</v>
      </c>
      <c r="M30" s="32">
        <f t="shared" ref="M30:M37" si="22">N30/$N$57</f>
        <v>0</v>
      </c>
      <c r="N30" s="23">
        <f t="shared" si="11"/>
        <v>0</v>
      </c>
      <c r="O30" s="32">
        <f t="shared" ref="O30:O37" si="23">P30/$P$57</f>
        <v>0</v>
      </c>
      <c r="P30" s="23">
        <f t="shared" si="13"/>
        <v>0</v>
      </c>
      <c r="Q30" s="32">
        <f t="shared" ref="Q30:Q37" si="24">R30/$R$57</f>
        <v>5.0505050505050509E-3</v>
      </c>
      <c r="R30" s="23">
        <f t="shared" si="15"/>
        <v>2</v>
      </c>
      <c r="S30" s="32" t="e">
        <f t="shared" ref="S30:S37" si="25">T30/$T$57</f>
        <v>#DIV/0!</v>
      </c>
      <c r="T30" s="23">
        <f t="shared" si="17"/>
        <v>0</v>
      </c>
      <c r="X30" t="s">
        <v>29</v>
      </c>
      <c r="Y30" t="s">
        <v>77</v>
      </c>
      <c r="Z30" t="s">
        <v>78</v>
      </c>
      <c r="AA30" t="s">
        <v>94</v>
      </c>
      <c r="AB30" t="s">
        <v>147</v>
      </c>
      <c r="AC30">
        <v>2</v>
      </c>
      <c r="AD30">
        <v>1</v>
      </c>
      <c r="AE30">
        <v>0</v>
      </c>
      <c r="AF30">
        <v>0</v>
      </c>
      <c r="AG30">
        <v>1</v>
      </c>
      <c r="AH30">
        <v>3</v>
      </c>
      <c r="AI30">
        <v>0</v>
      </c>
      <c r="AJ30">
        <v>7</v>
      </c>
      <c r="AK30">
        <v>0</v>
      </c>
    </row>
    <row r="31" spans="1:37" x14ac:dyDescent="0.3">
      <c r="A31" t="s">
        <v>15</v>
      </c>
      <c r="B31" s="21"/>
      <c r="C31" s="32">
        <f t="shared" si="0"/>
        <v>7.0422535211267607E-3</v>
      </c>
      <c r="D31" s="23">
        <f t="shared" si="1"/>
        <v>1</v>
      </c>
      <c r="E31" s="32">
        <f t="shared" si="18"/>
        <v>0</v>
      </c>
      <c r="F31" s="23">
        <f t="shared" si="3"/>
        <v>0</v>
      </c>
      <c r="G31" s="22">
        <f t="shared" si="19"/>
        <v>0</v>
      </c>
      <c r="H31" s="23">
        <f t="shared" si="5"/>
        <v>0</v>
      </c>
      <c r="I31" s="32">
        <f t="shared" si="20"/>
        <v>0</v>
      </c>
      <c r="J31" s="23">
        <f t="shared" si="7"/>
        <v>0</v>
      </c>
      <c r="K31" s="32">
        <f t="shared" si="21"/>
        <v>0</v>
      </c>
      <c r="L31" s="23">
        <f t="shared" si="9"/>
        <v>0</v>
      </c>
      <c r="M31" s="32">
        <f t="shared" si="22"/>
        <v>0</v>
      </c>
      <c r="N31" s="23">
        <f t="shared" si="11"/>
        <v>0</v>
      </c>
      <c r="O31" s="32">
        <f t="shared" si="23"/>
        <v>0</v>
      </c>
      <c r="P31" s="23">
        <f t="shared" si="13"/>
        <v>0</v>
      </c>
      <c r="Q31" s="32">
        <f t="shared" si="24"/>
        <v>2.5252525252525255E-3</v>
      </c>
      <c r="R31" s="23">
        <f t="shared" si="15"/>
        <v>1</v>
      </c>
      <c r="S31" s="32" t="e">
        <f t="shared" si="25"/>
        <v>#DIV/0!</v>
      </c>
      <c r="T31" s="23">
        <f t="shared" si="17"/>
        <v>0</v>
      </c>
      <c r="X31" t="s">
        <v>35</v>
      </c>
      <c r="Y31" t="s">
        <v>77</v>
      </c>
      <c r="Z31" t="s">
        <v>78</v>
      </c>
      <c r="AA31" t="s">
        <v>94</v>
      </c>
      <c r="AB31" t="s">
        <v>147</v>
      </c>
      <c r="AC31">
        <v>0</v>
      </c>
      <c r="AD31">
        <v>0</v>
      </c>
      <c r="AE31">
        <v>0</v>
      </c>
      <c r="AF31">
        <v>1</v>
      </c>
      <c r="AG31">
        <v>0</v>
      </c>
      <c r="AH31">
        <v>1</v>
      </c>
      <c r="AI31">
        <v>0</v>
      </c>
      <c r="AJ31">
        <v>2</v>
      </c>
      <c r="AK31">
        <v>0</v>
      </c>
    </row>
    <row r="32" spans="1:37" x14ac:dyDescent="0.3">
      <c r="A32" t="s">
        <v>16</v>
      </c>
      <c r="B32" s="21"/>
      <c r="C32" s="32">
        <f t="shared" si="0"/>
        <v>0</v>
      </c>
      <c r="D32" s="23">
        <f t="shared" si="1"/>
        <v>0</v>
      </c>
      <c r="E32" s="32">
        <f t="shared" si="18"/>
        <v>0</v>
      </c>
      <c r="F32" s="23">
        <f t="shared" si="3"/>
        <v>0</v>
      </c>
      <c r="G32" s="22">
        <f t="shared" si="19"/>
        <v>0</v>
      </c>
      <c r="H32" s="23">
        <f t="shared" si="5"/>
        <v>0</v>
      </c>
      <c r="I32" s="32">
        <f t="shared" si="20"/>
        <v>0</v>
      </c>
      <c r="J32" s="23">
        <f t="shared" si="7"/>
        <v>0</v>
      </c>
      <c r="K32" s="32">
        <f t="shared" si="21"/>
        <v>0</v>
      </c>
      <c r="L32" s="23">
        <f t="shared" si="9"/>
        <v>0</v>
      </c>
      <c r="M32" s="32">
        <f t="shared" si="22"/>
        <v>0</v>
      </c>
      <c r="N32" s="23">
        <f t="shared" si="11"/>
        <v>0</v>
      </c>
      <c r="O32" s="32">
        <f t="shared" si="23"/>
        <v>0</v>
      </c>
      <c r="P32" s="23">
        <f t="shared" si="13"/>
        <v>0</v>
      </c>
      <c r="Q32" s="32">
        <f t="shared" si="24"/>
        <v>0</v>
      </c>
      <c r="R32" s="23">
        <f t="shared" si="15"/>
        <v>0</v>
      </c>
      <c r="S32" s="32" t="e">
        <f t="shared" si="25"/>
        <v>#DIV/0!</v>
      </c>
      <c r="T32" s="23">
        <f t="shared" si="17"/>
        <v>0</v>
      </c>
      <c r="X32" t="s">
        <v>30</v>
      </c>
      <c r="Y32" t="s">
        <v>77</v>
      </c>
      <c r="Z32" t="s">
        <v>78</v>
      </c>
      <c r="AA32" t="s">
        <v>94</v>
      </c>
      <c r="AB32" t="s">
        <v>147</v>
      </c>
      <c r="AC32">
        <v>4</v>
      </c>
      <c r="AD32">
        <v>1</v>
      </c>
      <c r="AE32">
        <v>0</v>
      </c>
      <c r="AF32">
        <v>1</v>
      </c>
      <c r="AG32">
        <v>1</v>
      </c>
      <c r="AH32">
        <v>6</v>
      </c>
      <c r="AI32">
        <v>0</v>
      </c>
      <c r="AJ32">
        <v>13</v>
      </c>
      <c r="AK32">
        <v>0</v>
      </c>
    </row>
    <row r="33" spans="1:37" x14ac:dyDescent="0.3">
      <c r="A33" t="s">
        <v>96</v>
      </c>
      <c r="B33" s="21"/>
      <c r="C33" s="32">
        <f t="shared" si="0"/>
        <v>0</v>
      </c>
      <c r="D33" s="23">
        <v>0</v>
      </c>
      <c r="E33" s="32">
        <f t="shared" si="18"/>
        <v>0</v>
      </c>
      <c r="F33" s="23">
        <f t="shared" si="3"/>
        <v>0</v>
      </c>
      <c r="G33" s="22">
        <f t="shared" si="19"/>
        <v>0</v>
      </c>
      <c r="H33" s="23">
        <f t="shared" si="5"/>
        <v>0</v>
      </c>
      <c r="I33" s="32">
        <f t="shared" si="20"/>
        <v>0</v>
      </c>
      <c r="J33" s="23">
        <f t="shared" si="7"/>
        <v>0</v>
      </c>
      <c r="K33" s="32">
        <f t="shared" si="21"/>
        <v>0</v>
      </c>
      <c r="L33" s="23">
        <f t="shared" si="9"/>
        <v>0</v>
      </c>
      <c r="M33" s="32">
        <f t="shared" si="22"/>
        <v>0</v>
      </c>
      <c r="N33" s="23">
        <f t="shared" si="11"/>
        <v>0</v>
      </c>
      <c r="O33" s="32">
        <f t="shared" si="23"/>
        <v>0</v>
      </c>
      <c r="P33" s="23">
        <f t="shared" si="13"/>
        <v>0</v>
      </c>
      <c r="Q33" s="32">
        <f t="shared" si="24"/>
        <v>0</v>
      </c>
      <c r="R33" s="23">
        <f t="shared" si="15"/>
        <v>0</v>
      </c>
      <c r="S33" s="32" t="e">
        <f t="shared" si="25"/>
        <v>#DIV/0!</v>
      </c>
      <c r="T33" s="23">
        <f t="shared" si="17"/>
        <v>0</v>
      </c>
      <c r="X33" t="s">
        <v>31</v>
      </c>
      <c r="Y33" t="s">
        <v>77</v>
      </c>
      <c r="Z33" t="s">
        <v>78</v>
      </c>
      <c r="AA33" t="s">
        <v>94</v>
      </c>
      <c r="AB33" t="s">
        <v>147</v>
      </c>
      <c r="AC33">
        <v>8</v>
      </c>
      <c r="AD33">
        <v>5</v>
      </c>
      <c r="AE33">
        <v>0</v>
      </c>
      <c r="AF33">
        <v>0</v>
      </c>
      <c r="AG33">
        <v>1</v>
      </c>
      <c r="AH33">
        <v>2</v>
      </c>
      <c r="AI33">
        <v>3</v>
      </c>
      <c r="AJ33">
        <v>19</v>
      </c>
      <c r="AK33">
        <v>0</v>
      </c>
    </row>
    <row r="34" spans="1:37" x14ac:dyDescent="0.3">
      <c r="A34" t="s">
        <v>17</v>
      </c>
      <c r="B34" s="21"/>
      <c r="C34" s="32">
        <f t="shared" si="0"/>
        <v>0</v>
      </c>
      <c r="D34" s="23">
        <f t="shared" ref="D34:D55" si="26">IF(COUNTIF($X$2:$AK$59,A34)=1,VLOOKUP(A34,$X$2:$AK$59,6,FALSE),0)</f>
        <v>0</v>
      </c>
      <c r="E34" s="32">
        <f t="shared" si="18"/>
        <v>1.2500000000000001E-2</v>
      </c>
      <c r="F34" s="23">
        <f t="shared" si="3"/>
        <v>1</v>
      </c>
      <c r="G34" s="22">
        <f t="shared" si="19"/>
        <v>0</v>
      </c>
      <c r="H34" s="23">
        <f t="shared" si="5"/>
        <v>0</v>
      </c>
      <c r="I34" s="32">
        <f t="shared" si="20"/>
        <v>0</v>
      </c>
      <c r="J34" s="23">
        <f t="shared" si="7"/>
        <v>0</v>
      </c>
      <c r="K34" s="32">
        <f t="shared" si="21"/>
        <v>0</v>
      </c>
      <c r="L34" s="23">
        <f t="shared" si="9"/>
        <v>0</v>
      </c>
      <c r="M34" s="32">
        <f t="shared" si="22"/>
        <v>0</v>
      </c>
      <c r="N34" s="23">
        <f t="shared" si="11"/>
        <v>0</v>
      </c>
      <c r="O34" s="32">
        <f t="shared" si="23"/>
        <v>0</v>
      </c>
      <c r="P34" s="23">
        <f t="shared" si="13"/>
        <v>0</v>
      </c>
      <c r="Q34" s="32">
        <f t="shared" si="24"/>
        <v>2.5252525252525255E-3</v>
      </c>
      <c r="R34" s="23">
        <f t="shared" si="15"/>
        <v>1</v>
      </c>
      <c r="S34" s="32" t="e">
        <f t="shared" si="25"/>
        <v>#DIV/0!</v>
      </c>
      <c r="T34" s="23">
        <f t="shared" si="17"/>
        <v>0</v>
      </c>
      <c r="X34" t="s">
        <v>32</v>
      </c>
      <c r="Y34" t="s">
        <v>77</v>
      </c>
      <c r="Z34" t="s">
        <v>78</v>
      </c>
      <c r="AA34" t="s">
        <v>94</v>
      </c>
      <c r="AB34" t="s">
        <v>147</v>
      </c>
      <c r="AC34">
        <v>16</v>
      </c>
      <c r="AD34">
        <v>6</v>
      </c>
      <c r="AE34">
        <v>1</v>
      </c>
      <c r="AF34">
        <v>4</v>
      </c>
      <c r="AG34">
        <v>1</v>
      </c>
      <c r="AH34">
        <v>6</v>
      </c>
      <c r="AI34">
        <v>2</v>
      </c>
      <c r="AJ34">
        <v>36</v>
      </c>
      <c r="AK34">
        <v>0</v>
      </c>
    </row>
    <row r="35" spans="1:37" x14ac:dyDescent="0.3">
      <c r="A35" t="s">
        <v>18</v>
      </c>
      <c r="B35" s="21"/>
      <c r="C35" s="32">
        <f t="shared" si="0"/>
        <v>0</v>
      </c>
      <c r="D35" s="23">
        <f t="shared" si="26"/>
        <v>0</v>
      </c>
      <c r="E35" s="32">
        <f t="shared" si="18"/>
        <v>0</v>
      </c>
      <c r="F35" s="23">
        <f t="shared" ref="F35:F55" si="27">IF(COUNTIF($X$2:$AK$59,A35)=1,VLOOKUP(A35,$X$2:$AK$59,7,FALSE),0)</f>
        <v>0</v>
      </c>
      <c r="G35" s="22">
        <f t="shared" si="19"/>
        <v>0</v>
      </c>
      <c r="H35" s="23">
        <f t="shared" ref="H35:H55" si="28">IF(COUNTIF($X$2:$AK$59,A35)=1,VLOOKUP(A35,$X$2:$AK$59,8,FALSE),0)</f>
        <v>0</v>
      </c>
      <c r="I35" s="32">
        <f t="shared" si="20"/>
        <v>0</v>
      </c>
      <c r="J35" s="23">
        <f t="shared" ref="J35:J55" si="29">IF(COUNTIF($X$2:$AK$59,A35)=1,VLOOKUP(A35,$X$2:$AK$59,9,FALSE),0)</f>
        <v>0</v>
      </c>
      <c r="K35" s="32">
        <f t="shared" si="21"/>
        <v>0</v>
      </c>
      <c r="L35" s="23">
        <f t="shared" ref="L35:L55" si="30">IF(COUNTIF($X$2:$AK$59,A35)=1,VLOOKUP(A35,$X$2:$AK$59,10,FALSE),0)</f>
        <v>0</v>
      </c>
      <c r="M35" s="32">
        <f t="shared" si="22"/>
        <v>0</v>
      </c>
      <c r="N35" s="23">
        <f t="shared" ref="N35:N55" si="31">IF(COUNTIF($X$2:$AK$59,A35)=1,VLOOKUP(A35,$X$2:$AK$59,11,FALSE),0)</f>
        <v>0</v>
      </c>
      <c r="O35" s="32">
        <f t="shared" si="23"/>
        <v>0</v>
      </c>
      <c r="P35" s="23">
        <f t="shared" ref="P35:P55" si="32">IF(COUNTIF($X$2:$AK$59,A35)=1,VLOOKUP(A35,$X$2:$AK$59,12,FALSE),0)</f>
        <v>0</v>
      </c>
      <c r="Q35" s="32">
        <f t="shared" si="24"/>
        <v>0</v>
      </c>
      <c r="R35" s="23">
        <f t="shared" ref="R35:R55" si="33">IF(COUNTIF($X$2:$AK$59,A35)=1,VLOOKUP(A35,$X$2:$AK$59,13,FALSE),0)</f>
        <v>0</v>
      </c>
      <c r="S35" s="32" t="e">
        <f t="shared" si="25"/>
        <v>#DIV/0!</v>
      </c>
      <c r="T35" s="23">
        <f t="shared" ref="T35:T55" si="34">IF(COUNTIF($X$2:$AK$59,A35)=1,VLOOKUP(A35,$X$2:$AK$59,14,FALSE),0)</f>
        <v>0</v>
      </c>
      <c r="AC35">
        <f t="shared" ref="AC35:AK35" si="35">SUM(AC2:AC34)</f>
        <v>142</v>
      </c>
      <c r="AD35">
        <f t="shared" si="35"/>
        <v>80</v>
      </c>
      <c r="AE35">
        <f t="shared" si="35"/>
        <v>33</v>
      </c>
      <c r="AF35">
        <f t="shared" si="35"/>
        <v>33</v>
      </c>
      <c r="AG35">
        <f t="shared" si="35"/>
        <v>19</v>
      </c>
      <c r="AH35">
        <f t="shared" si="35"/>
        <v>72</v>
      </c>
      <c r="AI35">
        <f t="shared" si="35"/>
        <v>20</v>
      </c>
      <c r="AJ35">
        <f t="shared" si="35"/>
        <v>399</v>
      </c>
      <c r="AK35">
        <f t="shared" si="35"/>
        <v>0</v>
      </c>
    </row>
    <row r="36" spans="1:37" x14ac:dyDescent="0.3">
      <c r="A36" t="s">
        <v>19</v>
      </c>
      <c r="B36" s="21"/>
      <c r="C36" s="32">
        <f t="shared" ref="C36:C56" si="36">D36/$D$57</f>
        <v>4.9295774647887321E-2</v>
      </c>
      <c r="D36" s="23">
        <f t="shared" si="26"/>
        <v>7</v>
      </c>
      <c r="E36" s="32">
        <f t="shared" si="18"/>
        <v>7.4999999999999997E-2</v>
      </c>
      <c r="F36" s="23">
        <f t="shared" si="27"/>
        <v>6</v>
      </c>
      <c r="G36" s="22">
        <f t="shared" si="19"/>
        <v>3.0303030303030304E-2</v>
      </c>
      <c r="H36" s="23">
        <f t="shared" si="28"/>
        <v>1</v>
      </c>
      <c r="I36" s="32">
        <f t="shared" si="20"/>
        <v>9.0909090909090912E-2</v>
      </c>
      <c r="J36" s="23">
        <f t="shared" si="29"/>
        <v>3</v>
      </c>
      <c r="K36" s="32">
        <f t="shared" si="21"/>
        <v>0.1111111111111111</v>
      </c>
      <c r="L36" s="23">
        <f t="shared" si="30"/>
        <v>2</v>
      </c>
      <c r="M36" s="32">
        <f t="shared" si="22"/>
        <v>2.8169014084507043E-2</v>
      </c>
      <c r="N36" s="23">
        <f t="shared" si="31"/>
        <v>2</v>
      </c>
      <c r="O36" s="32">
        <f t="shared" si="23"/>
        <v>5.2631578947368418E-2</v>
      </c>
      <c r="P36" s="23">
        <f t="shared" si="32"/>
        <v>1</v>
      </c>
      <c r="Q36" s="32">
        <f t="shared" si="24"/>
        <v>5.5555555555555552E-2</v>
      </c>
      <c r="R36" s="23">
        <f t="shared" si="33"/>
        <v>22</v>
      </c>
      <c r="S36" s="32" t="e">
        <f t="shared" si="25"/>
        <v>#DIV/0!</v>
      </c>
      <c r="T36" s="23">
        <f t="shared" si="34"/>
        <v>0</v>
      </c>
    </row>
    <row r="37" spans="1:37" x14ac:dyDescent="0.3">
      <c r="A37" t="s">
        <v>126</v>
      </c>
      <c r="B37" s="21"/>
      <c r="C37" s="32">
        <f t="shared" si="36"/>
        <v>7.0422535211267607E-3</v>
      </c>
      <c r="D37" s="23">
        <f t="shared" si="26"/>
        <v>1</v>
      </c>
      <c r="E37" s="32">
        <f t="shared" si="18"/>
        <v>1.2500000000000001E-2</v>
      </c>
      <c r="F37" s="23">
        <f t="shared" si="27"/>
        <v>1</v>
      </c>
      <c r="G37" s="22">
        <f t="shared" si="19"/>
        <v>0</v>
      </c>
      <c r="H37" s="23">
        <f t="shared" si="28"/>
        <v>0</v>
      </c>
      <c r="I37" s="32">
        <f t="shared" si="20"/>
        <v>0</v>
      </c>
      <c r="J37" s="23">
        <f t="shared" si="29"/>
        <v>0</v>
      </c>
      <c r="K37" s="32">
        <f t="shared" si="21"/>
        <v>0</v>
      </c>
      <c r="L37" s="23">
        <f t="shared" si="30"/>
        <v>0</v>
      </c>
      <c r="M37" s="32">
        <f t="shared" si="22"/>
        <v>4.2253521126760563E-2</v>
      </c>
      <c r="N37" s="23">
        <f t="shared" si="31"/>
        <v>3</v>
      </c>
      <c r="O37" s="32">
        <f t="shared" si="23"/>
        <v>0</v>
      </c>
      <c r="P37" s="23">
        <f t="shared" si="32"/>
        <v>0</v>
      </c>
      <c r="Q37" s="32">
        <f t="shared" si="24"/>
        <v>1.2626262626262626E-2</v>
      </c>
      <c r="R37" s="23">
        <f t="shared" si="33"/>
        <v>5</v>
      </c>
      <c r="S37" s="32" t="e">
        <f t="shared" si="25"/>
        <v>#DIV/0!</v>
      </c>
      <c r="T37" s="23">
        <f t="shared" si="34"/>
        <v>0</v>
      </c>
    </row>
    <row r="38" spans="1:37" x14ac:dyDescent="0.3">
      <c r="A38" t="s">
        <v>20</v>
      </c>
      <c r="B38" s="21"/>
      <c r="C38" s="32">
        <f t="shared" si="36"/>
        <v>3.5211267605633804E-2</v>
      </c>
      <c r="D38" s="23">
        <f t="shared" si="26"/>
        <v>5</v>
      </c>
      <c r="E38" s="32">
        <f t="shared" ref="E38:E56" si="37">F38/$F$57</f>
        <v>0</v>
      </c>
      <c r="F38" s="23">
        <f t="shared" si="27"/>
        <v>0</v>
      </c>
      <c r="G38" s="22">
        <f t="shared" ref="G38:G55" si="38">H38/$H$57</f>
        <v>0</v>
      </c>
      <c r="H38" s="23">
        <f t="shared" si="28"/>
        <v>0</v>
      </c>
      <c r="I38" s="32">
        <f t="shared" ref="I38:I55" si="39">J38/$J$57</f>
        <v>0</v>
      </c>
      <c r="J38" s="23">
        <f t="shared" si="29"/>
        <v>0</v>
      </c>
      <c r="K38" s="32">
        <f t="shared" ref="K38:K55" si="40">L38/$L$57</f>
        <v>0</v>
      </c>
      <c r="L38" s="23">
        <f t="shared" si="30"/>
        <v>0</v>
      </c>
      <c r="M38" s="32">
        <f t="shared" ref="M38:M55" si="41">N38/$N$57</f>
        <v>2.8169014084507043E-2</v>
      </c>
      <c r="N38" s="23">
        <f t="shared" si="31"/>
        <v>2</v>
      </c>
      <c r="O38" s="32">
        <f t="shared" ref="O38:O55" si="42">P38/$P$57</f>
        <v>5.2631578947368418E-2</v>
      </c>
      <c r="P38" s="23">
        <f t="shared" si="32"/>
        <v>1</v>
      </c>
      <c r="Q38" s="32">
        <f t="shared" ref="Q38:Q55" si="43">R38/$R$57</f>
        <v>2.0202020202020204E-2</v>
      </c>
      <c r="R38" s="23">
        <f t="shared" si="33"/>
        <v>8</v>
      </c>
      <c r="S38" s="32" t="e">
        <f t="shared" ref="S38:S55" si="44">T38/$T$57</f>
        <v>#DIV/0!</v>
      </c>
      <c r="T38" s="23">
        <f t="shared" si="34"/>
        <v>0</v>
      </c>
    </row>
    <row r="39" spans="1:37" x14ac:dyDescent="0.3">
      <c r="A39" t="s">
        <v>21</v>
      </c>
      <c r="B39" s="21"/>
      <c r="C39" s="32">
        <f t="shared" si="36"/>
        <v>0</v>
      </c>
      <c r="D39" s="23">
        <f t="shared" si="26"/>
        <v>0</v>
      </c>
      <c r="E39" s="32">
        <f t="shared" si="37"/>
        <v>0</v>
      </c>
      <c r="F39" s="23">
        <f t="shared" si="27"/>
        <v>0</v>
      </c>
      <c r="G39" s="22">
        <f t="shared" si="38"/>
        <v>0</v>
      </c>
      <c r="H39" s="23">
        <f t="shared" si="28"/>
        <v>0</v>
      </c>
      <c r="I39" s="32">
        <f t="shared" si="39"/>
        <v>0</v>
      </c>
      <c r="J39" s="23">
        <f t="shared" si="29"/>
        <v>0</v>
      </c>
      <c r="K39" s="32">
        <f t="shared" si="40"/>
        <v>0</v>
      </c>
      <c r="L39" s="23">
        <f t="shared" si="30"/>
        <v>0</v>
      </c>
      <c r="M39" s="32">
        <f t="shared" si="41"/>
        <v>0</v>
      </c>
      <c r="N39" s="23">
        <f t="shared" si="31"/>
        <v>0</v>
      </c>
      <c r="O39" s="32">
        <f t="shared" si="42"/>
        <v>0</v>
      </c>
      <c r="P39" s="23">
        <f t="shared" si="32"/>
        <v>0</v>
      </c>
      <c r="Q39" s="32">
        <f t="shared" si="43"/>
        <v>0</v>
      </c>
      <c r="R39" s="23">
        <f t="shared" si="33"/>
        <v>0</v>
      </c>
      <c r="S39" s="32" t="e">
        <f t="shared" si="44"/>
        <v>#DIV/0!</v>
      </c>
      <c r="T39" s="23">
        <f t="shared" si="34"/>
        <v>0</v>
      </c>
    </row>
    <row r="40" spans="1:37" x14ac:dyDescent="0.3">
      <c r="A40" t="s">
        <v>22</v>
      </c>
      <c r="B40" s="21"/>
      <c r="C40" s="32">
        <f t="shared" si="36"/>
        <v>0</v>
      </c>
      <c r="D40" s="23">
        <f t="shared" si="26"/>
        <v>0</v>
      </c>
      <c r="E40" s="32">
        <f t="shared" si="37"/>
        <v>0</v>
      </c>
      <c r="F40" s="23">
        <f t="shared" si="27"/>
        <v>0</v>
      </c>
      <c r="G40" s="22">
        <f t="shared" si="38"/>
        <v>0</v>
      </c>
      <c r="H40" s="23">
        <f t="shared" si="28"/>
        <v>0</v>
      </c>
      <c r="I40" s="32">
        <f t="shared" si="39"/>
        <v>0</v>
      </c>
      <c r="J40" s="23">
        <f t="shared" si="29"/>
        <v>0</v>
      </c>
      <c r="K40" s="32">
        <f t="shared" si="40"/>
        <v>0</v>
      </c>
      <c r="L40" s="23">
        <f t="shared" si="30"/>
        <v>0</v>
      </c>
      <c r="M40" s="32">
        <f t="shared" si="41"/>
        <v>0</v>
      </c>
      <c r="N40" s="23">
        <f t="shared" si="31"/>
        <v>0</v>
      </c>
      <c r="O40" s="32">
        <f t="shared" si="42"/>
        <v>0</v>
      </c>
      <c r="P40" s="23">
        <f t="shared" si="32"/>
        <v>0</v>
      </c>
      <c r="Q40" s="32">
        <f t="shared" si="43"/>
        <v>0</v>
      </c>
      <c r="R40" s="23">
        <f t="shared" si="33"/>
        <v>0</v>
      </c>
      <c r="S40" s="32" t="e">
        <f t="shared" si="44"/>
        <v>#DIV/0!</v>
      </c>
      <c r="T40" s="23">
        <f t="shared" si="34"/>
        <v>0</v>
      </c>
    </row>
    <row r="41" spans="1:37" x14ac:dyDescent="0.3">
      <c r="A41" t="s">
        <v>23</v>
      </c>
      <c r="B41" s="21"/>
      <c r="C41" s="32">
        <f t="shared" si="36"/>
        <v>0</v>
      </c>
      <c r="D41" s="23">
        <f t="shared" si="26"/>
        <v>0</v>
      </c>
      <c r="E41" s="32">
        <f t="shared" si="37"/>
        <v>0</v>
      </c>
      <c r="F41" s="23">
        <f t="shared" si="27"/>
        <v>0</v>
      </c>
      <c r="G41" s="22">
        <f t="shared" si="38"/>
        <v>0</v>
      </c>
      <c r="H41" s="23">
        <f t="shared" si="28"/>
        <v>0</v>
      </c>
      <c r="I41" s="32">
        <f t="shared" si="39"/>
        <v>0</v>
      </c>
      <c r="J41" s="23">
        <f t="shared" si="29"/>
        <v>0</v>
      </c>
      <c r="K41" s="32">
        <f t="shared" si="40"/>
        <v>5.5555555555555552E-2</v>
      </c>
      <c r="L41" s="23">
        <f t="shared" si="30"/>
        <v>1</v>
      </c>
      <c r="M41" s="32">
        <f t="shared" si="41"/>
        <v>0</v>
      </c>
      <c r="N41" s="23">
        <f t="shared" si="31"/>
        <v>0</v>
      </c>
      <c r="O41" s="32">
        <f t="shared" si="42"/>
        <v>0</v>
      </c>
      <c r="P41" s="23">
        <f t="shared" si="32"/>
        <v>0</v>
      </c>
      <c r="Q41" s="32">
        <f t="shared" si="43"/>
        <v>2.5252525252525255E-3</v>
      </c>
      <c r="R41" s="23">
        <f t="shared" si="33"/>
        <v>1</v>
      </c>
      <c r="S41" s="32" t="e">
        <f t="shared" si="44"/>
        <v>#DIV/0!</v>
      </c>
      <c r="T41" s="23">
        <f t="shared" si="34"/>
        <v>0</v>
      </c>
    </row>
    <row r="42" spans="1:37" x14ac:dyDescent="0.3">
      <c r="A42" t="s">
        <v>24</v>
      </c>
      <c r="B42" s="21"/>
      <c r="C42" s="32">
        <f t="shared" si="36"/>
        <v>1.4084507042253521E-2</v>
      </c>
      <c r="D42" s="23">
        <f t="shared" si="26"/>
        <v>2</v>
      </c>
      <c r="E42" s="32">
        <f t="shared" si="37"/>
        <v>1.2500000000000001E-2</v>
      </c>
      <c r="F42" s="23">
        <f t="shared" si="27"/>
        <v>1</v>
      </c>
      <c r="G42" s="22">
        <f t="shared" si="38"/>
        <v>0.30303030303030304</v>
      </c>
      <c r="H42" s="23">
        <f t="shared" si="28"/>
        <v>10</v>
      </c>
      <c r="I42" s="32">
        <f t="shared" si="39"/>
        <v>0</v>
      </c>
      <c r="J42" s="23">
        <f t="shared" si="29"/>
        <v>0</v>
      </c>
      <c r="K42" s="32">
        <f t="shared" si="40"/>
        <v>0</v>
      </c>
      <c r="L42" s="23">
        <f t="shared" si="30"/>
        <v>0</v>
      </c>
      <c r="M42" s="32">
        <f t="shared" si="41"/>
        <v>1.4084507042253521E-2</v>
      </c>
      <c r="N42" s="23">
        <f t="shared" si="31"/>
        <v>1</v>
      </c>
      <c r="O42" s="32">
        <f t="shared" si="42"/>
        <v>0</v>
      </c>
      <c r="P42" s="23">
        <f t="shared" si="32"/>
        <v>0</v>
      </c>
      <c r="Q42" s="32">
        <f t="shared" si="43"/>
        <v>3.5353535353535352E-2</v>
      </c>
      <c r="R42" s="23">
        <f t="shared" si="33"/>
        <v>14</v>
      </c>
      <c r="S42" s="32" t="e">
        <f t="shared" si="44"/>
        <v>#DIV/0!</v>
      </c>
      <c r="T42" s="23">
        <f t="shared" si="34"/>
        <v>0</v>
      </c>
    </row>
    <row r="43" spans="1:37" x14ac:dyDescent="0.3">
      <c r="A43" t="s">
        <v>61</v>
      </c>
      <c r="B43" s="21"/>
      <c r="C43" s="32">
        <f t="shared" si="36"/>
        <v>0</v>
      </c>
      <c r="D43" s="23">
        <f t="shared" si="26"/>
        <v>0</v>
      </c>
      <c r="E43" s="32">
        <f t="shared" si="37"/>
        <v>0</v>
      </c>
      <c r="F43" s="23">
        <f t="shared" si="27"/>
        <v>0</v>
      </c>
      <c r="G43" s="22">
        <f t="shared" si="38"/>
        <v>0</v>
      </c>
      <c r="H43" s="23">
        <f t="shared" si="28"/>
        <v>0</v>
      </c>
      <c r="I43" s="32">
        <f t="shared" si="39"/>
        <v>0</v>
      </c>
      <c r="J43" s="23">
        <f t="shared" si="29"/>
        <v>0</v>
      </c>
      <c r="K43" s="32">
        <f t="shared" si="40"/>
        <v>0</v>
      </c>
      <c r="L43" s="23">
        <f t="shared" si="30"/>
        <v>0</v>
      </c>
      <c r="M43" s="32">
        <f t="shared" si="41"/>
        <v>0</v>
      </c>
      <c r="N43" s="23">
        <f t="shared" si="31"/>
        <v>0</v>
      </c>
      <c r="O43" s="32">
        <f t="shared" si="42"/>
        <v>0</v>
      </c>
      <c r="P43" s="23">
        <f t="shared" si="32"/>
        <v>0</v>
      </c>
      <c r="Q43" s="32">
        <f t="shared" si="43"/>
        <v>0</v>
      </c>
      <c r="R43" s="23">
        <f t="shared" si="33"/>
        <v>0</v>
      </c>
      <c r="S43" s="32" t="e">
        <f t="shared" si="44"/>
        <v>#DIV/0!</v>
      </c>
      <c r="T43" s="23">
        <f t="shared" si="34"/>
        <v>0</v>
      </c>
    </row>
    <row r="44" spans="1:37" x14ac:dyDescent="0.3">
      <c r="A44" t="s">
        <v>25</v>
      </c>
      <c r="B44" s="21"/>
      <c r="C44" s="32">
        <f t="shared" si="36"/>
        <v>1.4084507042253521E-2</v>
      </c>
      <c r="D44" s="23">
        <f t="shared" si="26"/>
        <v>2</v>
      </c>
      <c r="E44" s="32">
        <f t="shared" si="37"/>
        <v>1.2500000000000001E-2</v>
      </c>
      <c r="F44" s="23">
        <f t="shared" si="27"/>
        <v>1</v>
      </c>
      <c r="G44" s="22">
        <f t="shared" si="38"/>
        <v>0</v>
      </c>
      <c r="H44" s="23">
        <f t="shared" si="28"/>
        <v>0</v>
      </c>
      <c r="I44" s="32">
        <f t="shared" si="39"/>
        <v>0</v>
      </c>
      <c r="J44" s="23">
        <f t="shared" si="29"/>
        <v>0</v>
      </c>
      <c r="K44" s="32">
        <f t="shared" si="40"/>
        <v>0</v>
      </c>
      <c r="L44" s="23">
        <f t="shared" si="30"/>
        <v>0</v>
      </c>
      <c r="M44" s="32">
        <f t="shared" si="41"/>
        <v>0</v>
      </c>
      <c r="N44" s="23">
        <f t="shared" si="31"/>
        <v>0</v>
      </c>
      <c r="O44" s="32">
        <f t="shared" si="42"/>
        <v>5.2631578947368418E-2</v>
      </c>
      <c r="P44" s="23">
        <f t="shared" si="32"/>
        <v>1</v>
      </c>
      <c r="Q44" s="32">
        <f t="shared" si="43"/>
        <v>1.0101010101010102E-2</v>
      </c>
      <c r="R44" s="23">
        <f t="shared" si="33"/>
        <v>4</v>
      </c>
      <c r="S44" s="32" t="e">
        <f t="shared" si="44"/>
        <v>#DIV/0!</v>
      </c>
      <c r="T44" s="23">
        <f t="shared" si="34"/>
        <v>0</v>
      </c>
    </row>
    <row r="45" spans="1:37" x14ac:dyDescent="0.3">
      <c r="A45" t="s">
        <v>26</v>
      </c>
      <c r="B45" s="21"/>
      <c r="C45" s="32">
        <f t="shared" si="36"/>
        <v>2.8169014084507043E-2</v>
      </c>
      <c r="D45" s="23">
        <f t="shared" si="26"/>
        <v>4</v>
      </c>
      <c r="E45" s="32">
        <f t="shared" si="37"/>
        <v>0.1</v>
      </c>
      <c r="F45" s="23">
        <f t="shared" si="27"/>
        <v>8</v>
      </c>
      <c r="G45" s="22">
        <f t="shared" si="38"/>
        <v>3.0303030303030304E-2</v>
      </c>
      <c r="H45" s="23">
        <f t="shared" si="28"/>
        <v>1</v>
      </c>
      <c r="I45" s="32">
        <f t="shared" si="39"/>
        <v>0.18181818181818182</v>
      </c>
      <c r="J45" s="23">
        <f t="shared" si="29"/>
        <v>6</v>
      </c>
      <c r="K45" s="32">
        <f t="shared" si="40"/>
        <v>0.16666666666666666</v>
      </c>
      <c r="L45" s="23">
        <f t="shared" si="30"/>
        <v>3</v>
      </c>
      <c r="M45" s="32">
        <f t="shared" si="41"/>
        <v>2.8169014084507043E-2</v>
      </c>
      <c r="N45" s="23">
        <f t="shared" si="31"/>
        <v>2</v>
      </c>
      <c r="O45" s="32">
        <f t="shared" si="42"/>
        <v>5.2631578947368418E-2</v>
      </c>
      <c r="P45" s="23">
        <f t="shared" si="32"/>
        <v>1</v>
      </c>
      <c r="Q45" s="32">
        <f t="shared" si="43"/>
        <v>6.3131313131313135E-2</v>
      </c>
      <c r="R45" s="23">
        <f t="shared" si="33"/>
        <v>25</v>
      </c>
      <c r="S45" s="32" t="e">
        <f t="shared" si="44"/>
        <v>#DIV/0!</v>
      </c>
      <c r="T45" s="23">
        <f t="shared" si="34"/>
        <v>0</v>
      </c>
    </row>
    <row r="46" spans="1:37" x14ac:dyDescent="0.3">
      <c r="A46" t="s">
        <v>27</v>
      </c>
      <c r="B46" s="21"/>
      <c r="C46" s="32">
        <f t="shared" si="36"/>
        <v>2.1126760563380281E-2</v>
      </c>
      <c r="D46" s="23">
        <f t="shared" si="26"/>
        <v>3</v>
      </c>
      <c r="E46" s="32">
        <f t="shared" si="37"/>
        <v>1.2500000000000001E-2</v>
      </c>
      <c r="F46" s="23">
        <f t="shared" si="27"/>
        <v>1</v>
      </c>
      <c r="G46" s="22">
        <f t="shared" si="38"/>
        <v>0</v>
      </c>
      <c r="H46" s="23">
        <f t="shared" si="28"/>
        <v>0</v>
      </c>
      <c r="I46" s="32">
        <f t="shared" si="39"/>
        <v>0</v>
      </c>
      <c r="J46" s="23">
        <f t="shared" si="29"/>
        <v>0</v>
      </c>
      <c r="K46" s="32">
        <f t="shared" si="40"/>
        <v>0</v>
      </c>
      <c r="L46" s="23">
        <f t="shared" si="30"/>
        <v>0</v>
      </c>
      <c r="M46" s="32">
        <f t="shared" si="41"/>
        <v>0</v>
      </c>
      <c r="N46" s="23">
        <f t="shared" si="31"/>
        <v>0</v>
      </c>
      <c r="O46" s="32">
        <f t="shared" si="42"/>
        <v>5.2631578947368418E-2</v>
      </c>
      <c r="P46" s="23">
        <f t="shared" si="32"/>
        <v>1</v>
      </c>
      <c r="Q46" s="32">
        <f t="shared" si="43"/>
        <v>1.2626262626262626E-2</v>
      </c>
      <c r="R46" s="23">
        <f t="shared" si="33"/>
        <v>5</v>
      </c>
      <c r="S46" s="32" t="e">
        <f t="shared" si="44"/>
        <v>#DIV/0!</v>
      </c>
      <c r="T46" s="23">
        <f t="shared" si="34"/>
        <v>0</v>
      </c>
    </row>
    <row r="47" spans="1:37" x14ac:dyDescent="0.3">
      <c r="A47" t="s">
        <v>28</v>
      </c>
      <c r="B47" s="21"/>
      <c r="C47" s="32">
        <f t="shared" si="36"/>
        <v>2.8169014084507043E-2</v>
      </c>
      <c r="D47" s="23">
        <f t="shared" si="26"/>
        <v>4</v>
      </c>
      <c r="E47" s="32">
        <f t="shared" si="37"/>
        <v>8.7499999999999994E-2</v>
      </c>
      <c r="F47" s="23">
        <f t="shared" si="27"/>
        <v>7</v>
      </c>
      <c r="G47" s="22">
        <f t="shared" si="38"/>
        <v>6.0606060606060608E-2</v>
      </c>
      <c r="H47" s="23">
        <f t="shared" si="28"/>
        <v>2</v>
      </c>
      <c r="I47" s="32">
        <f t="shared" si="39"/>
        <v>9.0909090909090912E-2</v>
      </c>
      <c r="J47" s="23">
        <f t="shared" si="29"/>
        <v>3</v>
      </c>
      <c r="K47" s="32">
        <f t="shared" si="40"/>
        <v>5.5555555555555552E-2</v>
      </c>
      <c r="L47" s="23">
        <f t="shared" si="30"/>
        <v>1</v>
      </c>
      <c r="M47" s="32">
        <f t="shared" si="41"/>
        <v>0.21126760563380281</v>
      </c>
      <c r="N47" s="23">
        <f t="shared" si="31"/>
        <v>15</v>
      </c>
      <c r="O47" s="32">
        <f t="shared" si="42"/>
        <v>0.10526315789473684</v>
      </c>
      <c r="P47" s="23">
        <f t="shared" si="32"/>
        <v>2</v>
      </c>
      <c r="Q47" s="32">
        <f t="shared" si="43"/>
        <v>8.5858585858585856E-2</v>
      </c>
      <c r="R47" s="23">
        <f t="shared" si="33"/>
        <v>34</v>
      </c>
      <c r="S47" s="32" t="e">
        <f t="shared" si="44"/>
        <v>#DIV/0!</v>
      </c>
      <c r="T47" s="23">
        <f t="shared" si="34"/>
        <v>0</v>
      </c>
    </row>
    <row r="48" spans="1:37" x14ac:dyDescent="0.3">
      <c r="A48" t="s">
        <v>62</v>
      </c>
      <c r="B48" s="21"/>
      <c r="C48" s="32">
        <f t="shared" si="36"/>
        <v>0</v>
      </c>
      <c r="D48" s="23">
        <f t="shared" si="26"/>
        <v>0</v>
      </c>
      <c r="E48" s="32">
        <f t="shared" si="37"/>
        <v>1.2500000000000001E-2</v>
      </c>
      <c r="F48" s="23">
        <f t="shared" si="27"/>
        <v>1</v>
      </c>
      <c r="G48" s="22">
        <f t="shared" si="38"/>
        <v>0</v>
      </c>
      <c r="H48" s="23">
        <f t="shared" si="28"/>
        <v>0</v>
      </c>
      <c r="I48" s="32">
        <f t="shared" si="39"/>
        <v>0</v>
      </c>
      <c r="J48" s="23">
        <f t="shared" si="29"/>
        <v>0</v>
      </c>
      <c r="K48" s="32">
        <f t="shared" si="40"/>
        <v>0</v>
      </c>
      <c r="L48" s="23">
        <f t="shared" si="30"/>
        <v>0</v>
      </c>
      <c r="M48" s="32">
        <f t="shared" si="41"/>
        <v>0</v>
      </c>
      <c r="N48" s="23">
        <f t="shared" si="31"/>
        <v>0</v>
      </c>
      <c r="O48" s="32">
        <f t="shared" si="42"/>
        <v>0</v>
      </c>
      <c r="P48" s="23">
        <f t="shared" si="32"/>
        <v>0</v>
      </c>
      <c r="Q48" s="32">
        <f t="shared" si="43"/>
        <v>2.5252525252525255E-3</v>
      </c>
      <c r="R48" s="23">
        <f t="shared" si="33"/>
        <v>1</v>
      </c>
      <c r="S48" s="32" t="e">
        <f t="shared" si="44"/>
        <v>#DIV/0!</v>
      </c>
      <c r="T48" s="23">
        <f t="shared" si="34"/>
        <v>0</v>
      </c>
    </row>
    <row r="49" spans="1:20" x14ac:dyDescent="0.3">
      <c r="A49" t="s">
        <v>63</v>
      </c>
      <c r="B49" s="21"/>
      <c r="C49" s="32">
        <f t="shared" si="36"/>
        <v>0</v>
      </c>
      <c r="D49" s="23">
        <f t="shared" si="26"/>
        <v>0</v>
      </c>
      <c r="E49" s="32">
        <f t="shared" si="37"/>
        <v>0</v>
      </c>
      <c r="F49" s="23">
        <f t="shared" si="27"/>
        <v>0</v>
      </c>
      <c r="G49" s="22">
        <f t="shared" si="38"/>
        <v>0</v>
      </c>
      <c r="H49" s="23">
        <f t="shared" si="28"/>
        <v>0</v>
      </c>
      <c r="I49" s="32">
        <f t="shared" si="39"/>
        <v>0</v>
      </c>
      <c r="J49" s="23">
        <f t="shared" si="29"/>
        <v>0</v>
      </c>
      <c r="K49" s="32">
        <f t="shared" si="40"/>
        <v>0</v>
      </c>
      <c r="L49" s="23">
        <f t="shared" si="30"/>
        <v>0</v>
      </c>
      <c r="M49" s="32">
        <f t="shared" si="41"/>
        <v>0</v>
      </c>
      <c r="N49" s="23">
        <f t="shared" si="31"/>
        <v>0</v>
      </c>
      <c r="O49" s="32">
        <f t="shared" si="42"/>
        <v>0</v>
      </c>
      <c r="P49" s="23">
        <f t="shared" si="32"/>
        <v>0</v>
      </c>
      <c r="Q49" s="32">
        <f t="shared" si="43"/>
        <v>0</v>
      </c>
      <c r="R49" s="23">
        <f t="shared" si="33"/>
        <v>0</v>
      </c>
      <c r="S49" s="32" t="e">
        <f t="shared" si="44"/>
        <v>#DIV/0!</v>
      </c>
      <c r="T49" s="23">
        <f t="shared" si="34"/>
        <v>0</v>
      </c>
    </row>
    <row r="50" spans="1:20" x14ac:dyDescent="0.3">
      <c r="A50" t="s">
        <v>34</v>
      </c>
      <c r="B50" s="21"/>
      <c r="C50" s="32">
        <f t="shared" si="36"/>
        <v>0</v>
      </c>
      <c r="D50" s="23">
        <f t="shared" si="26"/>
        <v>0</v>
      </c>
      <c r="E50" s="32">
        <f t="shared" si="37"/>
        <v>0</v>
      </c>
      <c r="F50" s="23">
        <f t="shared" si="27"/>
        <v>0</v>
      </c>
      <c r="G50" s="22">
        <f t="shared" si="38"/>
        <v>0</v>
      </c>
      <c r="H50" s="23">
        <f t="shared" si="28"/>
        <v>0</v>
      </c>
      <c r="I50" s="32">
        <f t="shared" si="39"/>
        <v>0</v>
      </c>
      <c r="J50" s="23">
        <f t="shared" si="29"/>
        <v>0</v>
      </c>
      <c r="K50" s="32">
        <f t="shared" si="40"/>
        <v>0</v>
      </c>
      <c r="L50" s="23">
        <f t="shared" si="30"/>
        <v>0</v>
      </c>
      <c r="M50" s="32">
        <f t="shared" si="41"/>
        <v>0</v>
      </c>
      <c r="N50" s="23">
        <f t="shared" si="31"/>
        <v>0</v>
      </c>
      <c r="O50" s="32">
        <f t="shared" si="42"/>
        <v>0</v>
      </c>
      <c r="P50" s="23">
        <f t="shared" si="32"/>
        <v>0</v>
      </c>
      <c r="Q50" s="32">
        <f t="shared" si="43"/>
        <v>0</v>
      </c>
      <c r="R50" s="23">
        <f t="shared" si="33"/>
        <v>0</v>
      </c>
      <c r="S50" s="32" t="e">
        <f t="shared" si="44"/>
        <v>#DIV/0!</v>
      </c>
      <c r="T50" s="23">
        <f t="shared" si="34"/>
        <v>0</v>
      </c>
    </row>
    <row r="51" spans="1:20" x14ac:dyDescent="0.3">
      <c r="A51" t="s">
        <v>29</v>
      </c>
      <c r="B51" s="21"/>
      <c r="C51" s="32">
        <f t="shared" si="36"/>
        <v>1.4084507042253521E-2</v>
      </c>
      <c r="D51" s="23">
        <f t="shared" si="26"/>
        <v>2</v>
      </c>
      <c r="E51" s="32">
        <f t="shared" si="37"/>
        <v>1.2500000000000001E-2</v>
      </c>
      <c r="F51" s="23">
        <f t="shared" si="27"/>
        <v>1</v>
      </c>
      <c r="G51" s="22">
        <f t="shared" si="38"/>
        <v>0</v>
      </c>
      <c r="H51" s="23">
        <f t="shared" si="28"/>
        <v>0</v>
      </c>
      <c r="I51" s="32">
        <f t="shared" si="39"/>
        <v>0</v>
      </c>
      <c r="J51" s="23">
        <f t="shared" si="29"/>
        <v>0</v>
      </c>
      <c r="K51" s="32">
        <f t="shared" si="40"/>
        <v>5.5555555555555552E-2</v>
      </c>
      <c r="L51" s="23">
        <f t="shared" si="30"/>
        <v>1</v>
      </c>
      <c r="M51" s="32">
        <f t="shared" si="41"/>
        <v>4.2253521126760563E-2</v>
      </c>
      <c r="N51" s="23">
        <f t="shared" si="31"/>
        <v>3</v>
      </c>
      <c r="O51" s="32">
        <f t="shared" si="42"/>
        <v>0</v>
      </c>
      <c r="P51" s="23">
        <f t="shared" si="32"/>
        <v>0</v>
      </c>
      <c r="Q51" s="32">
        <f t="shared" si="43"/>
        <v>1.7676767676767676E-2</v>
      </c>
      <c r="R51" s="23">
        <f t="shared" si="33"/>
        <v>7</v>
      </c>
      <c r="S51" s="32" t="e">
        <f t="shared" si="44"/>
        <v>#DIV/0!</v>
      </c>
      <c r="T51" s="23">
        <f t="shared" si="34"/>
        <v>0</v>
      </c>
    </row>
    <row r="52" spans="1:20" x14ac:dyDescent="0.3">
      <c r="A52" t="s">
        <v>35</v>
      </c>
      <c r="B52" s="21"/>
      <c r="C52" s="32">
        <f t="shared" si="36"/>
        <v>0</v>
      </c>
      <c r="D52" s="23">
        <f t="shared" si="26"/>
        <v>0</v>
      </c>
      <c r="E52" s="32">
        <f t="shared" si="37"/>
        <v>0</v>
      </c>
      <c r="F52" s="23">
        <f t="shared" si="27"/>
        <v>0</v>
      </c>
      <c r="G52" s="22">
        <f t="shared" si="38"/>
        <v>0</v>
      </c>
      <c r="H52" s="23">
        <f t="shared" si="28"/>
        <v>0</v>
      </c>
      <c r="I52" s="32">
        <f t="shared" si="39"/>
        <v>3.0303030303030304E-2</v>
      </c>
      <c r="J52" s="23">
        <f t="shared" si="29"/>
        <v>1</v>
      </c>
      <c r="K52" s="32">
        <f t="shared" si="40"/>
        <v>0</v>
      </c>
      <c r="L52" s="23">
        <f t="shared" si="30"/>
        <v>0</v>
      </c>
      <c r="M52" s="32">
        <f t="shared" si="41"/>
        <v>1.4084507042253521E-2</v>
      </c>
      <c r="N52" s="23">
        <f t="shared" si="31"/>
        <v>1</v>
      </c>
      <c r="O52" s="32">
        <f t="shared" si="42"/>
        <v>0</v>
      </c>
      <c r="P52" s="23">
        <f t="shared" si="32"/>
        <v>0</v>
      </c>
      <c r="Q52" s="32">
        <f t="shared" si="43"/>
        <v>5.0505050505050509E-3</v>
      </c>
      <c r="R52" s="23">
        <f t="shared" si="33"/>
        <v>2</v>
      </c>
      <c r="S52" s="32" t="e">
        <f t="shared" si="44"/>
        <v>#DIV/0!</v>
      </c>
      <c r="T52" s="23">
        <f t="shared" si="34"/>
        <v>0</v>
      </c>
    </row>
    <row r="53" spans="1:20" x14ac:dyDescent="0.3">
      <c r="A53" t="s">
        <v>30</v>
      </c>
      <c r="B53" s="21"/>
      <c r="C53" s="32">
        <f t="shared" si="36"/>
        <v>2.8169014084507043E-2</v>
      </c>
      <c r="D53" s="23">
        <f t="shared" si="26"/>
        <v>4</v>
      </c>
      <c r="E53" s="32">
        <f t="shared" si="37"/>
        <v>1.2500000000000001E-2</v>
      </c>
      <c r="F53" s="23">
        <f t="shared" si="27"/>
        <v>1</v>
      </c>
      <c r="G53" s="22">
        <f t="shared" si="38"/>
        <v>0</v>
      </c>
      <c r="H53" s="23">
        <f t="shared" si="28"/>
        <v>0</v>
      </c>
      <c r="I53" s="32">
        <f t="shared" si="39"/>
        <v>3.0303030303030304E-2</v>
      </c>
      <c r="J53" s="23">
        <f t="shared" si="29"/>
        <v>1</v>
      </c>
      <c r="K53" s="32">
        <f t="shared" si="40"/>
        <v>5.5555555555555552E-2</v>
      </c>
      <c r="L53" s="23">
        <f t="shared" si="30"/>
        <v>1</v>
      </c>
      <c r="M53" s="32">
        <f t="shared" si="41"/>
        <v>8.4507042253521125E-2</v>
      </c>
      <c r="N53" s="23">
        <f t="shared" si="31"/>
        <v>6</v>
      </c>
      <c r="O53" s="32">
        <f t="shared" si="42"/>
        <v>0</v>
      </c>
      <c r="P53" s="23">
        <f t="shared" si="32"/>
        <v>0</v>
      </c>
      <c r="Q53" s="32">
        <f t="shared" si="43"/>
        <v>3.2828282828282832E-2</v>
      </c>
      <c r="R53" s="23">
        <f t="shared" si="33"/>
        <v>13</v>
      </c>
      <c r="S53" s="32" t="e">
        <f t="shared" si="44"/>
        <v>#DIV/0!</v>
      </c>
      <c r="T53" s="23">
        <f t="shared" si="34"/>
        <v>0</v>
      </c>
    </row>
    <row r="54" spans="1:20" x14ac:dyDescent="0.3">
      <c r="A54" t="s">
        <v>31</v>
      </c>
      <c r="B54" s="21"/>
      <c r="C54" s="32">
        <f t="shared" si="36"/>
        <v>5.6338028169014086E-2</v>
      </c>
      <c r="D54" s="23">
        <f t="shared" si="26"/>
        <v>8</v>
      </c>
      <c r="E54" s="32">
        <f t="shared" si="37"/>
        <v>6.25E-2</v>
      </c>
      <c r="F54" s="23">
        <f t="shared" si="27"/>
        <v>5</v>
      </c>
      <c r="G54" s="22">
        <f t="shared" si="38"/>
        <v>0</v>
      </c>
      <c r="H54" s="23">
        <f t="shared" si="28"/>
        <v>0</v>
      </c>
      <c r="I54" s="32">
        <f t="shared" si="39"/>
        <v>0</v>
      </c>
      <c r="J54" s="23">
        <f t="shared" si="29"/>
        <v>0</v>
      </c>
      <c r="K54" s="32">
        <f t="shared" si="40"/>
        <v>5.5555555555555552E-2</v>
      </c>
      <c r="L54" s="23">
        <f t="shared" si="30"/>
        <v>1</v>
      </c>
      <c r="M54" s="32">
        <f t="shared" si="41"/>
        <v>2.8169014084507043E-2</v>
      </c>
      <c r="N54" s="23">
        <f t="shared" si="31"/>
        <v>2</v>
      </c>
      <c r="O54" s="32">
        <f t="shared" si="42"/>
        <v>0.15789473684210525</v>
      </c>
      <c r="P54" s="23">
        <f t="shared" si="32"/>
        <v>3</v>
      </c>
      <c r="Q54" s="32">
        <f t="shared" si="43"/>
        <v>4.7979797979797977E-2</v>
      </c>
      <c r="R54" s="23">
        <f t="shared" si="33"/>
        <v>19</v>
      </c>
      <c r="S54" s="32" t="e">
        <f t="shared" si="44"/>
        <v>#DIV/0!</v>
      </c>
      <c r="T54" s="23">
        <f t="shared" si="34"/>
        <v>0</v>
      </c>
    </row>
    <row r="55" spans="1:20" x14ac:dyDescent="0.3">
      <c r="A55" t="s">
        <v>32</v>
      </c>
      <c r="B55" s="21"/>
      <c r="C55" s="32">
        <f t="shared" si="36"/>
        <v>0.11267605633802817</v>
      </c>
      <c r="D55" s="23">
        <f t="shared" si="26"/>
        <v>16</v>
      </c>
      <c r="E55" s="32">
        <f t="shared" si="37"/>
        <v>7.4999999999999997E-2</v>
      </c>
      <c r="F55" s="23">
        <f t="shared" si="27"/>
        <v>6</v>
      </c>
      <c r="G55" s="22">
        <f t="shared" si="38"/>
        <v>3.0303030303030304E-2</v>
      </c>
      <c r="H55" s="23">
        <f t="shared" si="28"/>
        <v>1</v>
      </c>
      <c r="I55" s="32">
        <f t="shared" si="39"/>
        <v>0.12121212121212122</v>
      </c>
      <c r="J55" s="23">
        <f t="shared" si="29"/>
        <v>4</v>
      </c>
      <c r="K55" s="32">
        <f t="shared" si="40"/>
        <v>5.5555555555555552E-2</v>
      </c>
      <c r="L55" s="23">
        <f t="shared" si="30"/>
        <v>1</v>
      </c>
      <c r="M55" s="32">
        <f t="shared" si="41"/>
        <v>8.4507042253521125E-2</v>
      </c>
      <c r="N55" s="23">
        <f t="shared" si="31"/>
        <v>6</v>
      </c>
      <c r="O55" s="32">
        <f t="shared" si="42"/>
        <v>0.10526315789473684</v>
      </c>
      <c r="P55" s="23">
        <f t="shared" si="32"/>
        <v>2</v>
      </c>
      <c r="Q55" s="32">
        <f t="shared" si="43"/>
        <v>9.0909090909090912E-2</v>
      </c>
      <c r="R55" s="23">
        <f t="shared" si="33"/>
        <v>36</v>
      </c>
      <c r="S55" s="32" t="e">
        <f t="shared" si="44"/>
        <v>#DIV/0!</v>
      </c>
      <c r="T55" s="23">
        <f t="shared" si="34"/>
        <v>0</v>
      </c>
    </row>
    <row r="56" spans="1:20" ht="15" thickBot="1" x14ac:dyDescent="0.35">
      <c r="A56" s="20"/>
      <c r="B56" s="21"/>
      <c r="C56" s="32">
        <f t="shared" si="36"/>
        <v>0</v>
      </c>
      <c r="D56" s="23">
        <v>0</v>
      </c>
      <c r="E56" s="32">
        <f t="shared" si="37"/>
        <v>0</v>
      </c>
      <c r="F56" s="23"/>
      <c r="G56" s="22"/>
      <c r="H56" s="23"/>
      <c r="I56" s="22"/>
      <c r="J56" s="23"/>
      <c r="K56" s="22"/>
      <c r="L56" s="23"/>
      <c r="M56" s="22"/>
      <c r="N56" s="23"/>
      <c r="O56" s="22"/>
      <c r="P56" s="23"/>
      <c r="Q56" s="22"/>
      <c r="R56" s="23"/>
      <c r="S56" s="22"/>
      <c r="T56" s="23"/>
    </row>
    <row r="57" spans="1:20" s="12" customFormat="1" ht="16.2" thickBot="1" x14ac:dyDescent="0.35">
      <c r="A57" s="11" t="s">
        <v>38</v>
      </c>
      <c r="C57" s="13">
        <f t="shared" ref="C57:T57" si="45">SUM(C3:C56)</f>
        <v>0.99999999999999978</v>
      </c>
      <c r="D57" s="12">
        <f t="shared" si="45"/>
        <v>142</v>
      </c>
      <c r="E57" s="13">
        <f t="shared" si="45"/>
        <v>0.99999999999999956</v>
      </c>
      <c r="F57" s="12">
        <f t="shared" si="45"/>
        <v>80</v>
      </c>
      <c r="G57" s="19">
        <f t="shared" si="45"/>
        <v>0.99999999999999978</v>
      </c>
      <c r="H57" s="12">
        <f t="shared" si="45"/>
        <v>33</v>
      </c>
      <c r="I57" s="13">
        <f t="shared" si="45"/>
        <v>1</v>
      </c>
      <c r="J57" s="12">
        <f t="shared" si="45"/>
        <v>33</v>
      </c>
      <c r="K57" s="13">
        <f t="shared" si="45"/>
        <v>1</v>
      </c>
      <c r="L57" s="12">
        <f t="shared" si="45"/>
        <v>18</v>
      </c>
      <c r="M57" s="13">
        <f t="shared" si="45"/>
        <v>0.99999999999999978</v>
      </c>
      <c r="N57" s="12">
        <f t="shared" si="45"/>
        <v>71</v>
      </c>
      <c r="O57" s="13">
        <f t="shared" si="45"/>
        <v>0.99999999999999989</v>
      </c>
      <c r="P57" s="12">
        <f t="shared" si="45"/>
        <v>19</v>
      </c>
      <c r="Q57" s="13">
        <f t="shared" si="45"/>
        <v>0.99999999999999989</v>
      </c>
      <c r="R57" s="12">
        <f t="shared" si="45"/>
        <v>396</v>
      </c>
      <c r="S57" s="13" t="e">
        <f t="shared" si="45"/>
        <v>#DIV/0!</v>
      </c>
      <c r="T57" s="12">
        <f t="shared" si="45"/>
        <v>0</v>
      </c>
    </row>
  </sheetData>
  <mergeCells count="9">
    <mergeCell ref="M1:N1"/>
    <mergeCell ref="O1:P1"/>
    <mergeCell ref="Q1:R1"/>
    <mergeCell ref="S1:T1"/>
    <mergeCell ref="C1:D1"/>
    <mergeCell ref="E1:F1"/>
    <mergeCell ref="G1:H1"/>
    <mergeCell ref="I1:J1"/>
    <mergeCell ref="K1:L1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/>
  <dimension ref="A1:BM59"/>
  <sheetViews>
    <sheetView workbookViewId="0">
      <pane xSplit="2" topLeftCell="C1" activePane="topRight" state="frozen"/>
      <selection activeCell="A56" sqref="A56"/>
      <selection pane="topRight" activeCell="C8" sqref="C8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6" width="9.109375" customWidth="1"/>
  </cols>
  <sheetData>
    <row r="1" spans="1:64" s="1" customFormat="1" x14ac:dyDescent="0.3">
      <c r="A1" s="5" t="s">
        <v>0</v>
      </c>
      <c r="B1" s="4" t="s">
        <v>41</v>
      </c>
      <c r="C1" s="45" t="s">
        <v>155</v>
      </c>
      <c r="D1" s="46"/>
      <c r="E1" s="43" t="s">
        <v>139</v>
      </c>
      <c r="F1" s="44"/>
      <c r="G1" s="7"/>
      <c r="H1" s="45" t="s">
        <v>156</v>
      </c>
      <c r="I1" s="46"/>
      <c r="J1" s="43" t="s">
        <v>140</v>
      </c>
      <c r="K1" s="44"/>
      <c r="L1" s="10"/>
      <c r="M1" s="45" t="s">
        <v>157</v>
      </c>
      <c r="N1" s="46"/>
      <c r="O1" s="43" t="s">
        <v>164</v>
      </c>
      <c r="P1" s="44"/>
      <c r="Q1" s="10"/>
      <c r="R1" s="45" t="s">
        <v>158</v>
      </c>
      <c r="S1" s="46"/>
      <c r="T1" s="43" t="s">
        <v>141</v>
      </c>
      <c r="U1" s="44"/>
      <c r="V1" s="10"/>
      <c r="W1" s="45" t="s">
        <v>159</v>
      </c>
      <c r="X1" s="46"/>
      <c r="Y1" s="43" t="s">
        <v>142</v>
      </c>
      <c r="Z1" s="44"/>
      <c r="AA1" s="10"/>
      <c r="AB1" s="45" t="s">
        <v>160</v>
      </c>
      <c r="AC1" s="46"/>
      <c r="AD1" s="43" t="s">
        <v>143</v>
      </c>
      <c r="AE1" s="44"/>
      <c r="AF1" s="10"/>
      <c r="AG1" s="45" t="s">
        <v>161</v>
      </c>
      <c r="AH1" s="46"/>
      <c r="AI1" s="43" t="s">
        <v>144</v>
      </c>
      <c r="AJ1" s="44"/>
      <c r="AK1" s="10"/>
      <c r="AL1" s="45" t="s">
        <v>162</v>
      </c>
      <c r="AM1" s="46"/>
      <c r="AN1" s="43" t="s">
        <v>145</v>
      </c>
      <c r="AO1" s="44"/>
      <c r="AP1" s="10"/>
      <c r="AQ1" s="45" t="s">
        <v>163</v>
      </c>
      <c r="AR1" s="46"/>
      <c r="AS1" s="43" t="s">
        <v>146</v>
      </c>
      <c r="AT1" s="44"/>
      <c r="AU1" s="10"/>
      <c r="AY1" t="s">
        <v>0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</row>
    <row r="3" spans="1:64" x14ac:dyDescent="0.3">
      <c r="A3" s="20" t="s">
        <v>36</v>
      </c>
      <c r="B3" s="21" t="e">
        <v>#N/A</v>
      </c>
      <c r="C3" s="22" t="e">
        <f t="shared" ref="C3:C10" si="0">D3/$D$59</f>
        <v>#DIV/0!</v>
      </c>
      <c r="D3" s="23">
        <f t="shared" ref="D3:D10" si="1">IF(COUNTIF($AY$2:$BM$62,A3)=1,VLOOKUP(A3,$AY$2:$BM$62,6,FALSE),0)</f>
        <v>0</v>
      </c>
      <c r="E3" s="24">
        <f t="shared" ref="E3:E10" si="2">F3/$F$59</f>
        <v>0</v>
      </c>
      <c r="F3" s="25">
        <f>'Juin N-1'!D3</f>
        <v>0</v>
      </c>
      <c r="G3" s="26">
        <f t="shared" ref="G3" si="3">D3-F3</f>
        <v>0</v>
      </c>
      <c r="H3" s="22" t="e">
        <f t="shared" ref="H3:H10" si="4">I3/$I$59</f>
        <v>#DIV/0!</v>
      </c>
      <c r="I3" s="23">
        <f t="shared" ref="I3:I10" si="5">IF(COUNTIF($AY$2:$BL$62,A3)=1,VLOOKUP(A3,$AY$2:$BL$62,7,FALSE),0)</f>
        <v>0</v>
      </c>
      <c r="J3" s="33">
        <f t="shared" ref="J3:J10" si="6">K3/$K$59</f>
        <v>0</v>
      </c>
      <c r="K3" s="25">
        <f>'Juin N-1'!I3</f>
        <v>0</v>
      </c>
      <c r="L3" s="26">
        <f t="shared" ref="L3" si="7">I3-K3</f>
        <v>0</v>
      </c>
      <c r="M3" s="22" t="e">
        <f t="shared" ref="M3:M10" si="8">N3/$N$59</f>
        <v>#DIV/0!</v>
      </c>
      <c r="N3" s="23">
        <f t="shared" ref="N3:N10" si="9">IF(COUNTIF($AY$2:$BL$62,A3)=1,VLOOKUP(A3,$AY$2:$BL$62,8,FALSE),0)</f>
        <v>0</v>
      </c>
      <c r="O3" s="24">
        <f t="shared" ref="O3:O10" si="10">P3/$P$59</f>
        <v>0</v>
      </c>
      <c r="P3" s="25">
        <f>'Juin N-1'!N3</f>
        <v>0</v>
      </c>
      <c r="Q3" s="26">
        <f t="shared" ref="Q3" si="11">N3-P3</f>
        <v>0</v>
      </c>
      <c r="R3" s="22" t="e">
        <f t="shared" ref="R3:R10" si="12">S3/$S$59</f>
        <v>#DIV/0!</v>
      </c>
      <c r="S3" s="23">
        <f t="shared" ref="S3:S10" si="13">IF(COUNTIF($AY$2:$BL$62,A3)=1,VLOOKUP(A3,$AY$2:$BL$62,9,FALSE),0)</f>
        <v>0</v>
      </c>
      <c r="T3" s="33">
        <f t="shared" ref="T3:T10" si="14">U3/$U$59</f>
        <v>0</v>
      </c>
      <c r="U3" s="25">
        <f>'Juin N-1'!S3</f>
        <v>0</v>
      </c>
      <c r="V3" s="26">
        <f t="shared" ref="V3" si="15">S3-U3</f>
        <v>0</v>
      </c>
      <c r="W3" s="22" t="e">
        <f t="shared" ref="W3:W10" si="16">X3/$X$59</f>
        <v>#DIV/0!</v>
      </c>
      <c r="X3" s="23">
        <f t="shared" ref="X3:X10" si="17">IF(COUNTIF($AY$2:$BL$62,A3)=1,VLOOKUP(A3,$AY$2:$BL$62,10,FALSE),0)</f>
        <v>0</v>
      </c>
      <c r="Y3" s="33">
        <f t="shared" ref="Y3:Y10" si="18">Z3/$Z$59</f>
        <v>0</v>
      </c>
      <c r="Z3" s="25">
        <f>'Juin N-1'!X3</f>
        <v>0</v>
      </c>
      <c r="AA3" s="26">
        <f t="shared" ref="AA3" si="19">X3-Z3</f>
        <v>0</v>
      </c>
      <c r="AB3" s="22" t="e">
        <f t="shared" ref="AB3:AB10" si="20">AC3/$AC$59</f>
        <v>#DIV/0!</v>
      </c>
      <c r="AC3" s="23">
        <f t="shared" ref="AC3:AC10" si="21">IF(COUNTIF($AY$2:$BL$62,A3)=1,VLOOKUP(A3,$AY$2:$BL$62,11,FALSE),0)</f>
        <v>0</v>
      </c>
      <c r="AD3" s="33">
        <f t="shared" ref="AD3:AD10" si="22">AE3/$AE$59</f>
        <v>0</v>
      </c>
      <c r="AE3" s="25">
        <f>'Juin N-1'!AC3</f>
        <v>0</v>
      </c>
      <c r="AF3" s="26">
        <f t="shared" ref="AF3" si="23">AC3-AE3</f>
        <v>0</v>
      </c>
      <c r="AG3" s="22" t="e">
        <f t="shared" ref="AG3:AG10" si="24">AH3/$AH$59</f>
        <v>#DIV/0!</v>
      </c>
      <c r="AH3" s="23">
        <f t="shared" ref="AH3:AH10" si="25">IF(COUNTIF($AY$2:$BL$61,A3)=1,VLOOKUP(A3,$AY$2:$BL$61,12,FALSE),0)</f>
        <v>0</v>
      </c>
      <c r="AI3" s="33">
        <f t="shared" ref="AI3:AI10" si="26">AJ3/$AJ$59</f>
        <v>0</v>
      </c>
      <c r="AJ3" s="25">
        <f>'Juin N-1'!AH3</f>
        <v>0</v>
      </c>
      <c r="AK3" s="26">
        <f t="shared" ref="AK3" si="27">AH3-AJ3</f>
        <v>0</v>
      </c>
      <c r="AL3" s="22" t="e">
        <f t="shared" ref="AL3:AL10" si="28">AM3/$AM$59</f>
        <v>#DIV/0!</v>
      </c>
      <c r="AM3" s="23">
        <f t="shared" ref="AM3:AM10" si="29">IF(COUNTIF($AY$2:$BL$61,A3)=1,VLOOKUP(A3,$AY$2:$BL$61,13,FALSE),0)</f>
        <v>0</v>
      </c>
      <c r="AN3" s="33">
        <f t="shared" ref="AN3:AN10" si="30">AO3/$AO$59</f>
        <v>0</v>
      </c>
      <c r="AO3" s="25">
        <f>'Juin N-1'!AM3</f>
        <v>0</v>
      </c>
      <c r="AP3" s="26">
        <f t="shared" ref="AP3" si="31">AM3-AO3</f>
        <v>0</v>
      </c>
      <c r="AQ3" s="22" t="e">
        <f t="shared" ref="AQ3:AQ10" si="32">AR3/$AR$59</f>
        <v>#DIV/0!</v>
      </c>
      <c r="AR3" s="23">
        <f t="shared" ref="AR3:AR10" si="33">IF(COUNTIF($AY$2:$BL$61,A3)=1,VLOOKUP(A3,$AY$2:$BL$61,14,FALSE),0)</f>
        <v>0</v>
      </c>
      <c r="AS3" s="33">
        <f t="shared" ref="AS3:AS10" si="34">AT3/$AT$59</f>
        <v>0</v>
      </c>
      <c r="AT3" s="25">
        <f>'Juin N-1'!AR3</f>
        <v>0</v>
      </c>
      <c r="AU3" s="26">
        <f t="shared" ref="AU3" si="35">AR3-AT3</f>
        <v>0</v>
      </c>
    </row>
    <row r="4" spans="1:64" x14ac:dyDescent="0.3">
      <c r="A4" t="s">
        <v>33</v>
      </c>
      <c r="B4" s="21"/>
      <c r="C4" s="22" t="e">
        <f t="shared" si="0"/>
        <v>#DIV/0!</v>
      </c>
      <c r="D4" s="23">
        <f t="shared" si="1"/>
        <v>0</v>
      </c>
      <c r="E4" s="24">
        <f t="shared" si="2"/>
        <v>2.0408163265306121E-2</v>
      </c>
      <c r="F4" s="25">
        <f>'Juin N-1'!D4</f>
        <v>3</v>
      </c>
      <c r="G4" s="26">
        <f t="shared" ref="G4:G57" si="36">D4-F4</f>
        <v>-3</v>
      </c>
      <c r="H4" s="22" t="e">
        <f t="shared" si="4"/>
        <v>#DIV/0!</v>
      </c>
      <c r="I4" s="23">
        <f t="shared" si="5"/>
        <v>0</v>
      </c>
      <c r="J4" s="33">
        <f t="shared" si="6"/>
        <v>0</v>
      </c>
      <c r="K4" s="25">
        <f>'Juin N-1'!I4</f>
        <v>0</v>
      </c>
      <c r="L4" s="26">
        <f t="shared" ref="L4:L57" si="37">I4-K4</f>
        <v>0</v>
      </c>
      <c r="M4" s="22" t="e">
        <f t="shared" si="8"/>
        <v>#DIV/0!</v>
      </c>
      <c r="N4" s="23">
        <f t="shared" si="9"/>
        <v>0</v>
      </c>
      <c r="O4" s="24">
        <f t="shared" si="10"/>
        <v>0</v>
      </c>
      <c r="P4" s="25">
        <f>'Juin N-1'!N4</f>
        <v>0</v>
      </c>
      <c r="Q4" s="26">
        <f t="shared" ref="Q4:Q57" si="38">N4-P4</f>
        <v>0</v>
      </c>
      <c r="R4" s="22" t="e">
        <f t="shared" si="12"/>
        <v>#DIV/0!</v>
      </c>
      <c r="S4" s="23">
        <f t="shared" si="13"/>
        <v>0</v>
      </c>
      <c r="T4" s="33">
        <f t="shared" si="14"/>
        <v>0</v>
      </c>
      <c r="U4" s="25">
        <f>'Juin N-1'!S4</f>
        <v>0</v>
      </c>
      <c r="V4" s="26">
        <f t="shared" ref="V4:V57" si="39">S4-U4</f>
        <v>0</v>
      </c>
      <c r="W4" s="22" t="e">
        <f t="shared" si="16"/>
        <v>#DIV/0!</v>
      </c>
      <c r="X4" s="23">
        <f t="shared" si="17"/>
        <v>0</v>
      </c>
      <c r="Y4" s="33">
        <f t="shared" si="18"/>
        <v>0</v>
      </c>
      <c r="Z4" s="25">
        <f>'Juin N-1'!X4</f>
        <v>0</v>
      </c>
      <c r="AA4" s="26">
        <f t="shared" ref="AA4:AA57" si="40">X4-Z4</f>
        <v>0</v>
      </c>
      <c r="AB4" s="22" t="e">
        <f t="shared" si="20"/>
        <v>#DIV/0!</v>
      </c>
      <c r="AC4" s="23">
        <f t="shared" si="21"/>
        <v>0</v>
      </c>
      <c r="AD4" s="33">
        <f t="shared" si="22"/>
        <v>2.8985507246376812E-2</v>
      </c>
      <c r="AE4" s="25">
        <f>'Juin N-1'!AC4</f>
        <v>2</v>
      </c>
      <c r="AF4" s="26">
        <f t="shared" ref="AF4:AF57" si="41">AC4-AE4</f>
        <v>-2</v>
      </c>
      <c r="AG4" s="22" t="e">
        <f t="shared" si="24"/>
        <v>#DIV/0!</v>
      </c>
      <c r="AH4" s="23">
        <f t="shared" si="25"/>
        <v>0</v>
      </c>
      <c r="AI4" s="33">
        <f t="shared" si="26"/>
        <v>0</v>
      </c>
      <c r="AJ4" s="25">
        <f>'Juin N-1'!AH4</f>
        <v>0</v>
      </c>
      <c r="AK4" s="26">
        <f t="shared" ref="AK4:AK57" si="42">AH4-AJ4</f>
        <v>0</v>
      </c>
      <c r="AL4" s="22" t="e">
        <f t="shared" si="28"/>
        <v>#DIV/0!</v>
      </c>
      <c r="AM4" s="23">
        <f t="shared" si="29"/>
        <v>0</v>
      </c>
      <c r="AN4" s="33">
        <f t="shared" si="30"/>
        <v>1.0964912280701754E-2</v>
      </c>
      <c r="AO4" s="25">
        <f>'Juin N-1'!AM4</f>
        <v>5</v>
      </c>
      <c r="AP4" s="26">
        <f t="shared" ref="AP4:AP57" si="43">AM4-AO4</f>
        <v>-5</v>
      </c>
      <c r="AQ4" s="22" t="e">
        <f t="shared" si="32"/>
        <v>#DIV/0!</v>
      </c>
      <c r="AR4" s="23">
        <f t="shared" si="33"/>
        <v>0</v>
      </c>
      <c r="AS4" s="33">
        <f t="shared" si="34"/>
        <v>0</v>
      </c>
      <c r="AT4" s="25">
        <f>'Juin N-1'!AR4</f>
        <v>0</v>
      </c>
      <c r="AU4" s="26">
        <f t="shared" ref="AU4:AU57" si="44">AR4-AT4</f>
        <v>0</v>
      </c>
    </row>
    <row r="5" spans="1:64" x14ac:dyDescent="0.3">
      <c r="A5" t="s">
        <v>1</v>
      </c>
      <c r="B5" s="21"/>
      <c r="C5" s="22" t="e">
        <f t="shared" si="0"/>
        <v>#DIV/0!</v>
      </c>
      <c r="D5" s="23">
        <f t="shared" si="1"/>
        <v>0</v>
      </c>
      <c r="E5" s="24">
        <f t="shared" si="2"/>
        <v>0</v>
      </c>
      <c r="F5" s="25">
        <f>'Juin N-1'!D5</f>
        <v>0</v>
      </c>
      <c r="G5" s="26">
        <f t="shared" si="36"/>
        <v>0</v>
      </c>
      <c r="H5" s="22" t="e">
        <f t="shared" si="4"/>
        <v>#DIV/0!</v>
      </c>
      <c r="I5" s="23">
        <f t="shared" si="5"/>
        <v>0</v>
      </c>
      <c r="J5" s="33">
        <f t="shared" si="6"/>
        <v>0</v>
      </c>
      <c r="K5" s="25">
        <f>'Juin N-1'!I5</f>
        <v>0</v>
      </c>
      <c r="L5" s="26">
        <f t="shared" si="37"/>
        <v>0</v>
      </c>
      <c r="M5" s="22" t="e">
        <f t="shared" si="8"/>
        <v>#DIV/0!</v>
      </c>
      <c r="N5" s="23">
        <f t="shared" si="9"/>
        <v>0</v>
      </c>
      <c r="O5" s="24">
        <f t="shared" si="10"/>
        <v>0</v>
      </c>
      <c r="P5" s="25">
        <f>'Juin N-1'!N5</f>
        <v>0</v>
      </c>
      <c r="Q5" s="26">
        <f t="shared" si="38"/>
        <v>0</v>
      </c>
      <c r="R5" s="22" t="e">
        <f t="shared" si="12"/>
        <v>#DIV/0!</v>
      </c>
      <c r="S5" s="23">
        <f t="shared" si="13"/>
        <v>0</v>
      </c>
      <c r="T5" s="33">
        <f t="shared" si="14"/>
        <v>0</v>
      </c>
      <c r="U5" s="25">
        <f>'Juin N-1'!S5</f>
        <v>0</v>
      </c>
      <c r="V5" s="26">
        <f t="shared" si="39"/>
        <v>0</v>
      </c>
      <c r="W5" s="22" t="e">
        <f t="shared" si="16"/>
        <v>#DIV/0!</v>
      </c>
      <c r="X5" s="23">
        <f t="shared" si="17"/>
        <v>0</v>
      </c>
      <c r="Y5" s="33">
        <f t="shared" si="18"/>
        <v>0</v>
      </c>
      <c r="Z5" s="25">
        <f>'Juin N-1'!X5</f>
        <v>0</v>
      </c>
      <c r="AA5" s="26">
        <f t="shared" si="40"/>
        <v>0</v>
      </c>
      <c r="AB5" s="22" t="e">
        <f t="shared" si="20"/>
        <v>#DIV/0!</v>
      </c>
      <c r="AC5" s="23">
        <f t="shared" si="21"/>
        <v>0</v>
      </c>
      <c r="AD5" s="33">
        <f t="shared" si="22"/>
        <v>0</v>
      </c>
      <c r="AE5" s="25">
        <f>'Juin N-1'!AC5</f>
        <v>0</v>
      </c>
      <c r="AF5" s="26">
        <f t="shared" si="41"/>
        <v>0</v>
      </c>
      <c r="AG5" s="22" t="e">
        <f t="shared" si="24"/>
        <v>#DIV/0!</v>
      </c>
      <c r="AH5" s="23">
        <f t="shared" si="25"/>
        <v>0</v>
      </c>
      <c r="AI5" s="33">
        <f t="shared" si="26"/>
        <v>0</v>
      </c>
      <c r="AJ5" s="25">
        <f>'Juin N-1'!AH5</f>
        <v>0</v>
      </c>
      <c r="AK5" s="26">
        <f t="shared" si="42"/>
        <v>0</v>
      </c>
      <c r="AL5" s="22" t="e">
        <f t="shared" si="28"/>
        <v>#DIV/0!</v>
      </c>
      <c r="AM5" s="23">
        <f t="shared" si="29"/>
        <v>0</v>
      </c>
      <c r="AN5" s="33">
        <f t="shared" si="30"/>
        <v>0</v>
      </c>
      <c r="AO5" s="25">
        <f>'Juin N-1'!AM5</f>
        <v>0</v>
      </c>
      <c r="AP5" s="26">
        <f t="shared" si="43"/>
        <v>0</v>
      </c>
      <c r="AQ5" s="22" t="e">
        <f t="shared" si="32"/>
        <v>#DIV/0!</v>
      </c>
      <c r="AR5" s="23">
        <f t="shared" si="33"/>
        <v>0</v>
      </c>
      <c r="AS5" s="33">
        <f t="shared" si="34"/>
        <v>0</v>
      </c>
      <c r="AT5" s="25">
        <f>'Juin N-1'!AR5</f>
        <v>0</v>
      </c>
      <c r="AU5" s="26">
        <f t="shared" si="44"/>
        <v>0</v>
      </c>
    </row>
    <row r="6" spans="1:64" x14ac:dyDescent="0.3">
      <c r="A6" t="s">
        <v>52</v>
      </c>
      <c r="B6" s="21"/>
      <c r="C6" s="22" t="e">
        <f t="shared" si="0"/>
        <v>#DIV/0!</v>
      </c>
      <c r="D6" s="23">
        <f t="shared" si="1"/>
        <v>0</v>
      </c>
      <c r="E6" s="24">
        <f t="shared" si="2"/>
        <v>0</v>
      </c>
      <c r="F6" s="25">
        <f>'Juin N-1'!D6</f>
        <v>0</v>
      </c>
      <c r="G6" s="26">
        <f t="shared" si="36"/>
        <v>0</v>
      </c>
      <c r="H6" s="22" t="e">
        <f t="shared" si="4"/>
        <v>#DIV/0!</v>
      </c>
      <c r="I6" s="23">
        <f t="shared" si="5"/>
        <v>0</v>
      </c>
      <c r="J6" s="33">
        <f t="shared" si="6"/>
        <v>0</v>
      </c>
      <c r="K6" s="25">
        <f>'Juin N-1'!I6</f>
        <v>0</v>
      </c>
      <c r="L6" s="26">
        <f t="shared" si="37"/>
        <v>0</v>
      </c>
      <c r="M6" s="22" t="e">
        <f t="shared" si="8"/>
        <v>#DIV/0!</v>
      </c>
      <c r="N6" s="23">
        <f t="shared" si="9"/>
        <v>0</v>
      </c>
      <c r="O6" s="24">
        <f t="shared" si="10"/>
        <v>0</v>
      </c>
      <c r="P6" s="25">
        <f>'Juin N-1'!N6</f>
        <v>0</v>
      </c>
      <c r="Q6" s="26">
        <f t="shared" si="38"/>
        <v>0</v>
      </c>
      <c r="R6" s="22" t="e">
        <f t="shared" si="12"/>
        <v>#DIV/0!</v>
      </c>
      <c r="S6" s="23">
        <f t="shared" si="13"/>
        <v>0</v>
      </c>
      <c r="T6" s="33">
        <f t="shared" si="14"/>
        <v>0</v>
      </c>
      <c r="U6" s="25">
        <f>'Juin N-1'!S6</f>
        <v>0</v>
      </c>
      <c r="V6" s="26">
        <f t="shared" si="39"/>
        <v>0</v>
      </c>
      <c r="W6" s="22" t="e">
        <f t="shared" si="16"/>
        <v>#DIV/0!</v>
      </c>
      <c r="X6" s="23">
        <f t="shared" si="17"/>
        <v>0</v>
      </c>
      <c r="Y6" s="33">
        <f t="shared" si="18"/>
        <v>0</v>
      </c>
      <c r="Z6" s="25">
        <f>'Juin N-1'!X6</f>
        <v>0</v>
      </c>
      <c r="AA6" s="26">
        <f t="shared" si="40"/>
        <v>0</v>
      </c>
      <c r="AB6" s="22" t="e">
        <f t="shared" si="20"/>
        <v>#DIV/0!</v>
      </c>
      <c r="AC6" s="23">
        <f t="shared" si="21"/>
        <v>0</v>
      </c>
      <c r="AD6" s="33">
        <f t="shared" si="22"/>
        <v>0</v>
      </c>
      <c r="AE6" s="25">
        <f>'Juin N-1'!AC6</f>
        <v>0</v>
      </c>
      <c r="AF6" s="26">
        <f t="shared" si="41"/>
        <v>0</v>
      </c>
      <c r="AG6" s="22" t="e">
        <f t="shared" si="24"/>
        <v>#DIV/0!</v>
      </c>
      <c r="AH6" s="23">
        <f t="shared" si="25"/>
        <v>0</v>
      </c>
      <c r="AI6" s="33">
        <f t="shared" si="26"/>
        <v>0</v>
      </c>
      <c r="AJ6" s="25">
        <f>'Juin N-1'!AH6</f>
        <v>0</v>
      </c>
      <c r="AK6" s="26">
        <f t="shared" si="42"/>
        <v>0</v>
      </c>
      <c r="AL6" s="22" t="e">
        <f t="shared" si="28"/>
        <v>#DIV/0!</v>
      </c>
      <c r="AM6" s="23">
        <f t="shared" si="29"/>
        <v>0</v>
      </c>
      <c r="AN6" s="33">
        <f t="shared" si="30"/>
        <v>0</v>
      </c>
      <c r="AO6" s="25">
        <f>'Juin N-1'!AM6</f>
        <v>0</v>
      </c>
      <c r="AP6" s="26">
        <f t="shared" si="43"/>
        <v>0</v>
      </c>
      <c r="AQ6" s="22" t="e">
        <f t="shared" si="32"/>
        <v>#DIV/0!</v>
      </c>
      <c r="AR6" s="23">
        <f t="shared" si="33"/>
        <v>0</v>
      </c>
      <c r="AS6" s="33">
        <f t="shared" si="34"/>
        <v>0</v>
      </c>
      <c r="AT6" s="25">
        <f>'Juin N-1'!AR6</f>
        <v>0</v>
      </c>
      <c r="AU6" s="26">
        <f t="shared" si="44"/>
        <v>0</v>
      </c>
    </row>
    <row r="7" spans="1:64" x14ac:dyDescent="0.3">
      <c r="A7" t="s">
        <v>2</v>
      </c>
      <c r="B7" s="21"/>
      <c r="C7" s="22" t="e">
        <f t="shared" si="0"/>
        <v>#DIV/0!</v>
      </c>
      <c r="D7" s="23">
        <f t="shared" si="1"/>
        <v>0</v>
      </c>
      <c r="E7" s="24">
        <f t="shared" si="2"/>
        <v>0.14965986394557823</v>
      </c>
      <c r="F7" s="25">
        <f>'Juin N-1'!D7</f>
        <v>22</v>
      </c>
      <c r="G7" s="26">
        <f t="shared" si="36"/>
        <v>-22</v>
      </c>
      <c r="H7" s="22" t="e">
        <f t="shared" si="4"/>
        <v>#DIV/0!</v>
      </c>
      <c r="I7" s="23">
        <f t="shared" si="5"/>
        <v>0</v>
      </c>
      <c r="J7" s="33">
        <f t="shared" si="6"/>
        <v>5.434782608695652E-2</v>
      </c>
      <c r="K7" s="25">
        <f>'Juin N-1'!I7</f>
        <v>5</v>
      </c>
      <c r="L7" s="26">
        <f t="shared" si="37"/>
        <v>-5</v>
      </c>
      <c r="M7" s="22" t="e">
        <f t="shared" si="8"/>
        <v>#DIV/0!</v>
      </c>
      <c r="N7" s="23">
        <f t="shared" si="9"/>
        <v>0</v>
      </c>
      <c r="O7" s="24">
        <f t="shared" si="10"/>
        <v>5.2631578947368418E-2</v>
      </c>
      <c r="P7" s="25">
        <f>'Juin N-1'!N7</f>
        <v>2</v>
      </c>
      <c r="Q7" s="26">
        <f t="shared" si="38"/>
        <v>-2</v>
      </c>
      <c r="R7" s="22" t="e">
        <f t="shared" si="12"/>
        <v>#DIV/0!</v>
      </c>
      <c r="S7" s="23">
        <f t="shared" si="13"/>
        <v>0</v>
      </c>
      <c r="T7" s="33">
        <f t="shared" si="14"/>
        <v>0.13636363636363635</v>
      </c>
      <c r="U7" s="25">
        <f>'Juin N-1'!S7</f>
        <v>6</v>
      </c>
      <c r="V7" s="26">
        <f t="shared" si="39"/>
        <v>-6</v>
      </c>
      <c r="W7" s="22" t="e">
        <f t="shared" si="16"/>
        <v>#DIV/0!</v>
      </c>
      <c r="X7" s="23">
        <f t="shared" si="17"/>
        <v>0</v>
      </c>
      <c r="Y7" s="33">
        <f t="shared" si="18"/>
        <v>0.12903225806451613</v>
      </c>
      <c r="Z7" s="25">
        <f>'Juin N-1'!X7</f>
        <v>4</v>
      </c>
      <c r="AA7" s="26">
        <f t="shared" si="40"/>
        <v>-4</v>
      </c>
      <c r="AB7" s="22" t="e">
        <f t="shared" si="20"/>
        <v>#DIV/0!</v>
      </c>
      <c r="AC7" s="23">
        <f t="shared" si="21"/>
        <v>0</v>
      </c>
      <c r="AD7" s="33">
        <f t="shared" si="22"/>
        <v>0.11594202898550725</v>
      </c>
      <c r="AE7" s="25">
        <f>'Juin N-1'!AC7</f>
        <v>8</v>
      </c>
      <c r="AF7" s="26">
        <f t="shared" si="41"/>
        <v>-8</v>
      </c>
      <c r="AG7" s="22" t="e">
        <f t="shared" si="24"/>
        <v>#DIV/0!</v>
      </c>
      <c r="AH7" s="23">
        <f t="shared" si="25"/>
        <v>0</v>
      </c>
      <c r="AI7" s="33">
        <f t="shared" si="26"/>
        <v>7.3170731707317069E-2</v>
      </c>
      <c r="AJ7" s="25">
        <f>'Juin N-1'!AH7</f>
        <v>3</v>
      </c>
      <c r="AK7" s="26">
        <f t="shared" si="42"/>
        <v>-3</v>
      </c>
      <c r="AL7" s="22" t="e">
        <f t="shared" si="28"/>
        <v>#DIV/0!</v>
      </c>
      <c r="AM7" s="23">
        <f t="shared" si="29"/>
        <v>0</v>
      </c>
      <c r="AN7" s="33">
        <f t="shared" si="30"/>
        <v>0.10964912280701754</v>
      </c>
      <c r="AO7" s="25">
        <f>'Juin N-1'!AM7</f>
        <v>50</v>
      </c>
      <c r="AP7" s="26">
        <f t="shared" si="43"/>
        <v>-50</v>
      </c>
      <c r="AQ7" s="22" t="e">
        <f t="shared" si="32"/>
        <v>#DIV/0!</v>
      </c>
      <c r="AR7" s="23">
        <f t="shared" si="33"/>
        <v>0</v>
      </c>
      <c r="AS7" s="33">
        <f t="shared" si="34"/>
        <v>0</v>
      </c>
      <c r="AT7" s="25">
        <f>'Juin N-1'!AR7</f>
        <v>0</v>
      </c>
      <c r="AU7" s="26">
        <f t="shared" si="44"/>
        <v>0</v>
      </c>
    </row>
    <row r="8" spans="1:64" x14ac:dyDescent="0.3">
      <c r="A8" t="s">
        <v>152</v>
      </c>
      <c r="B8" s="21"/>
      <c r="C8" s="22" t="e">
        <f t="shared" si="0"/>
        <v>#DIV/0!</v>
      </c>
      <c r="D8" s="23">
        <f t="shared" si="1"/>
        <v>0</v>
      </c>
      <c r="E8" s="24"/>
      <c r="F8" s="25"/>
      <c r="G8" s="26"/>
      <c r="H8" s="22" t="e">
        <f t="shared" si="4"/>
        <v>#DIV/0!</v>
      </c>
      <c r="I8" s="23">
        <f t="shared" si="5"/>
        <v>0</v>
      </c>
      <c r="J8" s="33"/>
      <c r="K8" s="25"/>
      <c r="L8" s="26"/>
      <c r="M8" s="22" t="e">
        <f t="shared" si="8"/>
        <v>#DIV/0!</v>
      </c>
      <c r="N8" s="23">
        <f t="shared" si="9"/>
        <v>0</v>
      </c>
      <c r="O8" s="24"/>
      <c r="P8" s="25"/>
      <c r="Q8" s="26"/>
      <c r="R8" s="22" t="e">
        <f t="shared" si="12"/>
        <v>#DIV/0!</v>
      </c>
      <c r="S8" s="23">
        <f t="shared" si="13"/>
        <v>0</v>
      </c>
      <c r="T8" s="33"/>
      <c r="U8" s="25"/>
      <c r="V8" s="26"/>
      <c r="W8" s="22" t="e">
        <f t="shared" si="16"/>
        <v>#DIV/0!</v>
      </c>
      <c r="X8" s="23">
        <f t="shared" si="17"/>
        <v>0</v>
      </c>
      <c r="Y8" s="33"/>
      <c r="Z8" s="25"/>
      <c r="AA8" s="26"/>
      <c r="AB8" s="22" t="e">
        <f t="shared" si="20"/>
        <v>#DIV/0!</v>
      </c>
      <c r="AC8" s="23">
        <f t="shared" si="21"/>
        <v>0</v>
      </c>
      <c r="AD8" s="33"/>
      <c r="AE8" s="25"/>
      <c r="AF8" s="26"/>
      <c r="AG8" s="22" t="e">
        <f t="shared" si="24"/>
        <v>#DIV/0!</v>
      </c>
      <c r="AH8" s="23">
        <f t="shared" si="25"/>
        <v>0</v>
      </c>
      <c r="AI8" s="33"/>
      <c r="AJ8" s="25"/>
      <c r="AK8" s="26"/>
      <c r="AL8" s="22" t="e">
        <f t="shared" si="28"/>
        <v>#DIV/0!</v>
      </c>
      <c r="AM8" s="23">
        <f t="shared" si="29"/>
        <v>0</v>
      </c>
      <c r="AN8" s="33"/>
      <c r="AO8" s="25"/>
      <c r="AP8" s="26"/>
      <c r="AQ8" s="22" t="e">
        <f t="shared" si="32"/>
        <v>#DIV/0!</v>
      </c>
      <c r="AR8" s="23">
        <f t="shared" si="33"/>
        <v>0</v>
      </c>
      <c r="AS8" s="33"/>
      <c r="AT8" s="25"/>
      <c r="AU8" s="26"/>
    </row>
    <row r="9" spans="1:64" x14ac:dyDescent="0.3">
      <c r="A9" t="s">
        <v>3</v>
      </c>
      <c r="B9" s="21"/>
      <c r="C9" s="22" t="e">
        <f t="shared" si="0"/>
        <v>#DIV/0!</v>
      </c>
      <c r="D9" s="23">
        <f t="shared" si="1"/>
        <v>0</v>
      </c>
      <c r="E9" s="24">
        <f t="shared" si="2"/>
        <v>0</v>
      </c>
      <c r="F9" s="25">
        <f>'Juin N-1'!D8</f>
        <v>0</v>
      </c>
      <c r="G9" s="26">
        <f t="shared" si="36"/>
        <v>0</v>
      </c>
      <c r="H9" s="22" t="e">
        <f t="shared" si="4"/>
        <v>#DIV/0!</v>
      </c>
      <c r="I9" s="23">
        <f t="shared" si="5"/>
        <v>0</v>
      </c>
      <c r="J9" s="33">
        <f t="shared" si="6"/>
        <v>0</v>
      </c>
      <c r="K9" s="25">
        <f>'Juin N-1'!I8</f>
        <v>0</v>
      </c>
      <c r="L9" s="26">
        <f t="shared" si="37"/>
        <v>0</v>
      </c>
      <c r="M9" s="22" t="e">
        <f t="shared" si="8"/>
        <v>#DIV/0!</v>
      </c>
      <c r="N9" s="23">
        <f t="shared" si="9"/>
        <v>0</v>
      </c>
      <c r="O9" s="24">
        <f t="shared" si="10"/>
        <v>0</v>
      </c>
      <c r="P9" s="25">
        <f>'Juin N-1'!N8</f>
        <v>0</v>
      </c>
      <c r="Q9" s="26">
        <f t="shared" si="38"/>
        <v>0</v>
      </c>
      <c r="R9" s="22" t="e">
        <f t="shared" si="12"/>
        <v>#DIV/0!</v>
      </c>
      <c r="S9" s="23">
        <f t="shared" si="13"/>
        <v>0</v>
      </c>
      <c r="T9" s="33">
        <f t="shared" si="14"/>
        <v>0</v>
      </c>
      <c r="U9" s="25">
        <f>'Juin N-1'!S8</f>
        <v>0</v>
      </c>
      <c r="V9" s="26">
        <f t="shared" si="39"/>
        <v>0</v>
      </c>
      <c r="W9" s="22" t="e">
        <f t="shared" si="16"/>
        <v>#DIV/0!</v>
      </c>
      <c r="X9" s="23">
        <f t="shared" si="17"/>
        <v>0</v>
      </c>
      <c r="Y9" s="33">
        <f t="shared" si="18"/>
        <v>0</v>
      </c>
      <c r="Z9" s="25">
        <f>'Juin N-1'!X8</f>
        <v>0</v>
      </c>
      <c r="AA9" s="26">
        <f t="shared" si="40"/>
        <v>0</v>
      </c>
      <c r="AB9" s="22" t="e">
        <f t="shared" si="20"/>
        <v>#DIV/0!</v>
      </c>
      <c r="AC9" s="23">
        <f t="shared" si="21"/>
        <v>0</v>
      </c>
      <c r="AD9" s="33">
        <f t="shared" si="22"/>
        <v>0</v>
      </c>
      <c r="AE9" s="25">
        <f>'Juin N-1'!AC8</f>
        <v>0</v>
      </c>
      <c r="AF9" s="26">
        <f t="shared" si="41"/>
        <v>0</v>
      </c>
      <c r="AG9" s="22" t="e">
        <f t="shared" si="24"/>
        <v>#DIV/0!</v>
      </c>
      <c r="AH9" s="23">
        <f t="shared" si="25"/>
        <v>0</v>
      </c>
      <c r="AI9" s="33">
        <f t="shared" si="26"/>
        <v>0</v>
      </c>
      <c r="AJ9" s="25">
        <f>'Juin N-1'!AH8</f>
        <v>0</v>
      </c>
      <c r="AK9" s="26">
        <f t="shared" si="42"/>
        <v>0</v>
      </c>
      <c r="AL9" s="22" t="e">
        <f t="shared" si="28"/>
        <v>#DIV/0!</v>
      </c>
      <c r="AM9" s="23">
        <f t="shared" si="29"/>
        <v>0</v>
      </c>
      <c r="AN9" s="33">
        <f t="shared" si="30"/>
        <v>0</v>
      </c>
      <c r="AO9" s="25">
        <f>'Juin N-1'!AM8</f>
        <v>0</v>
      </c>
      <c r="AP9" s="26">
        <f t="shared" si="43"/>
        <v>0</v>
      </c>
      <c r="AQ9" s="22" t="e">
        <f t="shared" si="32"/>
        <v>#DIV/0!</v>
      </c>
      <c r="AR9" s="23">
        <f t="shared" si="33"/>
        <v>0</v>
      </c>
      <c r="AS9" s="33">
        <f t="shared" si="34"/>
        <v>0</v>
      </c>
      <c r="AT9" s="25">
        <f>'Juin N-1'!AR8</f>
        <v>0</v>
      </c>
      <c r="AU9" s="26">
        <f t="shared" si="44"/>
        <v>0</v>
      </c>
    </row>
    <row r="10" spans="1:64" x14ac:dyDescent="0.3">
      <c r="A10" t="s">
        <v>4</v>
      </c>
      <c r="B10" s="21"/>
      <c r="C10" s="22" t="e">
        <f t="shared" si="0"/>
        <v>#DIV/0!</v>
      </c>
      <c r="D10" s="23">
        <f t="shared" si="1"/>
        <v>0</v>
      </c>
      <c r="E10" s="24">
        <f t="shared" si="2"/>
        <v>8.8435374149659865E-2</v>
      </c>
      <c r="F10" s="25">
        <f>'Juin N-1'!D9</f>
        <v>13</v>
      </c>
      <c r="G10" s="26">
        <f t="shared" si="36"/>
        <v>-13</v>
      </c>
      <c r="H10" s="22" t="e">
        <f t="shared" si="4"/>
        <v>#DIV/0!</v>
      </c>
      <c r="I10" s="23">
        <f t="shared" si="5"/>
        <v>0</v>
      </c>
      <c r="J10" s="33">
        <f t="shared" si="6"/>
        <v>4.3478260869565216E-2</v>
      </c>
      <c r="K10" s="25">
        <f>'Juin N-1'!I9</f>
        <v>4</v>
      </c>
      <c r="L10" s="26">
        <f t="shared" si="37"/>
        <v>-4</v>
      </c>
      <c r="M10" s="22" t="e">
        <f t="shared" si="8"/>
        <v>#DIV/0!</v>
      </c>
      <c r="N10" s="23">
        <f t="shared" si="9"/>
        <v>0</v>
      </c>
      <c r="O10" s="24">
        <f t="shared" si="10"/>
        <v>5.2631578947368418E-2</v>
      </c>
      <c r="P10" s="25">
        <f>'Juin N-1'!N9</f>
        <v>2</v>
      </c>
      <c r="Q10" s="26">
        <f t="shared" si="38"/>
        <v>-2</v>
      </c>
      <c r="R10" s="22" t="e">
        <f t="shared" si="12"/>
        <v>#DIV/0!</v>
      </c>
      <c r="S10" s="23">
        <f t="shared" si="13"/>
        <v>0</v>
      </c>
      <c r="T10" s="33">
        <f t="shared" si="14"/>
        <v>2.2727272727272728E-2</v>
      </c>
      <c r="U10" s="25">
        <f>'Juin N-1'!S9</f>
        <v>1</v>
      </c>
      <c r="V10" s="26">
        <f t="shared" si="39"/>
        <v>-1</v>
      </c>
      <c r="W10" s="22" t="e">
        <f t="shared" si="16"/>
        <v>#DIV/0!</v>
      </c>
      <c r="X10" s="23">
        <f t="shared" si="17"/>
        <v>0</v>
      </c>
      <c r="Y10" s="33">
        <f t="shared" si="18"/>
        <v>6.4516129032258063E-2</v>
      </c>
      <c r="Z10" s="25">
        <f>'Juin N-1'!X9</f>
        <v>2</v>
      </c>
      <c r="AA10" s="26">
        <f t="shared" si="40"/>
        <v>-2</v>
      </c>
      <c r="AB10" s="22" t="e">
        <f t="shared" si="20"/>
        <v>#DIV/0!</v>
      </c>
      <c r="AC10" s="23">
        <f t="shared" si="21"/>
        <v>0</v>
      </c>
      <c r="AD10" s="33">
        <f t="shared" si="22"/>
        <v>5.7971014492753624E-2</v>
      </c>
      <c r="AE10" s="25">
        <f>'Juin N-1'!AC9</f>
        <v>4</v>
      </c>
      <c r="AF10" s="26">
        <f t="shared" si="41"/>
        <v>-4</v>
      </c>
      <c r="AG10" s="22" t="e">
        <f t="shared" si="24"/>
        <v>#DIV/0!</v>
      </c>
      <c r="AH10" s="23">
        <f t="shared" si="25"/>
        <v>0</v>
      </c>
      <c r="AI10" s="33">
        <f t="shared" si="26"/>
        <v>0.3902439024390244</v>
      </c>
      <c r="AJ10" s="25">
        <f>'Juin N-1'!AH9</f>
        <v>16</v>
      </c>
      <c r="AK10" s="26">
        <f t="shared" si="42"/>
        <v>-16</v>
      </c>
      <c r="AL10" s="22" t="e">
        <f t="shared" si="28"/>
        <v>#DIV/0!</v>
      </c>
      <c r="AM10" s="23">
        <f t="shared" si="29"/>
        <v>0</v>
      </c>
      <c r="AN10" s="33">
        <f t="shared" si="30"/>
        <v>9.2105263157894732E-2</v>
      </c>
      <c r="AO10" s="25">
        <f>'Juin N-1'!AM9</f>
        <v>42</v>
      </c>
      <c r="AP10" s="26">
        <f t="shared" si="43"/>
        <v>-42</v>
      </c>
      <c r="AQ10" s="22" t="e">
        <f t="shared" si="32"/>
        <v>#DIV/0!</v>
      </c>
      <c r="AR10" s="23">
        <f t="shared" si="33"/>
        <v>0</v>
      </c>
      <c r="AS10" s="33">
        <f t="shared" si="34"/>
        <v>0</v>
      </c>
      <c r="AT10" s="25">
        <f>'Juin N-1'!AR9</f>
        <v>0</v>
      </c>
      <c r="AU10" s="26">
        <f t="shared" si="44"/>
        <v>0</v>
      </c>
    </row>
    <row r="11" spans="1:64" x14ac:dyDescent="0.3">
      <c r="A11" t="s">
        <v>138</v>
      </c>
      <c r="B11" s="21"/>
      <c r="C11" s="22"/>
      <c r="D11" s="23"/>
      <c r="E11" s="24"/>
      <c r="F11" s="25"/>
      <c r="G11" s="26"/>
      <c r="H11" s="22"/>
      <c r="I11" s="23"/>
      <c r="J11" s="33"/>
      <c r="K11" s="25"/>
      <c r="L11" s="26"/>
      <c r="M11" s="22"/>
      <c r="N11" s="23"/>
      <c r="O11" s="24"/>
      <c r="P11" s="25"/>
      <c r="Q11" s="26"/>
      <c r="R11" s="22"/>
      <c r="S11" s="23"/>
      <c r="T11" s="33"/>
      <c r="U11" s="25"/>
      <c r="V11" s="26"/>
      <c r="W11" s="22"/>
      <c r="X11" s="23"/>
      <c r="Y11" s="33"/>
      <c r="Z11" s="25"/>
      <c r="AA11" s="26"/>
      <c r="AB11" s="22"/>
      <c r="AC11" s="23"/>
      <c r="AD11" s="33"/>
      <c r="AE11" s="25"/>
      <c r="AF11" s="26"/>
      <c r="AG11" s="22"/>
      <c r="AH11" s="23"/>
      <c r="AI11" s="33"/>
      <c r="AJ11" s="25"/>
      <c r="AK11" s="26"/>
      <c r="AL11" s="22"/>
      <c r="AM11" s="23"/>
      <c r="AN11" s="33"/>
      <c r="AO11" s="25"/>
      <c r="AP11" s="26"/>
      <c r="AQ11" s="22"/>
      <c r="AR11" s="23"/>
      <c r="AS11" s="33"/>
      <c r="AT11" s="25"/>
      <c r="AU11" s="26"/>
    </row>
    <row r="12" spans="1:64" x14ac:dyDescent="0.3">
      <c r="A12" t="s">
        <v>138</v>
      </c>
      <c r="B12" s="21"/>
      <c r="C12" s="22" t="e">
        <f t="shared" ref="C12:C57" si="45">D12/$D$59</f>
        <v>#DIV/0!</v>
      </c>
      <c r="D12" s="23">
        <f t="shared" ref="D12:D57" si="46">IF(COUNTIF($AY$2:$BM$62,A12)=1,VLOOKUP(A12,$AY$2:$BM$62,6,FALSE),0)</f>
        <v>0</v>
      </c>
      <c r="E12" s="24">
        <f t="shared" ref="E12:E57" si="47">F12/$F$59</f>
        <v>0</v>
      </c>
      <c r="F12" s="25">
        <f>'Juin N-1'!D10</f>
        <v>0</v>
      </c>
      <c r="G12" s="26">
        <f t="shared" si="36"/>
        <v>0</v>
      </c>
      <c r="H12" s="22" t="e">
        <f t="shared" ref="H12:H34" si="48">I12/$I$59</f>
        <v>#DIV/0!</v>
      </c>
      <c r="I12" s="23">
        <f t="shared" ref="I12:I57" si="49">IF(COUNTIF($AY$2:$BL$62,A12)=1,VLOOKUP(A12,$AY$2:$BL$62,7,FALSE),0)</f>
        <v>0</v>
      </c>
      <c r="J12" s="33">
        <f t="shared" ref="J12:J57" si="50">K12/$K$59</f>
        <v>0</v>
      </c>
      <c r="K12" s="25">
        <f>'Juin N-1'!I10</f>
        <v>0</v>
      </c>
      <c r="L12" s="26">
        <f t="shared" si="37"/>
        <v>0</v>
      </c>
      <c r="M12" s="22" t="e">
        <f t="shared" ref="M12:M34" si="51">N12/$N$59</f>
        <v>#DIV/0!</v>
      </c>
      <c r="N12" s="23">
        <f t="shared" ref="N12:N57" si="52">IF(COUNTIF($AY$2:$BL$62,A12)=1,VLOOKUP(A12,$AY$2:$BL$62,8,FALSE),0)</f>
        <v>0</v>
      </c>
      <c r="O12" s="24">
        <f t="shared" ref="O12:O57" si="53">P12/$P$59</f>
        <v>0</v>
      </c>
      <c r="P12" s="25">
        <f>'Juin N-1'!N10</f>
        <v>0</v>
      </c>
      <c r="Q12" s="26">
        <f t="shared" si="38"/>
        <v>0</v>
      </c>
      <c r="R12" s="22" t="e">
        <f t="shared" ref="R12:R34" si="54">S12/$S$59</f>
        <v>#DIV/0!</v>
      </c>
      <c r="S12" s="23">
        <f t="shared" ref="S12:S57" si="55">IF(COUNTIF($AY$2:$BL$62,A12)=1,VLOOKUP(A12,$AY$2:$BL$62,9,FALSE),0)</f>
        <v>0</v>
      </c>
      <c r="T12" s="33">
        <f t="shared" ref="T12:T57" si="56">U12/$U$59</f>
        <v>0</v>
      </c>
      <c r="U12" s="25">
        <f>'Juin N-1'!S10</f>
        <v>0</v>
      </c>
      <c r="V12" s="26">
        <f t="shared" si="39"/>
        <v>0</v>
      </c>
      <c r="W12" s="22" t="e">
        <f t="shared" ref="W12:W34" si="57">X12/$X$59</f>
        <v>#DIV/0!</v>
      </c>
      <c r="X12" s="23">
        <f t="shared" ref="X12:X57" si="58">IF(COUNTIF($AY$2:$BL$62,A12)=1,VLOOKUP(A12,$AY$2:$BL$62,10,FALSE),0)</f>
        <v>0</v>
      </c>
      <c r="Y12" s="33">
        <f t="shared" ref="Y12:Y57" si="59">Z12/$Z$59</f>
        <v>0</v>
      </c>
      <c r="Z12" s="25">
        <f>'Juin N-1'!X10</f>
        <v>0</v>
      </c>
      <c r="AA12" s="26">
        <f t="shared" si="40"/>
        <v>0</v>
      </c>
      <c r="AB12" s="22" t="e">
        <f t="shared" ref="AB12:AB34" si="60">AC12/$AC$59</f>
        <v>#DIV/0!</v>
      </c>
      <c r="AC12" s="23">
        <f t="shared" ref="AC12:AC57" si="61">IF(COUNTIF($AY$2:$BL$62,A12)=1,VLOOKUP(A12,$AY$2:$BL$62,11,FALSE),0)</f>
        <v>0</v>
      </c>
      <c r="AD12" s="33">
        <f t="shared" ref="AD12:AD57" si="62">AE12/$AE$59</f>
        <v>0</v>
      </c>
      <c r="AE12" s="25">
        <f>'Juin N-1'!AC10</f>
        <v>0</v>
      </c>
      <c r="AF12" s="26">
        <f t="shared" si="41"/>
        <v>0</v>
      </c>
      <c r="AG12" s="22" t="e">
        <f t="shared" ref="AG12:AG34" si="63">AH12/$AH$59</f>
        <v>#DIV/0!</v>
      </c>
      <c r="AH12" s="23">
        <f t="shared" ref="AH12:AH57" si="64">IF(COUNTIF($AY$2:$BL$61,A12)=1,VLOOKUP(A12,$AY$2:$BL$61,12,FALSE),0)</f>
        <v>0</v>
      </c>
      <c r="AI12" s="33">
        <f t="shared" ref="AI12:AI57" si="65">AJ12/$AJ$59</f>
        <v>0</v>
      </c>
      <c r="AJ12" s="25">
        <f>'Juin N-1'!AH10</f>
        <v>0</v>
      </c>
      <c r="AK12" s="26">
        <f t="shared" si="42"/>
        <v>0</v>
      </c>
      <c r="AL12" s="22" t="e">
        <f t="shared" ref="AL12:AL34" si="66">AM12/$AM$59</f>
        <v>#DIV/0!</v>
      </c>
      <c r="AM12" s="23">
        <f t="shared" ref="AM12:AM57" si="67">IF(COUNTIF($AY$2:$BL$61,A12)=1,VLOOKUP(A12,$AY$2:$BL$61,13,FALSE),0)</f>
        <v>0</v>
      </c>
      <c r="AN12" s="33">
        <f t="shared" ref="AN12:AN57" si="68">AO12/$AO$59</f>
        <v>0</v>
      </c>
      <c r="AO12" s="25">
        <f>'Juin N-1'!AM10</f>
        <v>0</v>
      </c>
      <c r="AP12" s="26">
        <f t="shared" si="43"/>
        <v>0</v>
      </c>
      <c r="AQ12" s="22" t="e">
        <f t="shared" ref="AQ12:AQ34" si="69">AR12/$AR$59</f>
        <v>#DIV/0!</v>
      </c>
      <c r="AR12" s="23">
        <f t="shared" ref="AR12:AR57" si="70">IF(COUNTIF($AY$2:$BL$61,A12)=1,VLOOKUP(A12,$AY$2:$BL$61,14,FALSE),0)</f>
        <v>0</v>
      </c>
      <c r="AS12" s="33">
        <f t="shared" ref="AS12:AS57" si="71">AT12/$AT$59</f>
        <v>0</v>
      </c>
      <c r="AT12" s="25">
        <f>'Juin N-1'!AR10</f>
        <v>0</v>
      </c>
      <c r="AU12" s="26">
        <f t="shared" si="44"/>
        <v>0</v>
      </c>
    </row>
    <row r="13" spans="1:64" x14ac:dyDescent="0.3">
      <c r="A13" t="s">
        <v>53</v>
      </c>
      <c r="B13" s="21"/>
      <c r="C13" s="22" t="e">
        <f t="shared" si="45"/>
        <v>#DIV/0!</v>
      </c>
      <c r="D13" s="23">
        <f t="shared" si="46"/>
        <v>0</v>
      </c>
      <c r="E13" s="24">
        <f t="shared" si="47"/>
        <v>0</v>
      </c>
      <c r="F13" s="25">
        <f>'Juin N-1'!D11</f>
        <v>0</v>
      </c>
      <c r="G13" s="26">
        <f t="shared" si="36"/>
        <v>0</v>
      </c>
      <c r="H13" s="22" t="e">
        <f t="shared" si="48"/>
        <v>#DIV/0!</v>
      </c>
      <c r="I13" s="23">
        <f t="shared" si="49"/>
        <v>0</v>
      </c>
      <c r="J13" s="33">
        <f t="shared" si="50"/>
        <v>0</v>
      </c>
      <c r="K13" s="25">
        <f>'Juin N-1'!I11</f>
        <v>0</v>
      </c>
      <c r="L13" s="26">
        <f t="shared" si="37"/>
        <v>0</v>
      </c>
      <c r="M13" s="22" t="e">
        <f t="shared" si="51"/>
        <v>#DIV/0!</v>
      </c>
      <c r="N13" s="23">
        <f t="shared" si="52"/>
        <v>0</v>
      </c>
      <c r="O13" s="24">
        <f t="shared" si="53"/>
        <v>0</v>
      </c>
      <c r="P13" s="25">
        <f>'Juin N-1'!N11</f>
        <v>0</v>
      </c>
      <c r="Q13" s="26">
        <f t="shared" si="38"/>
        <v>0</v>
      </c>
      <c r="R13" s="22" t="e">
        <f t="shared" si="54"/>
        <v>#DIV/0!</v>
      </c>
      <c r="S13" s="23">
        <f t="shared" si="55"/>
        <v>0</v>
      </c>
      <c r="T13" s="33">
        <f t="shared" si="56"/>
        <v>0</v>
      </c>
      <c r="U13" s="25">
        <f>'Juin N-1'!S11</f>
        <v>0</v>
      </c>
      <c r="V13" s="26">
        <f t="shared" si="39"/>
        <v>0</v>
      </c>
      <c r="W13" s="22" t="e">
        <f t="shared" si="57"/>
        <v>#DIV/0!</v>
      </c>
      <c r="X13" s="23">
        <f t="shared" si="58"/>
        <v>0</v>
      </c>
      <c r="Y13" s="33">
        <f t="shared" si="59"/>
        <v>0</v>
      </c>
      <c r="Z13" s="25">
        <f>'Juin N-1'!X11</f>
        <v>0</v>
      </c>
      <c r="AA13" s="26">
        <f t="shared" si="40"/>
        <v>0</v>
      </c>
      <c r="AB13" s="22" t="e">
        <f t="shared" si="60"/>
        <v>#DIV/0!</v>
      </c>
      <c r="AC13" s="23">
        <f t="shared" si="61"/>
        <v>0</v>
      </c>
      <c r="AD13" s="33">
        <f t="shared" si="62"/>
        <v>0</v>
      </c>
      <c r="AE13" s="25">
        <f>'Juin N-1'!AC11</f>
        <v>0</v>
      </c>
      <c r="AF13" s="26">
        <f t="shared" si="41"/>
        <v>0</v>
      </c>
      <c r="AG13" s="22" t="e">
        <f t="shared" si="63"/>
        <v>#DIV/0!</v>
      </c>
      <c r="AH13" s="23">
        <f t="shared" si="64"/>
        <v>0</v>
      </c>
      <c r="AI13" s="33">
        <f t="shared" si="65"/>
        <v>0</v>
      </c>
      <c r="AJ13" s="25">
        <f>'Juin N-1'!AH11</f>
        <v>0</v>
      </c>
      <c r="AK13" s="26">
        <f t="shared" si="42"/>
        <v>0</v>
      </c>
      <c r="AL13" s="22" t="e">
        <f t="shared" si="66"/>
        <v>#DIV/0!</v>
      </c>
      <c r="AM13" s="23">
        <f t="shared" si="67"/>
        <v>0</v>
      </c>
      <c r="AN13" s="33">
        <f t="shared" si="68"/>
        <v>0</v>
      </c>
      <c r="AO13" s="25">
        <f>'Juin N-1'!AM11</f>
        <v>0</v>
      </c>
      <c r="AP13" s="26">
        <f t="shared" si="43"/>
        <v>0</v>
      </c>
      <c r="AQ13" s="22" t="e">
        <f t="shared" si="69"/>
        <v>#DIV/0!</v>
      </c>
      <c r="AR13" s="23">
        <f t="shared" si="70"/>
        <v>0</v>
      </c>
      <c r="AS13" s="33">
        <f t="shared" si="71"/>
        <v>0</v>
      </c>
      <c r="AT13" s="25">
        <f>'Juin N-1'!AR11</f>
        <v>0</v>
      </c>
      <c r="AU13" s="26">
        <f t="shared" si="44"/>
        <v>0</v>
      </c>
    </row>
    <row r="14" spans="1:64" x14ac:dyDescent="0.3">
      <c r="A14" t="s">
        <v>54</v>
      </c>
      <c r="B14" s="21"/>
      <c r="C14" s="22" t="e">
        <f t="shared" si="45"/>
        <v>#DIV/0!</v>
      </c>
      <c r="D14" s="23">
        <f t="shared" si="46"/>
        <v>0</v>
      </c>
      <c r="E14" s="24">
        <f t="shared" si="47"/>
        <v>0</v>
      </c>
      <c r="F14" s="25">
        <f>'Juin N-1'!D12</f>
        <v>0</v>
      </c>
      <c r="G14" s="26">
        <f t="shared" si="36"/>
        <v>0</v>
      </c>
      <c r="H14" s="22" t="e">
        <f t="shared" si="48"/>
        <v>#DIV/0!</v>
      </c>
      <c r="I14" s="23">
        <f t="shared" si="49"/>
        <v>0</v>
      </c>
      <c r="J14" s="33">
        <f t="shared" si="50"/>
        <v>0</v>
      </c>
      <c r="K14" s="25">
        <f>'Juin N-1'!I12</f>
        <v>0</v>
      </c>
      <c r="L14" s="26">
        <f t="shared" si="37"/>
        <v>0</v>
      </c>
      <c r="M14" s="22" t="e">
        <f t="shared" si="51"/>
        <v>#DIV/0!</v>
      </c>
      <c r="N14" s="23">
        <f t="shared" si="52"/>
        <v>0</v>
      </c>
      <c r="O14" s="24">
        <f t="shared" si="53"/>
        <v>0</v>
      </c>
      <c r="P14" s="25">
        <f>'Juin N-1'!N12</f>
        <v>0</v>
      </c>
      <c r="Q14" s="26">
        <f t="shared" si="38"/>
        <v>0</v>
      </c>
      <c r="R14" s="22" t="e">
        <f t="shared" si="54"/>
        <v>#DIV/0!</v>
      </c>
      <c r="S14" s="23">
        <f t="shared" si="55"/>
        <v>0</v>
      </c>
      <c r="T14" s="33">
        <f t="shared" si="56"/>
        <v>0</v>
      </c>
      <c r="U14" s="25">
        <f>'Juin N-1'!S12</f>
        <v>0</v>
      </c>
      <c r="V14" s="26">
        <f t="shared" si="39"/>
        <v>0</v>
      </c>
      <c r="W14" s="22" t="e">
        <f t="shared" si="57"/>
        <v>#DIV/0!</v>
      </c>
      <c r="X14" s="23">
        <f t="shared" si="58"/>
        <v>0</v>
      </c>
      <c r="Y14" s="33">
        <f t="shared" si="59"/>
        <v>0</v>
      </c>
      <c r="Z14" s="25">
        <f>'Juin N-1'!X12</f>
        <v>0</v>
      </c>
      <c r="AA14" s="26">
        <f t="shared" si="40"/>
        <v>0</v>
      </c>
      <c r="AB14" s="22" t="e">
        <f t="shared" si="60"/>
        <v>#DIV/0!</v>
      </c>
      <c r="AC14" s="23">
        <f t="shared" si="61"/>
        <v>0</v>
      </c>
      <c r="AD14" s="33">
        <f t="shared" si="62"/>
        <v>0</v>
      </c>
      <c r="AE14" s="25">
        <f>'Juin N-1'!AC12</f>
        <v>0</v>
      </c>
      <c r="AF14" s="26">
        <f t="shared" si="41"/>
        <v>0</v>
      </c>
      <c r="AG14" s="22" t="e">
        <f t="shared" si="63"/>
        <v>#DIV/0!</v>
      </c>
      <c r="AH14" s="23">
        <f t="shared" si="64"/>
        <v>0</v>
      </c>
      <c r="AI14" s="33">
        <f t="shared" si="65"/>
        <v>0</v>
      </c>
      <c r="AJ14" s="25">
        <f>'Juin N-1'!AH12</f>
        <v>0</v>
      </c>
      <c r="AK14" s="26">
        <f t="shared" si="42"/>
        <v>0</v>
      </c>
      <c r="AL14" s="22" t="e">
        <f t="shared" si="66"/>
        <v>#DIV/0!</v>
      </c>
      <c r="AM14" s="23">
        <f t="shared" si="67"/>
        <v>0</v>
      </c>
      <c r="AN14" s="33">
        <f t="shared" si="68"/>
        <v>0</v>
      </c>
      <c r="AO14" s="25">
        <f>'Juin N-1'!AM12</f>
        <v>0</v>
      </c>
      <c r="AP14" s="26">
        <f t="shared" si="43"/>
        <v>0</v>
      </c>
      <c r="AQ14" s="22" t="e">
        <f t="shared" si="69"/>
        <v>#DIV/0!</v>
      </c>
      <c r="AR14" s="23">
        <f t="shared" si="70"/>
        <v>0</v>
      </c>
      <c r="AS14" s="33">
        <f t="shared" si="71"/>
        <v>0</v>
      </c>
      <c r="AT14" s="25">
        <f>'Juin N-1'!AR12</f>
        <v>0</v>
      </c>
      <c r="AU14" s="26">
        <f t="shared" si="44"/>
        <v>0</v>
      </c>
    </row>
    <row r="15" spans="1:64" x14ac:dyDescent="0.3">
      <c r="A15" t="s">
        <v>55</v>
      </c>
      <c r="B15" s="21"/>
      <c r="C15" s="22" t="e">
        <f t="shared" si="45"/>
        <v>#DIV/0!</v>
      </c>
      <c r="D15" s="23">
        <f t="shared" si="46"/>
        <v>0</v>
      </c>
      <c r="E15" s="24">
        <f t="shared" si="47"/>
        <v>0</v>
      </c>
      <c r="F15" s="25">
        <f>'Juin N-1'!D13</f>
        <v>0</v>
      </c>
      <c r="G15" s="26">
        <f t="shared" si="36"/>
        <v>0</v>
      </c>
      <c r="H15" s="22" t="e">
        <f t="shared" si="48"/>
        <v>#DIV/0!</v>
      </c>
      <c r="I15" s="23">
        <f t="shared" si="49"/>
        <v>0</v>
      </c>
      <c r="J15" s="33">
        <f t="shared" si="50"/>
        <v>0</v>
      </c>
      <c r="K15" s="25">
        <f>'Juin N-1'!I13</f>
        <v>0</v>
      </c>
      <c r="L15" s="26">
        <f t="shared" si="37"/>
        <v>0</v>
      </c>
      <c r="M15" s="22" t="e">
        <f t="shared" si="51"/>
        <v>#DIV/0!</v>
      </c>
      <c r="N15" s="23">
        <f t="shared" si="52"/>
        <v>0</v>
      </c>
      <c r="O15" s="24">
        <f t="shared" si="53"/>
        <v>0</v>
      </c>
      <c r="P15" s="25">
        <f>'Juin N-1'!N13</f>
        <v>0</v>
      </c>
      <c r="Q15" s="26">
        <f t="shared" si="38"/>
        <v>0</v>
      </c>
      <c r="R15" s="22" t="e">
        <f t="shared" si="54"/>
        <v>#DIV/0!</v>
      </c>
      <c r="S15" s="23">
        <f t="shared" si="55"/>
        <v>0</v>
      </c>
      <c r="T15" s="33">
        <f t="shared" si="56"/>
        <v>0</v>
      </c>
      <c r="U15" s="25">
        <f>'Juin N-1'!S13</f>
        <v>0</v>
      </c>
      <c r="V15" s="26">
        <f t="shared" si="39"/>
        <v>0</v>
      </c>
      <c r="W15" s="22" t="e">
        <f t="shared" si="57"/>
        <v>#DIV/0!</v>
      </c>
      <c r="X15" s="23">
        <f t="shared" si="58"/>
        <v>0</v>
      </c>
      <c r="Y15" s="33">
        <f t="shared" si="59"/>
        <v>0</v>
      </c>
      <c r="Z15" s="25">
        <f>'Juin N-1'!X13</f>
        <v>0</v>
      </c>
      <c r="AA15" s="26">
        <f t="shared" si="40"/>
        <v>0</v>
      </c>
      <c r="AB15" s="22" t="e">
        <f t="shared" si="60"/>
        <v>#DIV/0!</v>
      </c>
      <c r="AC15" s="23">
        <f t="shared" si="61"/>
        <v>0</v>
      </c>
      <c r="AD15" s="33">
        <f t="shared" si="62"/>
        <v>0</v>
      </c>
      <c r="AE15" s="25">
        <f>'Juin N-1'!AC13</f>
        <v>0</v>
      </c>
      <c r="AF15" s="26">
        <f t="shared" si="41"/>
        <v>0</v>
      </c>
      <c r="AG15" s="22" t="e">
        <f t="shared" si="63"/>
        <v>#DIV/0!</v>
      </c>
      <c r="AH15" s="23">
        <f t="shared" si="64"/>
        <v>0</v>
      </c>
      <c r="AI15" s="33">
        <f t="shared" si="65"/>
        <v>0</v>
      </c>
      <c r="AJ15" s="25">
        <f>'Juin N-1'!AH13</f>
        <v>0</v>
      </c>
      <c r="AK15" s="26">
        <f t="shared" si="42"/>
        <v>0</v>
      </c>
      <c r="AL15" s="22" t="e">
        <f t="shared" si="66"/>
        <v>#DIV/0!</v>
      </c>
      <c r="AM15" s="23">
        <f t="shared" si="67"/>
        <v>0</v>
      </c>
      <c r="AN15" s="33">
        <f t="shared" si="68"/>
        <v>0</v>
      </c>
      <c r="AO15" s="25">
        <f>'Juin N-1'!AM13</f>
        <v>0</v>
      </c>
      <c r="AP15" s="26">
        <f t="shared" si="43"/>
        <v>0</v>
      </c>
      <c r="AQ15" s="22" t="e">
        <f t="shared" si="69"/>
        <v>#DIV/0!</v>
      </c>
      <c r="AR15" s="23">
        <f t="shared" si="70"/>
        <v>0</v>
      </c>
      <c r="AS15" s="33">
        <f t="shared" si="71"/>
        <v>0</v>
      </c>
      <c r="AT15" s="25">
        <f>'Juin N-1'!AR13</f>
        <v>0</v>
      </c>
      <c r="AU15" s="26">
        <f t="shared" si="44"/>
        <v>0</v>
      </c>
    </row>
    <row r="16" spans="1:64" x14ac:dyDescent="0.3">
      <c r="A16" t="s">
        <v>5</v>
      </c>
      <c r="B16" s="21"/>
      <c r="C16" s="22" t="e">
        <f t="shared" si="45"/>
        <v>#DIV/0!</v>
      </c>
      <c r="D16" s="23">
        <f t="shared" si="46"/>
        <v>0</v>
      </c>
      <c r="E16" s="24">
        <f t="shared" si="47"/>
        <v>4.7619047619047616E-2</v>
      </c>
      <c r="F16" s="25">
        <f>'Juin N-1'!D14</f>
        <v>7</v>
      </c>
      <c r="G16" s="26">
        <f t="shared" si="36"/>
        <v>-7</v>
      </c>
      <c r="H16" s="22" t="e">
        <f t="shared" si="48"/>
        <v>#DIV/0!</v>
      </c>
      <c r="I16" s="23">
        <f t="shared" si="49"/>
        <v>0</v>
      </c>
      <c r="J16" s="33">
        <f t="shared" si="50"/>
        <v>2.1739130434782608E-2</v>
      </c>
      <c r="K16" s="25">
        <f>'Juin N-1'!I14</f>
        <v>2</v>
      </c>
      <c r="L16" s="26">
        <f t="shared" si="37"/>
        <v>-2</v>
      </c>
      <c r="M16" s="22" t="e">
        <f t="shared" si="51"/>
        <v>#DIV/0!</v>
      </c>
      <c r="N16" s="23">
        <f t="shared" si="52"/>
        <v>0</v>
      </c>
      <c r="O16" s="24">
        <f t="shared" si="53"/>
        <v>2.6315789473684209E-2</v>
      </c>
      <c r="P16" s="25">
        <f>'Juin N-1'!N14</f>
        <v>1</v>
      </c>
      <c r="Q16" s="26">
        <f t="shared" si="38"/>
        <v>-1</v>
      </c>
      <c r="R16" s="22" t="e">
        <f t="shared" si="54"/>
        <v>#DIV/0!</v>
      </c>
      <c r="S16" s="23">
        <f t="shared" si="55"/>
        <v>0</v>
      </c>
      <c r="T16" s="33">
        <f t="shared" si="56"/>
        <v>0</v>
      </c>
      <c r="U16" s="25">
        <f>'Juin N-1'!S14</f>
        <v>0</v>
      </c>
      <c r="V16" s="26">
        <f t="shared" si="39"/>
        <v>0</v>
      </c>
      <c r="W16" s="22" t="e">
        <f t="shared" si="57"/>
        <v>#DIV/0!</v>
      </c>
      <c r="X16" s="23">
        <f t="shared" si="58"/>
        <v>0</v>
      </c>
      <c r="Y16" s="33">
        <f t="shared" si="59"/>
        <v>0</v>
      </c>
      <c r="Z16" s="25">
        <f>'Juin N-1'!X14</f>
        <v>0</v>
      </c>
      <c r="AA16" s="26">
        <f t="shared" si="40"/>
        <v>0</v>
      </c>
      <c r="AB16" s="22" t="e">
        <f t="shared" si="60"/>
        <v>#DIV/0!</v>
      </c>
      <c r="AC16" s="23">
        <f t="shared" si="61"/>
        <v>0</v>
      </c>
      <c r="AD16" s="33">
        <f t="shared" si="62"/>
        <v>2.8985507246376812E-2</v>
      </c>
      <c r="AE16" s="25">
        <f>'Juin N-1'!AC14</f>
        <v>2</v>
      </c>
      <c r="AF16" s="26">
        <f t="shared" si="41"/>
        <v>-2</v>
      </c>
      <c r="AG16" s="22" t="e">
        <f t="shared" si="63"/>
        <v>#DIV/0!</v>
      </c>
      <c r="AH16" s="23">
        <f t="shared" si="64"/>
        <v>0</v>
      </c>
      <c r="AI16" s="33">
        <f t="shared" si="65"/>
        <v>0</v>
      </c>
      <c r="AJ16" s="25">
        <f>'Juin N-1'!AH14</f>
        <v>0</v>
      </c>
      <c r="AK16" s="26">
        <f t="shared" si="42"/>
        <v>0</v>
      </c>
      <c r="AL16" s="22" t="e">
        <f t="shared" si="66"/>
        <v>#DIV/0!</v>
      </c>
      <c r="AM16" s="23">
        <f t="shared" si="67"/>
        <v>0</v>
      </c>
      <c r="AN16" s="33">
        <f t="shared" si="68"/>
        <v>2.6315789473684209E-2</v>
      </c>
      <c r="AO16" s="25">
        <f>'Juin N-1'!AM14</f>
        <v>12</v>
      </c>
      <c r="AP16" s="26">
        <f t="shared" si="43"/>
        <v>-12</v>
      </c>
      <c r="AQ16" s="22" t="e">
        <f t="shared" si="69"/>
        <v>#DIV/0!</v>
      </c>
      <c r="AR16" s="23">
        <f t="shared" si="70"/>
        <v>0</v>
      </c>
      <c r="AS16" s="33">
        <f t="shared" si="71"/>
        <v>0</v>
      </c>
      <c r="AT16" s="25">
        <f>'Juin N-1'!AR14</f>
        <v>0</v>
      </c>
      <c r="AU16" s="26">
        <f t="shared" si="44"/>
        <v>0</v>
      </c>
    </row>
    <row r="17" spans="1:47" x14ac:dyDescent="0.3">
      <c r="A17" t="s">
        <v>6</v>
      </c>
      <c r="B17" s="21"/>
      <c r="C17" s="22" t="e">
        <f t="shared" si="45"/>
        <v>#DIV/0!</v>
      </c>
      <c r="D17" s="23">
        <f t="shared" si="46"/>
        <v>0</v>
      </c>
      <c r="E17" s="24">
        <f t="shared" si="47"/>
        <v>2.7210884353741496E-2</v>
      </c>
      <c r="F17" s="25">
        <f>'Juin N-1'!D15</f>
        <v>4</v>
      </c>
      <c r="G17" s="26">
        <f t="shared" si="36"/>
        <v>-4</v>
      </c>
      <c r="H17" s="22" t="e">
        <f t="shared" si="48"/>
        <v>#DIV/0!</v>
      </c>
      <c r="I17" s="23">
        <f t="shared" si="49"/>
        <v>0</v>
      </c>
      <c r="J17" s="33">
        <f t="shared" si="50"/>
        <v>2.1739130434782608E-2</v>
      </c>
      <c r="K17" s="25">
        <f>'Juin N-1'!I15</f>
        <v>2</v>
      </c>
      <c r="L17" s="26">
        <f t="shared" si="37"/>
        <v>-2</v>
      </c>
      <c r="M17" s="22" t="e">
        <f t="shared" si="51"/>
        <v>#DIV/0!</v>
      </c>
      <c r="N17" s="23">
        <f t="shared" si="52"/>
        <v>0</v>
      </c>
      <c r="O17" s="24">
        <f t="shared" si="53"/>
        <v>0</v>
      </c>
      <c r="P17" s="25">
        <f>'Juin N-1'!N15</f>
        <v>0</v>
      </c>
      <c r="Q17" s="26">
        <f t="shared" si="38"/>
        <v>0</v>
      </c>
      <c r="R17" s="22" t="e">
        <f t="shared" si="54"/>
        <v>#DIV/0!</v>
      </c>
      <c r="S17" s="23">
        <f t="shared" si="55"/>
        <v>0</v>
      </c>
      <c r="T17" s="33">
        <f t="shared" si="56"/>
        <v>4.5454545454545456E-2</v>
      </c>
      <c r="U17" s="25">
        <f>'Juin N-1'!S15</f>
        <v>2</v>
      </c>
      <c r="V17" s="26">
        <f t="shared" si="39"/>
        <v>-2</v>
      </c>
      <c r="W17" s="22" t="e">
        <f t="shared" si="57"/>
        <v>#DIV/0!</v>
      </c>
      <c r="X17" s="23">
        <f t="shared" si="58"/>
        <v>0</v>
      </c>
      <c r="Y17" s="33">
        <f t="shared" si="59"/>
        <v>0</v>
      </c>
      <c r="Z17" s="25">
        <f>'Juin N-1'!X15</f>
        <v>0</v>
      </c>
      <c r="AA17" s="26">
        <f t="shared" si="40"/>
        <v>0</v>
      </c>
      <c r="AB17" s="22" t="e">
        <f t="shared" si="60"/>
        <v>#DIV/0!</v>
      </c>
      <c r="AC17" s="23">
        <f t="shared" si="61"/>
        <v>0</v>
      </c>
      <c r="AD17" s="33">
        <f t="shared" si="62"/>
        <v>4.3478260869565216E-2</v>
      </c>
      <c r="AE17" s="25">
        <f>'Juin N-1'!AC15</f>
        <v>3</v>
      </c>
      <c r="AF17" s="26">
        <f t="shared" si="41"/>
        <v>-3</v>
      </c>
      <c r="AG17" s="22" t="e">
        <f t="shared" si="63"/>
        <v>#DIV/0!</v>
      </c>
      <c r="AH17" s="23">
        <f t="shared" si="64"/>
        <v>0</v>
      </c>
      <c r="AI17" s="33">
        <f t="shared" si="65"/>
        <v>2.4390243902439025E-2</v>
      </c>
      <c r="AJ17" s="25">
        <f>'Juin N-1'!AH15</f>
        <v>1</v>
      </c>
      <c r="AK17" s="26">
        <f t="shared" si="42"/>
        <v>-1</v>
      </c>
      <c r="AL17" s="22" t="e">
        <f t="shared" si="66"/>
        <v>#DIV/0!</v>
      </c>
      <c r="AM17" s="23">
        <f t="shared" si="67"/>
        <v>0</v>
      </c>
      <c r="AN17" s="33">
        <f t="shared" si="68"/>
        <v>2.6315789473684209E-2</v>
      </c>
      <c r="AO17" s="25">
        <f>'Juin N-1'!AM15</f>
        <v>12</v>
      </c>
      <c r="AP17" s="26">
        <f t="shared" si="43"/>
        <v>-12</v>
      </c>
      <c r="AQ17" s="22" t="e">
        <f t="shared" si="69"/>
        <v>#DIV/0!</v>
      </c>
      <c r="AR17" s="23">
        <f t="shared" si="70"/>
        <v>0</v>
      </c>
      <c r="AS17" s="33">
        <f t="shared" si="71"/>
        <v>0</v>
      </c>
      <c r="AT17" s="25">
        <f>'Juin N-1'!AR15</f>
        <v>0</v>
      </c>
      <c r="AU17" s="26">
        <f t="shared" si="44"/>
        <v>0</v>
      </c>
    </row>
    <row r="18" spans="1:47" x14ac:dyDescent="0.3">
      <c r="A18" t="s">
        <v>7</v>
      </c>
      <c r="B18" s="21"/>
      <c r="C18" s="22" t="e">
        <f t="shared" si="45"/>
        <v>#DIV/0!</v>
      </c>
      <c r="D18" s="23">
        <f t="shared" si="46"/>
        <v>0</v>
      </c>
      <c r="E18" s="24">
        <f t="shared" si="47"/>
        <v>4.0816326530612242E-2</v>
      </c>
      <c r="F18" s="25">
        <f>'Juin N-1'!D16</f>
        <v>6</v>
      </c>
      <c r="G18" s="26">
        <f t="shared" si="36"/>
        <v>-6</v>
      </c>
      <c r="H18" s="22" t="e">
        <f t="shared" si="48"/>
        <v>#DIV/0!</v>
      </c>
      <c r="I18" s="23">
        <f t="shared" si="49"/>
        <v>0</v>
      </c>
      <c r="J18" s="33">
        <f t="shared" si="50"/>
        <v>6.5217391304347824E-2</v>
      </c>
      <c r="K18" s="25">
        <f>'Juin N-1'!I16</f>
        <v>6</v>
      </c>
      <c r="L18" s="26">
        <f t="shared" si="37"/>
        <v>-6</v>
      </c>
      <c r="M18" s="22" t="e">
        <f t="shared" si="51"/>
        <v>#DIV/0!</v>
      </c>
      <c r="N18" s="23">
        <f t="shared" si="52"/>
        <v>0</v>
      </c>
      <c r="O18" s="24">
        <f t="shared" si="53"/>
        <v>0.13157894736842105</v>
      </c>
      <c r="P18" s="25">
        <f>'Juin N-1'!N16</f>
        <v>5</v>
      </c>
      <c r="Q18" s="26">
        <f t="shared" si="38"/>
        <v>-5</v>
      </c>
      <c r="R18" s="22" t="e">
        <f t="shared" si="54"/>
        <v>#DIV/0!</v>
      </c>
      <c r="S18" s="23">
        <f t="shared" si="55"/>
        <v>0</v>
      </c>
      <c r="T18" s="33">
        <f t="shared" si="56"/>
        <v>2.2727272727272728E-2</v>
      </c>
      <c r="U18" s="25">
        <f>'Juin N-1'!S16</f>
        <v>1</v>
      </c>
      <c r="V18" s="26">
        <f t="shared" si="39"/>
        <v>-1</v>
      </c>
      <c r="W18" s="22" t="e">
        <f t="shared" si="57"/>
        <v>#DIV/0!</v>
      </c>
      <c r="X18" s="23">
        <f t="shared" si="58"/>
        <v>0</v>
      </c>
      <c r="Y18" s="33">
        <f t="shared" si="59"/>
        <v>3.2258064516129031E-2</v>
      </c>
      <c r="Z18" s="25">
        <f>'Juin N-1'!X16</f>
        <v>1</v>
      </c>
      <c r="AA18" s="26">
        <f t="shared" si="40"/>
        <v>-1</v>
      </c>
      <c r="AB18" s="22" t="e">
        <f t="shared" si="60"/>
        <v>#DIV/0!</v>
      </c>
      <c r="AC18" s="23">
        <f t="shared" si="61"/>
        <v>0</v>
      </c>
      <c r="AD18" s="33">
        <f t="shared" si="62"/>
        <v>5.7971014492753624E-2</v>
      </c>
      <c r="AE18" s="25">
        <f>'Juin N-1'!AC16</f>
        <v>4</v>
      </c>
      <c r="AF18" s="26">
        <f t="shared" si="41"/>
        <v>-4</v>
      </c>
      <c r="AG18" s="22" t="e">
        <f t="shared" si="63"/>
        <v>#DIV/0!</v>
      </c>
      <c r="AH18" s="23">
        <f t="shared" si="64"/>
        <v>0</v>
      </c>
      <c r="AI18" s="33">
        <f t="shared" si="65"/>
        <v>0</v>
      </c>
      <c r="AJ18" s="25">
        <f>'Juin N-1'!AH16</f>
        <v>0</v>
      </c>
      <c r="AK18" s="26">
        <f t="shared" si="42"/>
        <v>0</v>
      </c>
      <c r="AL18" s="22" t="e">
        <f t="shared" si="66"/>
        <v>#DIV/0!</v>
      </c>
      <c r="AM18" s="23">
        <f t="shared" si="67"/>
        <v>0</v>
      </c>
      <c r="AN18" s="33">
        <f t="shared" si="68"/>
        <v>4.8245614035087717E-2</v>
      </c>
      <c r="AO18" s="25">
        <f>'Juin N-1'!AM16</f>
        <v>22</v>
      </c>
      <c r="AP18" s="26">
        <f t="shared" si="43"/>
        <v>-22</v>
      </c>
      <c r="AQ18" s="22" t="e">
        <f t="shared" si="69"/>
        <v>#DIV/0!</v>
      </c>
      <c r="AR18" s="23">
        <f t="shared" si="70"/>
        <v>0</v>
      </c>
      <c r="AS18" s="33">
        <f t="shared" si="71"/>
        <v>0.16666666666666666</v>
      </c>
      <c r="AT18" s="25">
        <f>'Juin N-1'!AR16</f>
        <v>1</v>
      </c>
      <c r="AU18" s="26">
        <f t="shared" si="44"/>
        <v>-1</v>
      </c>
    </row>
    <row r="19" spans="1:47" x14ac:dyDescent="0.3">
      <c r="A19" t="s">
        <v>56</v>
      </c>
      <c r="B19" s="21"/>
      <c r="C19" s="22" t="e">
        <f t="shared" si="45"/>
        <v>#DIV/0!</v>
      </c>
      <c r="D19" s="23">
        <f t="shared" si="46"/>
        <v>0</v>
      </c>
      <c r="E19" s="24">
        <f t="shared" si="47"/>
        <v>0</v>
      </c>
      <c r="F19" s="25">
        <f>'Juin N-1'!D17</f>
        <v>0</v>
      </c>
      <c r="G19" s="26">
        <f t="shared" si="36"/>
        <v>0</v>
      </c>
      <c r="H19" s="22" t="e">
        <f t="shared" si="48"/>
        <v>#DIV/0!</v>
      </c>
      <c r="I19" s="23">
        <f t="shared" si="49"/>
        <v>0</v>
      </c>
      <c r="J19" s="33">
        <f t="shared" si="50"/>
        <v>0</v>
      </c>
      <c r="K19" s="25">
        <f>'Juin N-1'!I17</f>
        <v>0</v>
      </c>
      <c r="L19" s="26">
        <f t="shared" si="37"/>
        <v>0</v>
      </c>
      <c r="M19" s="22" t="e">
        <f t="shared" si="51"/>
        <v>#DIV/0!</v>
      </c>
      <c r="N19" s="23">
        <f t="shared" si="52"/>
        <v>0</v>
      </c>
      <c r="O19" s="24">
        <f t="shared" si="53"/>
        <v>0</v>
      </c>
      <c r="P19" s="25">
        <f>'Juin N-1'!N17</f>
        <v>0</v>
      </c>
      <c r="Q19" s="26">
        <f t="shared" si="38"/>
        <v>0</v>
      </c>
      <c r="R19" s="22" t="e">
        <f t="shared" si="54"/>
        <v>#DIV/0!</v>
      </c>
      <c r="S19" s="23">
        <f t="shared" si="55"/>
        <v>0</v>
      </c>
      <c r="T19" s="33">
        <f t="shared" si="56"/>
        <v>0</v>
      </c>
      <c r="U19" s="25">
        <f>'Juin N-1'!S17</f>
        <v>0</v>
      </c>
      <c r="V19" s="26">
        <f t="shared" si="39"/>
        <v>0</v>
      </c>
      <c r="W19" s="22" t="e">
        <f t="shared" si="57"/>
        <v>#DIV/0!</v>
      </c>
      <c r="X19" s="23">
        <f t="shared" si="58"/>
        <v>0</v>
      </c>
      <c r="Y19" s="33">
        <f t="shared" si="59"/>
        <v>0</v>
      </c>
      <c r="Z19" s="25">
        <f>'Juin N-1'!X17</f>
        <v>0</v>
      </c>
      <c r="AA19" s="26">
        <f t="shared" si="40"/>
        <v>0</v>
      </c>
      <c r="AB19" s="22" t="e">
        <f t="shared" si="60"/>
        <v>#DIV/0!</v>
      </c>
      <c r="AC19" s="23">
        <f t="shared" si="61"/>
        <v>0</v>
      </c>
      <c r="AD19" s="33">
        <f t="shared" si="62"/>
        <v>0</v>
      </c>
      <c r="AE19" s="25">
        <f>'Juin N-1'!AC17</f>
        <v>0</v>
      </c>
      <c r="AF19" s="26">
        <f t="shared" si="41"/>
        <v>0</v>
      </c>
      <c r="AG19" s="22" t="e">
        <f t="shared" si="63"/>
        <v>#DIV/0!</v>
      </c>
      <c r="AH19" s="23">
        <f t="shared" si="64"/>
        <v>0</v>
      </c>
      <c r="AI19" s="33">
        <f t="shared" si="65"/>
        <v>7.3170731707317069E-2</v>
      </c>
      <c r="AJ19" s="25">
        <f>'Juin N-1'!AH17</f>
        <v>3</v>
      </c>
      <c r="AK19" s="26">
        <f t="shared" si="42"/>
        <v>-3</v>
      </c>
      <c r="AL19" s="22" t="e">
        <f t="shared" si="66"/>
        <v>#DIV/0!</v>
      </c>
      <c r="AM19" s="23">
        <f t="shared" si="67"/>
        <v>0</v>
      </c>
      <c r="AN19" s="33">
        <f t="shared" si="68"/>
        <v>0</v>
      </c>
      <c r="AO19" s="25">
        <f>'Juin N-1'!AM17</f>
        <v>0</v>
      </c>
      <c r="AP19" s="26">
        <f t="shared" si="43"/>
        <v>0</v>
      </c>
      <c r="AQ19" s="22" t="e">
        <f t="shared" si="69"/>
        <v>#DIV/0!</v>
      </c>
      <c r="AR19" s="23">
        <f t="shared" si="70"/>
        <v>0</v>
      </c>
      <c r="AS19" s="33">
        <f t="shared" si="71"/>
        <v>0.5</v>
      </c>
      <c r="AT19" s="25">
        <f>'Juin N-1'!AR17</f>
        <v>3</v>
      </c>
      <c r="AU19" s="26">
        <f t="shared" si="44"/>
        <v>-3</v>
      </c>
    </row>
    <row r="20" spans="1:47" x14ac:dyDescent="0.3">
      <c r="A20" t="s">
        <v>8</v>
      </c>
      <c r="B20" s="21"/>
      <c r="C20" s="22" t="e">
        <f t="shared" si="45"/>
        <v>#DIV/0!</v>
      </c>
      <c r="D20" s="23">
        <f t="shared" si="46"/>
        <v>0</v>
      </c>
      <c r="E20" s="24">
        <f t="shared" si="47"/>
        <v>1.3605442176870748E-2</v>
      </c>
      <c r="F20" s="25">
        <f>'Juin N-1'!D18</f>
        <v>2</v>
      </c>
      <c r="G20" s="26">
        <f t="shared" si="36"/>
        <v>-2</v>
      </c>
      <c r="H20" s="22" t="e">
        <f t="shared" si="48"/>
        <v>#DIV/0!</v>
      </c>
      <c r="I20" s="23">
        <f t="shared" si="49"/>
        <v>0</v>
      </c>
      <c r="J20" s="33">
        <f t="shared" si="50"/>
        <v>4.3478260869565216E-2</v>
      </c>
      <c r="K20" s="25">
        <f>'Juin N-1'!I18</f>
        <v>4</v>
      </c>
      <c r="L20" s="26">
        <f t="shared" si="37"/>
        <v>-4</v>
      </c>
      <c r="M20" s="22" t="e">
        <f t="shared" si="51"/>
        <v>#DIV/0!</v>
      </c>
      <c r="N20" s="23">
        <f t="shared" si="52"/>
        <v>0</v>
      </c>
      <c r="O20" s="24">
        <f t="shared" si="53"/>
        <v>2.6315789473684209E-2</v>
      </c>
      <c r="P20" s="25">
        <f>'Juin N-1'!N18</f>
        <v>1</v>
      </c>
      <c r="Q20" s="26">
        <f t="shared" si="38"/>
        <v>-1</v>
      </c>
      <c r="R20" s="22" t="e">
        <f t="shared" si="54"/>
        <v>#DIV/0!</v>
      </c>
      <c r="S20" s="23">
        <f t="shared" si="55"/>
        <v>0</v>
      </c>
      <c r="T20" s="33">
        <f t="shared" si="56"/>
        <v>0</v>
      </c>
      <c r="U20" s="25">
        <f>'Juin N-1'!S18</f>
        <v>0</v>
      </c>
      <c r="V20" s="26">
        <f t="shared" si="39"/>
        <v>0</v>
      </c>
      <c r="W20" s="22" t="e">
        <f t="shared" si="57"/>
        <v>#DIV/0!</v>
      </c>
      <c r="X20" s="23">
        <f t="shared" si="58"/>
        <v>0</v>
      </c>
      <c r="Y20" s="33">
        <f t="shared" si="59"/>
        <v>0</v>
      </c>
      <c r="Z20" s="25">
        <f>'Juin N-1'!X18</f>
        <v>0</v>
      </c>
      <c r="AA20" s="26">
        <f t="shared" si="40"/>
        <v>0</v>
      </c>
      <c r="AB20" s="22" t="e">
        <f t="shared" si="60"/>
        <v>#DIV/0!</v>
      </c>
      <c r="AC20" s="23">
        <f t="shared" si="61"/>
        <v>0</v>
      </c>
      <c r="AD20" s="33">
        <f t="shared" si="62"/>
        <v>1.4492753623188406E-2</v>
      </c>
      <c r="AE20" s="25">
        <f>'Juin N-1'!AC18</f>
        <v>1</v>
      </c>
      <c r="AF20" s="26">
        <f t="shared" si="41"/>
        <v>-1</v>
      </c>
      <c r="AG20" s="22" t="e">
        <f t="shared" si="63"/>
        <v>#DIV/0!</v>
      </c>
      <c r="AH20" s="23">
        <f t="shared" si="64"/>
        <v>0</v>
      </c>
      <c r="AI20" s="33">
        <f t="shared" si="65"/>
        <v>0</v>
      </c>
      <c r="AJ20" s="25">
        <f>'Juin N-1'!AH18</f>
        <v>0</v>
      </c>
      <c r="AK20" s="26">
        <f t="shared" si="42"/>
        <v>0</v>
      </c>
      <c r="AL20" s="22" t="e">
        <f t="shared" si="66"/>
        <v>#DIV/0!</v>
      </c>
      <c r="AM20" s="23">
        <f t="shared" si="67"/>
        <v>0</v>
      </c>
      <c r="AN20" s="33">
        <f t="shared" si="68"/>
        <v>1.7543859649122806E-2</v>
      </c>
      <c r="AO20" s="25">
        <f>'Juin N-1'!AM18</f>
        <v>8</v>
      </c>
      <c r="AP20" s="26">
        <f t="shared" si="43"/>
        <v>-8</v>
      </c>
      <c r="AQ20" s="22" t="e">
        <f t="shared" si="69"/>
        <v>#DIV/0!</v>
      </c>
      <c r="AR20" s="23">
        <f t="shared" si="70"/>
        <v>0</v>
      </c>
      <c r="AS20" s="33">
        <f t="shared" si="71"/>
        <v>0</v>
      </c>
      <c r="AT20" s="25">
        <f>'Juin N-1'!AR18</f>
        <v>0</v>
      </c>
      <c r="AU20" s="26">
        <f t="shared" si="44"/>
        <v>0</v>
      </c>
    </row>
    <row r="21" spans="1:47" x14ac:dyDescent="0.3">
      <c r="A21" t="s">
        <v>57</v>
      </c>
      <c r="B21" s="21"/>
      <c r="C21" s="22" t="e">
        <f t="shared" si="45"/>
        <v>#DIV/0!</v>
      </c>
      <c r="D21" s="23">
        <f t="shared" si="46"/>
        <v>0</v>
      </c>
      <c r="E21" s="24">
        <f t="shared" si="47"/>
        <v>0</v>
      </c>
      <c r="F21" s="25">
        <f>'Juin N-1'!D19</f>
        <v>0</v>
      </c>
      <c r="G21" s="26">
        <f t="shared" si="36"/>
        <v>0</v>
      </c>
      <c r="H21" s="22" t="e">
        <f t="shared" si="48"/>
        <v>#DIV/0!</v>
      </c>
      <c r="I21" s="23">
        <f t="shared" si="49"/>
        <v>0</v>
      </c>
      <c r="J21" s="33">
        <f t="shared" si="50"/>
        <v>0</v>
      </c>
      <c r="K21" s="25">
        <f>'Juin N-1'!I19</f>
        <v>0</v>
      </c>
      <c r="L21" s="26">
        <f t="shared" si="37"/>
        <v>0</v>
      </c>
      <c r="M21" s="22" t="e">
        <f t="shared" si="51"/>
        <v>#DIV/0!</v>
      </c>
      <c r="N21" s="23">
        <f t="shared" si="52"/>
        <v>0</v>
      </c>
      <c r="O21" s="24">
        <f t="shared" si="53"/>
        <v>0</v>
      </c>
      <c r="P21" s="25">
        <f>'Juin N-1'!N19</f>
        <v>0</v>
      </c>
      <c r="Q21" s="26">
        <f t="shared" si="38"/>
        <v>0</v>
      </c>
      <c r="R21" s="22" t="e">
        <f t="shared" si="54"/>
        <v>#DIV/0!</v>
      </c>
      <c r="S21" s="23">
        <f t="shared" si="55"/>
        <v>0</v>
      </c>
      <c r="T21" s="33">
        <f t="shared" si="56"/>
        <v>0</v>
      </c>
      <c r="U21" s="25">
        <f>'Juin N-1'!S19</f>
        <v>0</v>
      </c>
      <c r="V21" s="26">
        <f t="shared" si="39"/>
        <v>0</v>
      </c>
      <c r="W21" s="22" t="e">
        <f t="shared" si="57"/>
        <v>#DIV/0!</v>
      </c>
      <c r="X21" s="23">
        <f t="shared" si="58"/>
        <v>0</v>
      </c>
      <c r="Y21" s="33">
        <f t="shared" si="59"/>
        <v>0</v>
      </c>
      <c r="Z21" s="25">
        <f>'Juin N-1'!X19</f>
        <v>0</v>
      </c>
      <c r="AA21" s="26">
        <f t="shared" si="40"/>
        <v>0</v>
      </c>
      <c r="AB21" s="22" t="e">
        <f t="shared" si="60"/>
        <v>#DIV/0!</v>
      </c>
      <c r="AC21" s="23">
        <f t="shared" si="61"/>
        <v>0</v>
      </c>
      <c r="AD21" s="33">
        <f t="shared" si="62"/>
        <v>0</v>
      </c>
      <c r="AE21" s="25">
        <f>'Juin N-1'!AC19</f>
        <v>0</v>
      </c>
      <c r="AF21" s="26">
        <f t="shared" si="41"/>
        <v>0</v>
      </c>
      <c r="AG21" s="22" t="e">
        <f t="shared" si="63"/>
        <v>#DIV/0!</v>
      </c>
      <c r="AH21" s="23">
        <f t="shared" si="64"/>
        <v>0</v>
      </c>
      <c r="AI21" s="33">
        <f t="shared" si="65"/>
        <v>0</v>
      </c>
      <c r="AJ21" s="25">
        <f>'Juin N-1'!AH19</f>
        <v>0</v>
      </c>
      <c r="AK21" s="26">
        <f t="shared" si="42"/>
        <v>0</v>
      </c>
      <c r="AL21" s="22" t="e">
        <f t="shared" si="66"/>
        <v>#DIV/0!</v>
      </c>
      <c r="AM21" s="23">
        <f t="shared" si="67"/>
        <v>0</v>
      </c>
      <c r="AN21" s="33">
        <f t="shared" si="68"/>
        <v>0</v>
      </c>
      <c r="AO21" s="25">
        <f>'Juin N-1'!AM19</f>
        <v>0</v>
      </c>
      <c r="AP21" s="26">
        <f t="shared" si="43"/>
        <v>0</v>
      </c>
      <c r="AQ21" s="22" t="e">
        <f t="shared" si="69"/>
        <v>#DIV/0!</v>
      </c>
      <c r="AR21" s="23">
        <f t="shared" si="70"/>
        <v>0</v>
      </c>
      <c r="AS21" s="33">
        <f t="shared" si="71"/>
        <v>0</v>
      </c>
      <c r="AT21" s="25">
        <f>'Juin N-1'!AR19</f>
        <v>0</v>
      </c>
      <c r="AU21" s="26">
        <f t="shared" si="44"/>
        <v>0</v>
      </c>
    </row>
    <row r="22" spans="1:47" x14ac:dyDescent="0.3">
      <c r="A22" t="s">
        <v>9</v>
      </c>
      <c r="B22" s="21"/>
      <c r="C22" s="22" t="e">
        <f t="shared" si="45"/>
        <v>#DIV/0!</v>
      </c>
      <c r="D22" s="23">
        <f t="shared" si="46"/>
        <v>0</v>
      </c>
      <c r="E22" s="24">
        <f t="shared" si="47"/>
        <v>0</v>
      </c>
      <c r="F22" s="25">
        <f>'Juin N-1'!D20</f>
        <v>0</v>
      </c>
      <c r="G22" s="26">
        <f t="shared" si="36"/>
        <v>0</v>
      </c>
      <c r="H22" s="22" t="e">
        <f t="shared" si="48"/>
        <v>#DIV/0!</v>
      </c>
      <c r="I22" s="23">
        <f t="shared" si="49"/>
        <v>0</v>
      </c>
      <c r="J22" s="33">
        <f t="shared" si="50"/>
        <v>0</v>
      </c>
      <c r="K22" s="25">
        <f>'Juin N-1'!I20</f>
        <v>0</v>
      </c>
      <c r="L22" s="26">
        <f t="shared" si="37"/>
        <v>0</v>
      </c>
      <c r="M22" s="22" t="e">
        <f t="shared" si="51"/>
        <v>#DIV/0!</v>
      </c>
      <c r="N22" s="23">
        <f t="shared" si="52"/>
        <v>0</v>
      </c>
      <c r="O22" s="24">
        <f t="shared" si="53"/>
        <v>0</v>
      </c>
      <c r="P22" s="25">
        <f>'Juin N-1'!N20</f>
        <v>0</v>
      </c>
      <c r="Q22" s="26">
        <f t="shared" si="38"/>
        <v>0</v>
      </c>
      <c r="R22" s="22" t="e">
        <f t="shared" si="54"/>
        <v>#DIV/0!</v>
      </c>
      <c r="S22" s="23">
        <f t="shared" si="55"/>
        <v>0</v>
      </c>
      <c r="T22" s="33">
        <f t="shared" si="56"/>
        <v>0</v>
      </c>
      <c r="U22" s="25">
        <f>'Juin N-1'!S20</f>
        <v>0</v>
      </c>
      <c r="V22" s="26">
        <f t="shared" si="39"/>
        <v>0</v>
      </c>
      <c r="W22" s="22" t="e">
        <f t="shared" si="57"/>
        <v>#DIV/0!</v>
      </c>
      <c r="X22" s="23">
        <f t="shared" si="58"/>
        <v>0</v>
      </c>
      <c r="Y22" s="33">
        <f t="shared" si="59"/>
        <v>0</v>
      </c>
      <c r="Z22" s="25">
        <f>'Juin N-1'!X20</f>
        <v>0</v>
      </c>
      <c r="AA22" s="26">
        <f t="shared" si="40"/>
        <v>0</v>
      </c>
      <c r="AB22" s="22" t="e">
        <f t="shared" si="60"/>
        <v>#DIV/0!</v>
      </c>
      <c r="AC22" s="23">
        <f t="shared" si="61"/>
        <v>0</v>
      </c>
      <c r="AD22" s="33">
        <f t="shared" si="62"/>
        <v>0</v>
      </c>
      <c r="AE22" s="25">
        <f>'Juin N-1'!AC20</f>
        <v>0</v>
      </c>
      <c r="AF22" s="26">
        <f t="shared" si="41"/>
        <v>0</v>
      </c>
      <c r="AG22" s="22" t="e">
        <f t="shared" si="63"/>
        <v>#DIV/0!</v>
      </c>
      <c r="AH22" s="23">
        <f t="shared" si="64"/>
        <v>0</v>
      </c>
      <c r="AI22" s="33">
        <f t="shared" si="65"/>
        <v>0</v>
      </c>
      <c r="AJ22" s="25">
        <f>'Juin N-1'!AH20</f>
        <v>0</v>
      </c>
      <c r="AK22" s="26">
        <f t="shared" si="42"/>
        <v>0</v>
      </c>
      <c r="AL22" s="22" t="e">
        <f t="shared" si="66"/>
        <v>#DIV/0!</v>
      </c>
      <c r="AM22" s="23">
        <f t="shared" si="67"/>
        <v>0</v>
      </c>
      <c r="AN22" s="33">
        <f t="shared" si="68"/>
        <v>0</v>
      </c>
      <c r="AO22" s="25">
        <f>'Juin N-1'!AM20</f>
        <v>0</v>
      </c>
      <c r="AP22" s="26">
        <f t="shared" si="43"/>
        <v>0</v>
      </c>
      <c r="AQ22" s="22" t="e">
        <f t="shared" si="69"/>
        <v>#DIV/0!</v>
      </c>
      <c r="AR22" s="23">
        <f t="shared" si="70"/>
        <v>0</v>
      </c>
      <c r="AS22" s="33">
        <f t="shared" si="71"/>
        <v>0</v>
      </c>
      <c r="AT22" s="25">
        <f>'Juin N-1'!AR20</f>
        <v>0</v>
      </c>
      <c r="AU22" s="26">
        <f t="shared" si="44"/>
        <v>0</v>
      </c>
    </row>
    <row r="23" spans="1:47" x14ac:dyDescent="0.3">
      <c r="A23" t="s">
        <v>10</v>
      </c>
      <c r="B23" s="21"/>
      <c r="C23" s="22" t="e">
        <f t="shared" si="45"/>
        <v>#DIV/0!</v>
      </c>
      <c r="D23" s="23">
        <f t="shared" si="46"/>
        <v>0</v>
      </c>
      <c r="E23" s="24">
        <f t="shared" si="47"/>
        <v>0</v>
      </c>
      <c r="F23" s="25">
        <f>'Juin N-1'!D21</f>
        <v>0</v>
      </c>
      <c r="G23" s="26">
        <f t="shared" si="36"/>
        <v>0</v>
      </c>
      <c r="H23" s="22" t="e">
        <f t="shared" si="48"/>
        <v>#DIV/0!</v>
      </c>
      <c r="I23" s="23">
        <f t="shared" si="49"/>
        <v>0</v>
      </c>
      <c r="J23" s="33">
        <f t="shared" si="50"/>
        <v>0</v>
      </c>
      <c r="K23" s="25">
        <f>'Juin N-1'!I21</f>
        <v>0</v>
      </c>
      <c r="L23" s="26">
        <f t="shared" si="37"/>
        <v>0</v>
      </c>
      <c r="M23" s="22" t="e">
        <f t="shared" si="51"/>
        <v>#DIV/0!</v>
      </c>
      <c r="N23" s="23">
        <f t="shared" si="52"/>
        <v>0</v>
      </c>
      <c r="O23" s="24">
        <f t="shared" si="53"/>
        <v>2.6315789473684209E-2</v>
      </c>
      <c r="P23" s="25">
        <f>'Juin N-1'!N21</f>
        <v>1</v>
      </c>
      <c r="Q23" s="26">
        <f t="shared" si="38"/>
        <v>-1</v>
      </c>
      <c r="R23" s="22" t="e">
        <f t="shared" si="54"/>
        <v>#DIV/0!</v>
      </c>
      <c r="S23" s="23">
        <f t="shared" si="55"/>
        <v>0</v>
      </c>
      <c r="T23" s="33">
        <f t="shared" si="56"/>
        <v>0</v>
      </c>
      <c r="U23" s="25">
        <f>'Juin N-1'!S21</f>
        <v>0</v>
      </c>
      <c r="V23" s="26">
        <f t="shared" si="39"/>
        <v>0</v>
      </c>
      <c r="W23" s="22" t="e">
        <f t="shared" si="57"/>
        <v>#DIV/0!</v>
      </c>
      <c r="X23" s="23">
        <f t="shared" si="58"/>
        <v>0</v>
      </c>
      <c r="Y23" s="33">
        <f t="shared" si="59"/>
        <v>0</v>
      </c>
      <c r="Z23" s="25">
        <f>'Juin N-1'!X21</f>
        <v>0</v>
      </c>
      <c r="AA23" s="26">
        <f t="shared" si="40"/>
        <v>0</v>
      </c>
      <c r="AB23" s="22" t="e">
        <f t="shared" si="60"/>
        <v>#DIV/0!</v>
      </c>
      <c r="AC23" s="23">
        <f t="shared" si="61"/>
        <v>0</v>
      </c>
      <c r="AD23" s="33">
        <f t="shared" si="62"/>
        <v>1.4492753623188406E-2</v>
      </c>
      <c r="AE23" s="25">
        <f>'Juin N-1'!AC21</f>
        <v>1</v>
      </c>
      <c r="AF23" s="26">
        <f t="shared" si="41"/>
        <v>-1</v>
      </c>
      <c r="AG23" s="22" t="e">
        <f t="shared" si="63"/>
        <v>#DIV/0!</v>
      </c>
      <c r="AH23" s="23">
        <f t="shared" si="64"/>
        <v>0</v>
      </c>
      <c r="AI23" s="33">
        <f t="shared" si="65"/>
        <v>0</v>
      </c>
      <c r="AJ23" s="25">
        <f>'Juin N-1'!AH21</f>
        <v>0</v>
      </c>
      <c r="AK23" s="26">
        <f t="shared" si="42"/>
        <v>0</v>
      </c>
      <c r="AL23" s="22" t="e">
        <f t="shared" si="66"/>
        <v>#DIV/0!</v>
      </c>
      <c r="AM23" s="23">
        <f t="shared" si="67"/>
        <v>0</v>
      </c>
      <c r="AN23" s="33">
        <f t="shared" si="68"/>
        <v>4.3859649122807015E-3</v>
      </c>
      <c r="AO23" s="25">
        <f>'Juin N-1'!AM21</f>
        <v>2</v>
      </c>
      <c r="AP23" s="26">
        <f t="shared" si="43"/>
        <v>-2</v>
      </c>
      <c r="AQ23" s="22" t="e">
        <f t="shared" si="69"/>
        <v>#DIV/0!</v>
      </c>
      <c r="AR23" s="23">
        <f t="shared" si="70"/>
        <v>0</v>
      </c>
      <c r="AS23" s="33">
        <f t="shared" si="71"/>
        <v>0</v>
      </c>
      <c r="AT23" s="25">
        <f>'Juin N-1'!AR21</f>
        <v>0</v>
      </c>
      <c r="AU23" s="26">
        <f t="shared" si="44"/>
        <v>0</v>
      </c>
    </row>
    <row r="24" spans="1:47" x14ac:dyDescent="0.3">
      <c r="A24" t="s">
        <v>58</v>
      </c>
      <c r="B24" s="21"/>
      <c r="C24" s="22" t="e">
        <f t="shared" si="45"/>
        <v>#DIV/0!</v>
      </c>
      <c r="D24" s="23">
        <f t="shared" si="46"/>
        <v>0</v>
      </c>
      <c r="E24" s="24">
        <f t="shared" si="47"/>
        <v>0</v>
      </c>
      <c r="F24" s="25">
        <f>'Juin N-1'!D22</f>
        <v>0</v>
      </c>
      <c r="G24" s="26">
        <f t="shared" si="36"/>
        <v>0</v>
      </c>
      <c r="H24" s="22" t="e">
        <f t="shared" si="48"/>
        <v>#DIV/0!</v>
      </c>
      <c r="I24" s="23">
        <f t="shared" si="49"/>
        <v>0</v>
      </c>
      <c r="J24" s="33">
        <f t="shared" si="50"/>
        <v>0</v>
      </c>
      <c r="K24" s="25">
        <f>'Juin N-1'!I22</f>
        <v>0</v>
      </c>
      <c r="L24" s="26">
        <f t="shared" si="37"/>
        <v>0</v>
      </c>
      <c r="M24" s="22" t="e">
        <f t="shared" si="51"/>
        <v>#DIV/0!</v>
      </c>
      <c r="N24" s="23">
        <f t="shared" si="52"/>
        <v>0</v>
      </c>
      <c r="O24" s="24">
        <f t="shared" si="53"/>
        <v>0</v>
      </c>
      <c r="P24" s="25">
        <f>'Juin N-1'!N22</f>
        <v>0</v>
      </c>
      <c r="Q24" s="26">
        <f t="shared" si="38"/>
        <v>0</v>
      </c>
      <c r="R24" s="22" t="e">
        <f t="shared" si="54"/>
        <v>#DIV/0!</v>
      </c>
      <c r="S24" s="23">
        <f t="shared" si="55"/>
        <v>0</v>
      </c>
      <c r="T24" s="33">
        <f t="shared" si="56"/>
        <v>0</v>
      </c>
      <c r="U24" s="25">
        <f>'Juin N-1'!S22</f>
        <v>0</v>
      </c>
      <c r="V24" s="26">
        <f t="shared" si="39"/>
        <v>0</v>
      </c>
      <c r="W24" s="22" t="e">
        <f t="shared" si="57"/>
        <v>#DIV/0!</v>
      </c>
      <c r="X24" s="23">
        <f t="shared" si="58"/>
        <v>0</v>
      </c>
      <c r="Y24" s="33">
        <f t="shared" si="59"/>
        <v>0</v>
      </c>
      <c r="Z24" s="25">
        <f>'Juin N-1'!X22</f>
        <v>0</v>
      </c>
      <c r="AA24" s="26">
        <f t="shared" si="40"/>
        <v>0</v>
      </c>
      <c r="AB24" s="22" t="e">
        <f t="shared" si="60"/>
        <v>#DIV/0!</v>
      </c>
      <c r="AC24" s="23">
        <f t="shared" si="61"/>
        <v>0</v>
      </c>
      <c r="AD24" s="33">
        <f t="shared" si="62"/>
        <v>0</v>
      </c>
      <c r="AE24" s="25">
        <f>'Juin N-1'!AC22</f>
        <v>0</v>
      </c>
      <c r="AF24" s="26">
        <f t="shared" si="41"/>
        <v>0</v>
      </c>
      <c r="AG24" s="22" t="e">
        <f t="shared" si="63"/>
        <v>#DIV/0!</v>
      </c>
      <c r="AH24" s="23">
        <f t="shared" si="64"/>
        <v>0</v>
      </c>
      <c r="AI24" s="33">
        <f t="shared" si="65"/>
        <v>0</v>
      </c>
      <c r="AJ24" s="25">
        <f>'Juin N-1'!AH22</f>
        <v>0</v>
      </c>
      <c r="AK24" s="26">
        <f t="shared" si="42"/>
        <v>0</v>
      </c>
      <c r="AL24" s="22" t="e">
        <f t="shared" si="66"/>
        <v>#DIV/0!</v>
      </c>
      <c r="AM24" s="23">
        <f t="shared" si="67"/>
        <v>0</v>
      </c>
      <c r="AN24" s="33">
        <f t="shared" si="68"/>
        <v>0</v>
      </c>
      <c r="AO24" s="25">
        <f>'Juin N-1'!AM22</f>
        <v>0</v>
      </c>
      <c r="AP24" s="26">
        <f t="shared" si="43"/>
        <v>0</v>
      </c>
      <c r="AQ24" s="22" t="e">
        <f t="shared" si="69"/>
        <v>#DIV/0!</v>
      </c>
      <c r="AR24" s="23">
        <f t="shared" si="70"/>
        <v>0</v>
      </c>
      <c r="AS24" s="33">
        <f t="shared" si="71"/>
        <v>0</v>
      </c>
      <c r="AT24" s="25">
        <f>'Juin N-1'!AR22</f>
        <v>0</v>
      </c>
      <c r="AU24" s="26">
        <f t="shared" si="44"/>
        <v>0</v>
      </c>
    </row>
    <row r="25" spans="1:47" x14ac:dyDescent="0.3">
      <c r="A25" t="s">
        <v>11</v>
      </c>
      <c r="B25" s="21"/>
      <c r="C25" s="22" t="e">
        <f t="shared" si="45"/>
        <v>#DIV/0!</v>
      </c>
      <c r="D25" s="23">
        <f t="shared" si="46"/>
        <v>0</v>
      </c>
      <c r="E25" s="24">
        <f t="shared" si="47"/>
        <v>2.7210884353741496E-2</v>
      </c>
      <c r="F25" s="25">
        <f>'Juin N-1'!D23</f>
        <v>4</v>
      </c>
      <c r="G25" s="26">
        <f t="shared" si="36"/>
        <v>-4</v>
      </c>
      <c r="H25" s="22" t="e">
        <f t="shared" si="48"/>
        <v>#DIV/0!</v>
      </c>
      <c r="I25" s="23">
        <f t="shared" si="49"/>
        <v>0</v>
      </c>
      <c r="J25" s="33">
        <f t="shared" si="50"/>
        <v>2.1739130434782608E-2</v>
      </c>
      <c r="K25" s="25">
        <f>'Juin N-1'!I23</f>
        <v>2</v>
      </c>
      <c r="L25" s="26">
        <f t="shared" si="37"/>
        <v>-2</v>
      </c>
      <c r="M25" s="22" t="e">
        <f t="shared" si="51"/>
        <v>#DIV/0!</v>
      </c>
      <c r="N25" s="23">
        <f t="shared" si="52"/>
        <v>0</v>
      </c>
      <c r="O25" s="24">
        <f t="shared" si="53"/>
        <v>2.6315789473684209E-2</v>
      </c>
      <c r="P25" s="25">
        <f>'Juin N-1'!N23</f>
        <v>1</v>
      </c>
      <c r="Q25" s="26">
        <f t="shared" si="38"/>
        <v>-1</v>
      </c>
      <c r="R25" s="22" t="e">
        <f t="shared" si="54"/>
        <v>#DIV/0!</v>
      </c>
      <c r="S25" s="23">
        <f t="shared" si="55"/>
        <v>0</v>
      </c>
      <c r="T25" s="33">
        <f t="shared" si="56"/>
        <v>2.2727272727272728E-2</v>
      </c>
      <c r="U25" s="25">
        <f>'Juin N-1'!S23</f>
        <v>1</v>
      </c>
      <c r="V25" s="26">
        <f t="shared" si="39"/>
        <v>-1</v>
      </c>
      <c r="W25" s="22" t="e">
        <f t="shared" si="57"/>
        <v>#DIV/0!</v>
      </c>
      <c r="X25" s="23">
        <f t="shared" si="58"/>
        <v>0</v>
      </c>
      <c r="Y25" s="33">
        <f t="shared" si="59"/>
        <v>6.4516129032258063E-2</v>
      </c>
      <c r="Z25" s="25">
        <f>'Juin N-1'!X23</f>
        <v>2</v>
      </c>
      <c r="AA25" s="26">
        <f t="shared" si="40"/>
        <v>-2</v>
      </c>
      <c r="AB25" s="22" t="e">
        <f t="shared" si="60"/>
        <v>#DIV/0!</v>
      </c>
      <c r="AC25" s="23">
        <f t="shared" si="61"/>
        <v>0</v>
      </c>
      <c r="AD25" s="33">
        <f t="shared" si="62"/>
        <v>5.7971014492753624E-2</v>
      </c>
      <c r="AE25" s="25">
        <f>'Juin N-1'!AC23</f>
        <v>4</v>
      </c>
      <c r="AF25" s="26">
        <f t="shared" si="41"/>
        <v>-4</v>
      </c>
      <c r="AG25" s="22" t="e">
        <f t="shared" si="63"/>
        <v>#DIV/0!</v>
      </c>
      <c r="AH25" s="23">
        <f t="shared" si="64"/>
        <v>0</v>
      </c>
      <c r="AI25" s="33">
        <f t="shared" si="65"/>
        <v>0</v>
      </c>
      <c r="AJ25" s="25">
        <f>'Juin N-1'!AH23</f>
        <v>0</v>
      </c>
      <c r="AK25" s="26">
        <f t="shared" si="42"/>
        <v>0</v>
      </c>
      <c r="AL25" s="22" t="e">
        <f t="shared" si="66"/>
        <v>#DIV/0!</v>
      </c>
      <c r="AM25" s="23">
        <f t="shared" si="67"/>
        <v>0</v>
      </c>
      <c r="AN25" s="33">
        <f t="shared" si="68"/>
        <v>3.0701754385964911E-2</v>
      </c>
      <c r="AO25" s="25">
        <f>'Juin N-1'!AM23</f>
        <v>14</v>
      </c>
      <c r="AP25" s="26">
        <f t="shared" si="43"/>
        <v>-14</v>
      </c>
      <c r="AQ25" s="22" t="e">
        <f t="shared" si="69"/>
        <v>#DIV/0!</v>
      </c>
      <c r="AR25" s="23">
        <f t="shared" si="70"/>
        <v>0</v>
      </c>
      <c r="AS25" s="33">
        <f t="shared" si="71"/>
        <v>0</v>
      </c>
      <c r="AT25" s="25">
        <f>'Juin N-1'!AR23</f>
        <v>0</v>
      </c>
      <c r="AU25" s="26">
        <f t="shared" si="44"/>
        <v>0</v>
      </c>
    </row>
    <row r="26" spans="1:47" x14ac:dyDescent="0.3">
      <c r="A26" t="s">
        <v>12</v>
      </c>
      <c r="B26" s="21"/>
      <c r="C26" s="22" t="e">
        <f t="shared" si="45"/>
        <v>#DIV/0!</v>
      </c>
      <c r="D26" s="23">
        <f t="shared" si="46"/>
        <v>0</v>
      </c>
      <c r="E26" s="24">
        <f t="shared" si="47"/>
        <v>1.3605442176870748E-2</v>
      </c>
      <c r="F26" s="25">
        <f>'Juin N-1'!D24</f>
        <v>2</v>
      </c>
      <c r="G26" s="26">
        <f t="shared" si="36"/>
        <v>-2</v>
      </c>
      <c r="H26" s="22" t="e">
        <f t="shared" si="48"/>
        <v>#DIV/0!</v>
      </c>
      <c r="I26" s="23">
        <f t="shared" si="49"/>
        <v>0</v>
      </c>
      <c r="J26" s="33">
        <f t="shared" si="50"/>
        <v>1.0869565217391304E-2</v>
      </c>
      <c r="K26" s="25">
        <f>'Juin N-1'!I24</f>
        <v>1</v>
      </c>
      <c r="L26" s="26">
        <f t="shared" si="37"/>
        <v>-1</v>
      </c>
      <c r="M26" s="22" t="e">
        <f t="shared" si="51"/>
        <v>#DIV/0!</v>
      </c>
      <c r="N26" s="23">
        <f t="shared" si="52"/>
        <v>0</v>
      </c>
      <c r="O26" s="24">
        <f t="shared" si="53"/>
        <v>0</v>
      </c>
      <c r="P26" s="25">
        <f>'Juin N-1'!N24</f>
        <v>0</v>
      </c>
      <c r="Q26" s="26">
        <f t="shared" si="38"/>
        <v>0</v>
      </c>
      <c r="R26" s="22" t="e">
        <f t="shared" si="54"/>
        <v>#DIV/0!</v>
      </c>
      <c r="S26" s="23">
        <f t="shared" si="55"/>
        <v>0</v>
      </c>
      <c r="T26" s="33">
        <f t="shared" si="56"/>
        <v>0</v>
      </c>
      <c r="U26" s="25">
        <f>'Juin N-1'!S24</f>
        <v>0</v>
      </c>
      <c r="V26" s="26">
        <f t="shared" si="39"/>
        <v>0</v>
      </c>
      <c r="W26" s="22" t="e">
        <f t="shared" si="57"/>
        <v>#DIV/0!</v>
      </c>
      <c r="X26" s="23">
        <f t="shared" si="58"/>
        <v>0</v>
      </c>
      <c r="Y26" s="33">
        <f t="shared" si="59"/>
        <v>3.2258064516129031E-2</v>
      </c>
      <c r="Z26" s="25">
        <f>'Juin N-1'!X24</f>
        <v>1</v>
      </c>
      <c r="AA26" s="26">
        <f t="shared" si="40"/>
        <v>-1</v>
      </c>
      <c r="AB26" s="22" t="e">
        <f t="shared" si="60"/>
        <v>#DIV/0!</v>
      </c>
      <c r="AC26" s="23">
        <f t="shared" si="61"/>
        <v>0</v>
      </c>
      <c r="AD26" s="33">
        <f t="shared" si="62"/>
        <v>1.4492753623188406E-2</v>
      </c>
      <c r="AE26" s="25">
        <f>'Juin N-1'!AC24</f>
        <v>1</v>
      </c>
      <c r="AF26" s="26">
        <f t="shared" si="41"/>
        <v>-1</v>
      </c>
      <c r="AG26" s="22" t="e">
        <f t="shared" si="63"/>
        <v>#DIV/0!</v>
      </c>
      <c r="AH26" s="23">
        <f t="shared" si="64"/>
        <v>0</v>
      </c>
      <c r="AI26" s="33">
        <f t="shared" si="65"/>
        <v>4.878048780487805E-2</v>
      </c>
      <c r="AJ26" s="25">
        <f>'Juin N-1'!AH24</f>
        <v>2</v>
      </c>
      <c r="AK26" s="26">
        <f t="shared" si="42"/>
        <v>-2</v>
      </c>
      <c r="AL26" s="22" t="e">
        <f t="shared" si="66"/>
        <v>#DIV/0!</v>
      </c>
      <c r="AM26" s="23">
        <f t="shared" si="67"/>
        <v>0</v>
      </c>
      <c r="AN26" s="33">
        <f t="shared" si="68"/>
        <v>1.5350877192982455E-2</v>
      </c>
      <c r="AO26" s="25">
        <f>'Juin N-1'!AM24</f>
        <v>7</v>
      </c>
      <c r="AP26" s="26">
        <f t="shared" si="43"/>
        <v>-7</v>
      </c>
      <c r="AQ26" s="22" t="e">
        <f t="shared" si="69"/>
        <v>#DIV/0!</v>
      </c>
      <c r="AR26" s="23">
        <f t="shared" si="70"/>
        <v>0</v>
      </c>
      <c r="AS26" s="33">
        <f t="shared" si="71"/>
        <v>0</v>
      </c>
      <c r="AT26" s="25">
        <f>'Juin N-1'!AR24</f>
        <v>0</v>
      </c>
      <c r="AU26" s="26">
        <f t="shared" si="44"/>
        <v>0</v>
      </c>
    </row>
    <row r="27" spans="1:47" x14ac:dyDescent="0.3">
      <c r="A27" t="s">
        <v>59</v>
      </c>
      <c r="B27" s="21"/>
      <c r="C27" s="22" t="e">
        <f t="shared" si="45"/>
        <v>#DIV/0!</v>
      </c>
      <c r="D27" s="23">
        <f t="shared" si="46"/>
        <v>0</v>
      </c>
      <c r="E27" s="24">
        <f t="shared" si="47"/>
        <v>0</v>
      </c>
      <c r="F27" s="25">
        <f>'Juin N-1'!D25</f>
        <v>0</v>
      </c>
      <c r="G27" s="26">
        <f t="shared" si="36"/>
        <v>0</v>
      </c>
      <c r="H27" s="22" t="e">
        <f t="shared" si="48"/>
        <v>#DIV/0!</v>
      </c>
      <c r="I27" s="23">
        <f t="shared" si="49"/>
        <v>0</v>
      </c>
      <c r="J27" s="33">
        <f t="shared" si="50"/>
        <v>0</v>
      </c>
      <c r="K27" s="25">
        <f>'Juin N-1'!I25</f>
        <v>0</v>
      </c>
      <c r="L27" s="26">
        <f t="shared" si="37"/>
        <v>0</v>
      </c>
      <c r="M27" s="22" t="e">
        <f t="shared" si="51"/>
        <v>#DIV/0!</v>
      </c>
      <c r="N27" s="23">
        <f t="shared" si="52"/>
        <v>0</v>
      </c>
      <c r="O27" s="24">
        <f t="shared" si="53"/>
        <v>0</v>
      </c>
      <c r="P27" s="25">
        <f>'Juin N-1'!N25</f>
        <v>0</v>
      </c>
      <c r="Q27" s="26">
        <f t="shared" si="38"/>
        <v>0</v>
      </c>
      <c r="R27" s="22" t="e">
        <f t="shared" si="54"/>
        <v>#DIV/0!</v>
      </c>
      <c r="S27" s="23">
        <f t="shared" si="55"/>
        <v>0</v>
      </c>
      <c r="T27" s="33">
        <f t="shared" si="56"/>
        <v>0</v>
      </c>
      <c r="U27" s="25">
        <f>'Juin N-1'!S25</f>
        <v>0</v>
      </c>
      <c r="V27" s="26">
        <f t="shared" si="39"/>
        <v>0</v>
      </c>
      <c r="W27" s="22" t="e">
        <f t="shared" si="57"/>
        <v>#DIV/0!</v>
      </c>
      <c r="X27" s="23">
        <f t="shared" si="58"/>
        <v>0</v>
      </c>
      <c r="Y27" s="33">
        <f t="shared" si="59"/>
        <v>0</v>
      </c>
      <c r="Z27" s="25">
        <f>'Juin N-1'!X25</f>
        <v>0</v>
      </c>
      <c r="AA27" s="26">
        <f t="shared" si="40"/>
        <v>0</v>
      </c>
      <c r="AB27" s="22" t="e">
        <f t="shared" si="60"/>
        <v>#DIV/0!</v>
      </c>
      <c r="AC27" s="23">
        <f t="shared" si="61"/>
        <v>0</v>
      </c>
      <c r="AD27" s="33">
        <f t="shared" si="62"/>
        <v>0</v>
      </c>
      <c r="AE27" s="25">
        <f>'Juin N-1'!AC25</f>
        <v>0</v>
      </c>
      <c r="AF27" s="26">
        <f t="shared" si="41"/>
        <v>0</v>
      </c>
      <c r="AG27" s="22" t="e">
        <f t="shared" si="63"/>
        <v>#DIV/0!</v>
      </c>
      <c r="AH27" s="23">
        <f t="shared" si="64"/>
        <v>0</v>
      </c>
      <c r="AI27" s="33">
        <f t="shared" si="65"/>
        <v>0</v>
      </c>
      <c r="AJ27" s="25">
        <f>'Juin N-1'!AH25</f>
        <v>0</v>
      </c>
      <c r="AK27" s="26">
        <f t="shared" si="42"/>
        <v>0</v>
      </c>
      <c r="AL27" s="22" t="e">
        <f t="shared" si="66"/>
        <v>#DIV/0!</v>
      </c>
      <c r="AM27" s="23">
        <f t="shared" si="67"/>
        <v>0</v>
      </c>
      <c r="AN27" s="33">
        <f t="shared" si="68"/>
        <v>0</v>
      </c>
      <c r="AO27" s="25">
        <f>'Juin N-1'!AM25</f>
        <v>0</v>
      </c>
      <c r="AP27" s="26">
        <f t="shared" si="43"/>
        <v>0</v>
      </c>
      <c r="AQ27" s="22" t="e">
        <f t="shared" si="69"/>
        <v>#DIV/0!</v>
      </c>
      <c r="AR27" s="23">
        <f t="shared" si="70"/>
        <v>0</v>
      </c>
      <c r="AS27" s="33">
        <f t="shared" si="71"/>
        <v>0</v>
      </c>
      <c r="AT27" s="25">
        <f>'Juin N-1'!AR25</f>
        <v>0</v>
      </c>
      <c r="AU27" s="26">
        <f t="shared" si="44"/>
        <v>0</v>
      </c>
    </row>
    <row r="28" spans="1:47" x14ac:dyDescent="0.3">
      <c r="A28" t="s">
        <v>60</v>
      </c>
      <c r="B28" s="21"/>
      <c r="C28" s="22" t="e">
        <f t="shared" si="45"/>
        <v>#DIV/0!</v>
      </c>
      <c r="D28" s="23">
        <f t="shared" si="46"/>
        <v>0</v>
      </c>
      <c r="E28" s="24">
        <f t="shared" si="47"/>
        <v>0</v>
      </c>
      <c r="F28" s="25">
        <f>'Juin N-1'!D26</f>
        <v>0</v>
      </c>
      <c r="G28" s="26">
        <f t="shared" si="36"/>
        <v>0</v>
      </c>
      <c r="H28" s="22" t="e">
        <f t="shared" si="48"/>
        <v>#DIV/0!</v>
      </c>
      <c r="I28" s="23">
        <f t="shared" si="49"/>
        <v>0</v>
      </c>
      <c r="J28" s="33">
        <f t="shared" si="50"/>
        <v>1.0869565217391304E-2</v>
      </c>
      <c r="K28" s="25">
        <f>'Juin N-1'!I26</f>
        <v>1</v>
      </c>
      <c r="L28" s="26">
        <f t="shared" si="37"/>
        <v>-1</v>
      </c>
      <c r="M28" s="22" t="e">
        <f t="shared" si="51"/>
        <v>#DIV/0!</v>
      </c>
      <c r="N28" s="23">
        <f t="shared" si="52"/>
        <v>0</v>
      </c>
      <c r="O28" s="24">
        <f t="shared" si="53"/>
        <v>0</v>
      </c>
      <c r="P28" s="25">
        <f>'Juin N-1'!N26</f>
        <v>0</v>
      </c>
      <c r="Q28" s="26">
        <f t="shared" si="38"/>
        <v>0</v>
      </c>
      <c r="R28" s="22" t="e">
        <f t="shared" si="54"/>
        <v>#DIV/0!</v>
      </c>
      <c r="S28" s="23">
        <f t="shared" si="55"/>
        <v>0</v>
      </c>
      <c r="T28" s="33">
        <f t="shared" si="56"/>
        <v>0</v>
      </c>
      <c r="U28" s="25">
        <f>'Juin N-1'!S26</f>
        <v>0</v>
      </c>
      <c r="V28" s="26">
        <f t="shared" si="39"/>
        <v>0</v>
      </c>
      <c r="W28" s="22" t="e">
        <f t="shared" si="57"/>
        <v>#DIV/0!</v>
      </c>
      <c r="X28" s="23">
        <f t="shared" si="58"/>
        <v>0</v>
      </c>
      <c r="Y28" s="33">
        <f t="shared" si="59"/>
        <v>0</v>
      </c>
      <c r="Z28" s="25">
        <f>'Juin N-1'!X26</f>
        <v>0</v>
      </c>
      <c r="AA28" s="26">
        <f t="shared" si="40"/>
        <v>0</v>
      </c>
      <c r="AB28" s="22" t="e">
        <f t="shared" si="60"/>
        <v>#DIV/0!</v>
      </c>
      <c r="AC28" s="23">
        <f t="shared" si="61"/>
        <v>0</v>
      </c>
      <c r="AD28" s="33">
        <f t="shared" si="62"/>
        <v>0</v>
      </c>
      <c r="AE28" s="25">
        <f>'Juin N-1'!AC26</f>
        <v>0</v>
      </c>
      <c r="AF28" s="26">
        <f t="shared" si="41"/>
        <v>0</v>
      </c>
      <c r="AG28" s="22" t="e">
        <f t="shared" si="63"/>
        <v>#DIV/0!</v>
      </c>
      <c r="AH28" s="23">
        <f t="shared" si="64"/>
        <v>0</v>
      </c>
      <c r="AI28" s="33">
        <f t="shared" si="65"/>
        <v>0</v>
      </c>
      <c r="AJ28" s="25">
        <f>'Juin N-1'!AH26</f>
        <v>0</v>
      </c>
      <c r="AK28" s="26">
        <f t="shared" si="42"/>
        <v>0</v>
      </c>
      <c r="AL28" s="22" t="e">
        <f t="shared" si="66"/>
        <v>#DIV/0!</v>
      </c>
      <c r="AM28" s="23">
        <f t="shared" si="67"/>
        <v>0</v>
      </c>
      <c r="AN28" s="33">
        <f t="shared" si="68"/>
        <v>2.1929824561403508E-3</v>
      </c>
      <c r="AO28" s="25">
        <f>'Juin N-1'!AM26</f>
        <v>1</v>
      </c>
      <c r="AP28" s="26">
        <f t="shared" si="43"/>
        <v>-1</v>
      </c>
      <c r="AQ28" s="22" t="e">
        <f t="shared" si="69"/>
        <v>#DIV/0!</v>
      </c>
      <c r="AR28" s="23">
        <f t="shared" si="70"/>
        <v>0</v>
      </c>
      <c r="AS28" s="33">
        <f t="shared" si="71"/>
        <v>0</v>
      </c>
      <c r="AT28" s="25">
        <f>'Juin N-1'!AR26</f>
        <v>0</v>
      </c>
      <c r="AU28" s="26">
        <f t="shared" si="44"/>
        <v>0</v>
      </c>
    </row>
    <row r="29" spans="1:47" x14ac:dyDescent="0.3">
      <c r="A29" t="s">
        <v>13</v>
      </c>
      <c r="B29" s="21"/>
      <c r="C29" s="22" t="e">
        <f t="shared" si="45"/>
        <v>#DIV/0!</v>
      </c>
      <c r="D29" s="23">
        <f t="shared" si="46"/>
        <v>0</v>
      </c>
      <c r="E29" s="24">
        <f t="shared" si="47"/>
        <v>4.7619047619047616E-2</v>
      </c>
      <c r="F29" s="25">
        <f>'Juin N-1'!D27</f>
        <v>7</v>
      </c>
      <c r="G29" s="26">
        <f t="shared" si="36"/>
        <v>-7</v>
      </c>
      <c r="H29" s="22" t="e">
        <f t="shared" si="48"/>
        <v>#DIV/0!</v>
      </c>
      <c r="I29" s="23">
        <f t="shared" si="49"/>
        <v>0</v>
      </c>
      <c r="J29" s="33">
        <f t="shared" si="50"/>
        <v>5.434782608695652E-2</v>
      </c>
      <c r="K29" s="25">
        <f>'Juin N-1'!I27</f>
        <v>5</v>
      </c>
      <c r="L29" s="26">
        <f t="shared" si="37"/>
        <v>-5</v>
      </c>
      <c r="M29" s="22" t="e">
        <f t="shared" si="51"/>
        <v>#DIV/0!</v>
      </c>
      <c r="N29" s="23">
        <f t="shared" si="52"/>
        <v>0</v>
      </c>
      <c r="O29" s="24">
        <f t="shared" si="53"/>
        <v>0.10526315789473684</v>
      </c>
      <c r="P29" s="25">
        <f>'Juin N-1'!N27</f>
        <v>4</v>
      </c>
      <c r="Q29" s="26">
        <f t="shared" si="38"/>
        <v>-4</v>
      </c>
      <c r="R29" s="22" t="e">
        <f t="shared" si="54"/>
        <v>#DIV/0!</v>
      </c>
      <c r="S29" s="23">
        <f t="shared" si="55"/>
        <v>0</v>
      </c>
      <c r="T29" s="33">
        <f t="shared" si="56"/>
        <v>2.2727272727272728E-2</v>
      </c>
      <c r="U29" s="25">
        <f>'Juin N-1'!S27</f>
        <v>1</v>
      </c>
      <c r="V29" s="26">
        <f t="shared" si="39"/>
        <v>-1</v>
      </c>
      <c r="W29" s="22" t="e">
        <f t="shared" si="57"/>
        <v>#DIV/0!</v>
      </c>
      <c r="X29" s="23">
        <f t="shared" si="58"/>
        <v>0</v>
      </c>
      <c r="Y29" s="33">
        <f t="shared" si="59"/>
        <v>3.2258064516129031E-2</v>
      </c>
      <c r="Z29" s="25">
        <f>'Juin N-1'!X27</f>
        <v>1</v>
      </c>
      <c r="AA29" s="26">
        <f t="shared" si="40"/>
        <v>-1</v>
      </c>
      <c r="AB29" s="22" t="e">
        <f t="shared" si="60"/>
        <v>#DIV/0!</v>
      </c>
      <c r="AC29" s="23">
        <f t="shared" si="61"/>
        <v>0</v>
      </c>
      <c r="AD29" s="33">
        <f t="shared" si="62"/>
        <v>1.4492753623188406E-2</v>
      </c>
      <c r="AE29" s="25">
        <f>'Juin N-1'!AC27</f>
        <v>1</v>
      </c>
      <c r="AF29" s="26">
        <f t="shared" si="41"/>
        <v>-1</v>
      </c>
      <c r="AG29" s="22" t="e">
        <f t="shared" si="63"/>
        <v>#DIV/0!</v>
      </c>
      <c r="AH29" s="23">
        <f t="shared" si="64"/>
        <v>0</v>
      </c>
      <c r="AI29" s="33">
        <f t="shared" si="65"/>
        <v>4.878048780487805E-2</v>
      </c>
      <c r="AJ29" s="25">
        <f>'Juin N-1'!AH27</f>
        <v>2</v>
      </c>
      <c r="AK29" s="26">
        <f t="shared" si="42"/>
        <v>-2</v>
      </c>
      <c r="AL29" s="22" t="e">
        <f t="shared" si="66"/>
        <v>#DIV/0!</v>
      </c>
      <c r="AM29" s="23">
        <f t="shared" si="67"/>
        <v>0</v>
      </c>
      <c r="AN29" s="33">
        <f t="shared" si="68"/>
        <v>4.6052631578947366E-2</v>
      </c>
      <c r="AO29" s="25">
        <f>'Juin N-1'!AM27</f>
        <v>21</v>
      </c>
      <c r="AP29" s="26">
        <f t="shared" si="43"/>
        <v>-21</v>
      </c>
      <c r="AQ29" s="22" t="e">
        <f t="shared" si="69"/>
        <v>#DIV/0!</v>
      </c>
      <c r="AR29" s="23">
        <f t="shared" si="70"/>
        <v>0</v>
      </c>
      <c r="AS29" s="33">
        <f t="shared" si="71"/>
        <v>0</v>
      </c>
      <c r="AT29" s="25">
        <f>'Juin N-1'!AR27</f>
        <v>0</v>
      </c>
      <c r="AU29" s="26">
        <f t="shared" si="44"/>
        <v>0</v>
      </c>
    </row>
    <row r="30" spans="1:47" x14ac:dyDescent="0.3">
      <c r="A30" t="s">
        <v>37</v>
      </c>
      <c r="B30" s="21"/>
      <c r="C30" s="22" t="e">
        <f t="shared" si="45"/>
        <v>#DIV/0!</v>
      </c>
      <c r="D30" s="23">
        <f t="shared" si="46"/>
        <v>0</v>
      </c>
      <c r="E30" s="24">
        <f t="shared" si="47"/>
        <v>0</v>
      </c>
      <c r="F30" s="25">
        <f>'Juin N-1'!D28</f>
        <v>0</v>
      </c>
      <c r="G30" s="26">
        <f t="shared" si="36"/>
        <v>0</v>
      </c>
      <c r="H30" s="22" t="e">
        <f t="shared" si="48"/>
        <v>#DIV/0!</v>
      </c>
      <c r="I30" s="23">
        <f t="shared" si="49"/>
        <v>0</v>
      </c>
      <c r="J30" s="33">
        <f t="shared" si="50"/>
        <v>0</v>
      </c>
      <c r="K30" s="25">
        <f>'Juin N-1'!I28</f>
        <v>0</v>
      </c>
      <c r="L30" s="26">
        <f t="shared" si="37"/>
        <v>0</v>
      </c>
      <c r="M30" s="22" t="e">
        <f t="shared" si="51"/>
        <v>#DIV/0!</v>
      </c>
      <c r="N30" s="23">
        <f t="shared" si="52"/>
        <v>0</v>
      </c>
      <c r="O30" s="24">
        <f t="shared" si="53"/>
        <v>0</v>
      </c>
      <c r="P30" s="25">
        <f>'Juin N-1'!N28</f>
        <v>0</v>
      </c>
      <c r="Q30" s="26">
        <f t="shared" si="38"/>
        <v>0</v>
      </c>
      <c r="R30" s="22" t="e">
        <f t="shared" si="54"/>
        <v>#DIV/0!</v>
      </c>
      <c r="S30" s="23">
        <f t="shared" si="55"/>
        <v>0</v>
      </c>
      <c r="T30" s="33">
        <f t="shared" si="56"/>
        <v>0</v>
      </c>
      <c r="U30" s="25">
        <f>'Juin N-1'!S28</f>
        <v>0</v>
      </c>
      <c r="V30" s="26">
        <f t="shared" si="39"/>
        <v>0</v>
      </c>
      <c r="W30" s="22" t="e">
        <f t="shared" si="57"/>
        <v>#DIV/0!</v>
      </c>
      <c r="X30" s="23">
        <f t="shared" si="58"/>
        <v>0</v>
      </c>
      <c r="Y30" s="33">
        <f t="shared" si="59"/>
        <v>0</v>
      </c>
      <c r="Z30" s="25">
        <f>'Juin N-1'!X28</f>
        <v>0</v>
      </c>
      <c r="AA30" s="26">
        <f t="shared" si="40"/>
        <v>0</v>
      </c>
      <c r="AB30" s="22" t="e">
        <f t="shared" si="60"/>
        <v>#DIV/0!</v>
      </c>
      <c r="AC30" s="23">
        <f t="shared" si="61"/>
        <v>0</v>
      </c>
      <c r="AD30" s="33">
        <f t="shared" si="62"/>
        <v>0</v>
      </c>
      <c r="AE30" s="25">
        <f>'Juin N-1'!AC28</f>
        <v>0</v>
      </c>
      <c r="AF30" s="26">
        <f t="shared" si="41"/>
        <v>0</v>
      </c>
      <c r="AG30" s="22" t="e">
        <f t="shared" si="63"/>
        <v>#DIV/0!</v>
      </c>
      <c r="AH30" s="23">
        <f t="shared" si="64"/>
        <v>0</v>
      </c>
      <c r="AI30" s="33">
        <f t="shared" si="65"/>
        <v>0</v>
      </c>
      <c r="AJ30" s="25">
        <f>'Juin N-1'!AH28</f>
        <v>0</v>
      </c>
      <c r="AK30" s="26">
        <f t="shared" si="42"/>
        <v>0</v>
      </c>
      <c r="AL30" s="22" t="e">
        <f t="shared" si="66"/>
        <v>#DIV/0!</v>
      </c>
      <c r="AM30" s="23">
        <f t="shared" si="67"/>
        <v>0</v>
      </c>
      <c r="AN30" s="33">
        <f t="shared" si="68"/>
        <v>0</v>
      </c>
      <c r="AO30" s="25">
        <f>'Juin N-1'!AM28</f>
        <v>0</v>
      </c>
      <c r="AP30" s="26">
        <f t="shared" si="43"/>
        <v>0</v>
      </c>
      <c r="AQ30" s="22" t="e">
        <f t="shared" si="69"/>
        <v>#DIV/0!</v>
      </c>
      <c r="AR30" s="23">
        <f t="shared" si="70"/>
        <v>0</v>
      </c>
      <c r="AS30" s="33">
        <f t="shared" si="71"/>
        <v>0</v>
      </c>
      <c r="AT30" s="25">
        <f>'Juin N-1'!AR28</f>
        <v>0</v>
      </c>
      <c r="AU30" s="26">
        <f t="shared" si="44"/>
        <v>0</v>
      </c>
    </row>
    <row r="31" spans="1:47" x14ac:dyDescent="0.3">
      <c r="A31" t="s">
        <v>14</v>
      </c>
      <c r="B31" s="21"/>
      <c r="C31" s="22" t="e">
        <f t="shared" si="45"/>
        <v>#DIV/0!</v>
      </c>
      <c r="D31" s="23">
        <f t="shared" si="46"/>
        <v>0</v>
      </c>
      <c r="E31" s="24">
        <f t="shared" si="47"/>
        <v>6.8027210884353739E-3</v>
      </c>
      <c r="F31" s="25">
        <f>'Juin N-1'!D29</f>
        <v>1</v>
      </c>
      <c r="G31" s="26">
        <f t="shared" si="36"/>
        <v>-1</v>
      </c>
      <c r="H31" s="22" t="e">
        <f t="shared" si="48"/>
        <v>#DIV/0!</v>
      </c>
      <c r="I31" s="23">
        <f t="shared" si="49"/>
        <v>0</v>
      </c>
      <c r="J31" s="33">
        <f t="shared" si="50"/>
        <v>0</v>
      </c>
      <c r="K31" s="25">
        <f>'Juin N-1'!I29</f>
        <v>0</v>
      </c>
      <c r="L31" s="26">
        <f t="shared" si="37"/>
        <v>0</v>
      </c>
      <c r="M31" s="22" t="e">
        <f t="shared" si="51"/>
        <v>#DIV/0!</v>
      </c>
      <c r="N31" s="23">
        <f t="shared" si="52"/>
        <v>0</v>
      </c>
      <c r="O31" s="24">
        <f t="shared" si="53"/>
        <v>0</v>
      </c>
      <c r="P31" s="25">
        <f>'Juin N-1'!N29</f>
        <v>0</v>
      </c>
      <c r="Q31" s="26">
        <f t="shared" si="38"/>
        <v>0</v>
      </c>
      <c r="R31" s="22" t="e">
        <f t="shared" si="54"/>
        <v>#DIV/0!</v>
      </c>
      <c r="S31" s="23">
        <f t="shared" si="55"/>
        <v>0</v>
      </c>
      <c r="T31" s="33">
        <f t="shared" si="56"/>
        <v>0</v>
      </c>
      <c r="U31" s="25">
        <f>'Juin N-1'!S29</f>
        <v>0</v>
      </c>
      <c r="V31" s="26">
        <f t="shared" si="39"/>
        <v>0</v>
      </c>
      <c r="W31" s="22" t="e">
        <f t="shared" si="57"/>
        <v>#DIV/0!</v>
      </c>
      <c r="X31" s="23">
        <f t="shared" si="58"/>
        <v>0</v>
      </c>
      <c r="Y31" s="33">
        <f t="shared" si="59"/>
        <v>0</v>
      </c>
      <c r="Z31" s="25">
        <f>'Juin N-1'!X29</f>
        <v>0</v>
      </c>
      <c r="AA31" s="26">
        <f t="shared" si="40"/>
        <v>0</v>
      </c>
      <c r="AB31" s="22" t="e">
        <f t="shared" si="60"/>
        <v>#DIV/0!</v>
      </c>
      <c r="AC31" s="23">
        <f t="shared" si="61"/>
        <v>0</v>
      </c>
      <c r="AD31" s="33">
        <f t="shared" si="62"/>
        <v>1.4492753623188406E-2</v>
      </c>
      <c r="AE31" s="25">
        <f>'Juin N-1'!AC29</f>
        <v>1</v>
      </c>
      <c r="AF31" s="26">
        <f t="shared" si="41"/>
        <v>-1</v>
      </c>
      <c r="AG31" s="22" t="e">
        <f t="shared" si="63"/>
        <v>#DIV/0!</v>
      </c>
      <c r="AH31" s="23">
        <f t="shared" si="64"/>
        <v>0</v>
      </c>
      <c r="AI31" s="33">
        <f t="shared" si="65"/>
        <v>0</v>
      </c>
      <c r="AJ31" s="25">
        <f>'Juin N-1'!AH29</f>
        <v>0</v>
      </c>
      <c r="AK31" s="26">
        <f t="shared" si="42"/>
        <v>0</v>
      </c>
      <c r="AL31" s="22" t="e">
        <f t="shared" si="66"/>
        <v>#DIV/0!</v>
      </c>
      <c r="AM31" s="23">
        <f t="shared" si="67"/>
        <v>0</v>
      </c>
      <c r="AN31" s="33">
        <f t="shared" si="68"/>
        <v>4.3859649122807015E-3</v>
      </c>
      <c r="AO31" s="25">
        <f>'Juin N-1'!AM29</f>
        <v>2</v>
      </c>
      <c r="AP31" s="26">
        <f t="shared" si="43"/>
        <v>-2</v>
      </c>
      <c r="AQ31" s="22" t="e">
        <f t="shared" si="69"/>
        <v>#DIV/0!</v>
      </c>
      <c r="AR31" s="23">
        <f t="shared" si="70"/>
        <v>0</v>
      </c>
      <c r="AS31" s="33">
        <f t="shared" si="71"/>
        <v>0</v>
      </c>
      <c r="AT31" s="25">
        <f>'Juin N-1'!AR29</f>
        <v>0</v>
      </c>
      <c r="AU31" s="26">
        <f t="shared" si="44"/>
        <v>0</v>
      </c>
    </row>
    <row r="32" spans="1:47" x14ac:dyDescent="0.3">
      <c r="A32" t="s">
        <v>148</v>
      </c>
      <c r="B32" s="21"/>
      <c r="C32" s="22" t="e">
        <f t="shared" si="45"/>
        <v>#DIV/0!</v>
      </c>
      <c r="D32" s="23">
        <f t="shared" si="46"/>
        <v>0</v>
      </c>
      <c r="E32" s="24">
        <f t="shared" si="47"/>
        <v>0</v>
      </c>
      <c r="F32" s="25">
        <f>'Juin N-1'!D30</f>
        <v>0</v>
      </c>
      <c r="G32" s="26">
        <f t="shared" si="36"/>
        <v>0</v>
      </c>
      <c r="H32" s="22" t="e">
        <f t="shared" si="48"/>
        <v>#DIV/0!</v>
      </c>
      <c r="I32" s="23">
        <f t="shared" si="49"/>
        <v>0</v>
      </c>
      <c r="J32" s="33">
        <f t="shared" si="50"/>
        <v>0</v>
      </c>
      <c r="K32" s="25">
        <f>'Juin N-1'!I30</f>
        <v>0</v>
      </c>
      <c r="L32" s="26">
        <f t="shared" si="37"/>
        <v>0</v>
      </c>
      <c r="M32" s="22" t="e">
        <f t="shared" si="51"/>
        <v>#DIV/0!</v>
      </c>
      <c r="N32" s="23">
        <f t="shared" si="52"/>
        <v>0</v>
      </c>
      <c r="O32" s="24">
        <f t="shared" si="53"/>
        <v>0</v>
      </c>
      <c r="P32" s="25">
        <f>'Juin N-1'!N30</f>
        <v>0</v>
      </c>
      <c r="Q32" s="26">
        <f t="shared" si="38"/>
        <v>0</v>
      </c>
      <c r="R32" s="22" t="e">
        <f t="shared" si="54"/>
        <v>#DIV/0!</v>
      </c>
      <c r="S32" s="23">
        <f t="shared" si="55"/>
        <v>0</v>
      </c>
      <c r="T32" s="33">
        <f t="shared" si="56"/>
        <v>0</v>
      </c>
      <c r="U32" s="25">
        <f>'Juin N-1'!S30</f>
        <v>0</v>
      </c>
      <c r="V32" s="26">
        <f t="shared" si="39"/>
        <v>0</v>
      </c>
      <c r="W32" s="22" t="e">
        <f t="shared" si="57"/>
        <v>#DIV/0!</v>
      </c>
      <c r="X32" s="23">
        <f t="shared" si="58"/>
        <v>0</v>
      </c>
      <c r="Y32" s="33">
        <f t="shared" si="59"/>
        <v>0</v>
      </c>
      <c r="Z32" s="25">
        <f>'Juin N-1'!X30</f>
        <v>0</v>
      </c>
      <c r="AA32" s="26">
        <f t="shared" si="40"/>
        <v>0</v>
      </c>
      <c r="AB32" s="22" t="e">
        <f t="shared" si="60"/>
        <v>#DIV/0!</v>
      </c>
      <c r="AC32" s="23">
        <f t="shared" si="61"/>
        <v>0</v>
      </c>
      <c r="AD32" s="33">
        <f t="shared" si="62"/>
        <v>0</v>
      </c>
      <c r="AE32" s="25">
        <f>'Juin N-1'!AC30</f>
        <v>0</v>
      </c>
      <c r="AF32" s="26">
        <f t="shared" si="41"/>
        <v>0</v>
      </c>
      <c r="AG32" s="22" t="e">
        <f t="shared" si="63"/>
        <v>#DIV/0!</v>
      </c>
      <c r="AH32" s="23">
        <f t="shared" si="64"/>
        <v>0</v>
      </c>
      <c r="AI32" s="33">
        <f t="shared" si="65"/>
        <v>0</v>
      </c>
      <c r="AJ32" s="25">
        <f>'Juin N-1'!AH30</f>
        <v>0</v>
      </c>
      <c r="AK32" s="26">
        <f t="shared" si="42"/>
        <v>0</v>
      </c>
      <c r="AL32" s="22" t="e">
        <f t="shared" si="66"/>
        <v>#DIV/0!</v>
      </c>
      <c r="AM32" s="23">
        <f t="shared" si="67"/>
        <v>0</v>
      </c>
      <c r="AN32" s="33">
        <f t="shared" si="68"/>
        <v>0</v>
      </c>
      <c r="AO32" s="25">
        <f>'Juin N-1'!AM30</f>
        <v>0</v>
      </c>
      <c r="AP32" s="26">
        <f t="shared" si="43"/>
        <v>0</v>
      </c>
      <c r="AQ32" s="22" t="e">
        <f t="shared" si="69"/>
        <v>#DIV/0!</v>
      </c>
      <c r="AR32" s="23">
        <f t="shared" si="70"/>
        <v>0</v>
      </c>
      <c r="AS32" s="33">
        <f t="shared" si="71"/>
        <v>0</v>
      </c>
      <c r="AT32" s="25">
        <f>'Juin N-1'!AR30</f>
        <v>0</v>
      </c>
      <c r="AU32" s="26">
        <f t="shared" si="44"/>
        <v>0</v>
      </c>
    </row>
    <row r="33" spans="1:47" x14ac:dyDescent="0.3">
      <c r="A33" t="s">
        <v>15</v>
      </c>
      <c r="B33" s="21"/>
      <c r="C33" s="22" t="e">
        <f t="shared" si="45"/>
        <v>#DIV/0!</v>
      </c>
      <c r="D33" s="23">
        <f t="shared" si="46"/>
        <v>0</v>
      </c>
      <c r="E33" s="24">
        <f t="shared" si="47"/>
        <v>0</v>
      </c>
      <c r="F33" s="25">
        <f>'Juin N-1'!D31</f>
        <v>0</v>
      </c>
      <c r="G33" s="26">
        <f t="shared" si="36"/>
        <v>0</v>
      </c>
      <c r="H33" s="22" t="e">
        <f t="shared" si="48"/>
        <v>#DIV/0!</v>
      </c>
      <c r="I33" s="23">
        <f t="shared" si="49"/>
        <v>0</v>
      </c>
      <c r="J33" s="33">
        <f t="shared" si="50"/>
        <v>0</v>
      </c>
      <c r="K33" s="25">
        <f>'Juin N-1'!I31</f>
        <v>0</v>
      </c>
      <c r="L33" s="26">
        <f t="shared" si="37"/>
        <v>0</v>
      </c>
      <c r="M33" s="22" t="e">
        <f t="shared" si="51"/>
        <v>#DIV/0!</v>
      </c>
      <c r="N33" s="23">
        <f t="shared" si="52"/>
        <v>0</v>
      </c>
      <c r="O33" s="24">
        <f t="shared" si="53"/>
        <v>0</v>
      </c>
      <c r="P33" s="25">
        <f>'Juin N-1'!N31</f>
        <v>0</v>
      </c>
      <c r="Q33" s="26">
        <f t="shared" si="38"/>
        <v>0</v>
      </c>
      <c r="R33" s="22" t="e">
        <f t="shared" si="54"/>
        <v>#DIV/0!</v>
      </c>
      <c r="S33" s="23">
        <f t="shared" si="55"/>
        <v>0</v>
      </c>
      <c r="T33" s="33">
        <f t="shared" si="56"/>
        <v>0</v>
      </c>
      <c r="U33" s="25">
        <f>'Juin N-1'!S31</f>
        <v>0</v>
      </c>
      <c r="V33" s="26">
        <f t="shared" si="39"/>
        <v>0</v>
      </c>
      <c r="W33" s="22" t="e">
        <f t="shared" si="57"/>
        <v>#DIV/0!</v>
      </c>
      <c r="X33" s="23">
        <f t="shared" si="58"/>
        <v>0</v>
      </c>
      <c r="Y33" s="33">
        <f t="shared" si="59"/>
        <v>0</v>
      </c>
      <c r="Z33" s="25">
        <f>'Juin N-1'!X31</f>
        <v>0</v>
      </c>
      <c r="AA33" s="26">
        <f t="shared" si="40"/>
        <v>0</v>
      </c>
      <c r="AB33" s="22" t="e">
        <f t="shared" si="60"/>
        <v>#DIV/0!</v>
      </c>
      <c r="AC33" s="23">
        <f t="shared" si="61"/>
        <v>0</v>
      </c>
      <c r="AD33" s="33">
        <f t="shared" si="62"/>
        <v>0</v>
      </c>
      <c r="AE33" s="25">
        <f>'Juin N-1'!AC31</f>
        <v>0</v>
      </c>
      <c r="AF33" s="26">
        <f t="shared" si="41"/>
        <v>0</v>
      </c>
      <c r="AG33" s="22" t="e">
        <f t="shared" si="63"/>
        <v>#DIV/0!</v>
      </c>
      <c r="AH33" s="23">
        <f t="shared" si="64"/>
        <v>0</v>
      </c>
      <c r="AI33" s="33">
        <f t="shared" si="65"/>
        <v>2.4390243902439025E-2</v>
      </c>
      <c r="AJ33" s="25">
        <f>'Juin N-1'!AH31</f>
        <v>1</v>
      </c>
      <c r="AK33" s="26">
        <f t="shared" si="42"/>
        <v>-1</v>
      </c>
      <c r="AL33" s="22" t="e">
        <f t="shared" si="66"/>
        <v>#DIV/0!</v>
      </c>
      <c r="AM33" s="23">
        <f t="shared" si="67"/>
        <v>0</v>
      </c>
      <c r="AN33" s="33">
        <f t="shared" si="68"/>
        <v>2.1929824561403508E-3</v>
      </c>
      <c r="AO33" s="25">
        <f>'Juin N-1'!AM31</f>
        <v>1</v>
      </c>
      <c r="AP33" s="26">
        <f t="shared" si="43"/>
        <v>-1</v>
      </c>
      <c r="AQ33" s="22" t="e">
        <f t="shared" si="69"/>
        <v>#DIV/0!</v>
      </c>
      <c r="AR33" s="23">
        <f t="shared" si="70"/>
        <v>0</v>
      </c>
      <c r="AS33" s="33">
        <f t="shared" si="71"/>
        <v>0</v>
      </c>
      <c r="AT33" s="25">
        <f>'Juin N-1'!AR31</f>
        <v>0</v>
      </c>
      <c r="AU33" s="26">
        <f t="shared" si="44"/>
        <v>0</v>
      </c>
    </row>
    <row r="34" spans="1:47" x14ac:dyDescent="0.3">
      <c r="A34" t="s">
        <v>16</v>
      </c>
      <c r="B34" s="21"/>
      <c r="C34" s="22" t="e">
        <f t="shared" si="45"/>
        <v>#DIV/0!</v>
      </c>
      <c r="D34" s="23">
        <f t="shared" si="46"/>
        <v>0</v>
      </c>
      <c r="E34" s="24">
        <f t="shared" si="47"/>
        <v>0</v>
      </c>
      <c r="F34" s="25">
        <f>'Juin N-1'!D32</f>
        <v>0</v>
      </c>
      <c r="G34" s="26">
        <f t="shared" si="36"/>
        <v>0</v>
      </c>
      <c r="H34" s="22" t="e">
        <f t="shared" si="48"/>
        <v>#DIV/0!</v>
      </c>
      <c r="I34" s="23">
        <f t="shared" si="49"/>
        <v>0</v>
      </c>
      <c r="J34" s="33">
        <f t="shared" si="50"/>
        <v>0</v>
      </c>
      <c r="K34" s="25">
        <f>'Juin N-1'!I32</f>
        <v>0</v>
      </c>
      <c r="L34" s="26">
        <f t="shared" si="37"/>
        <v>0</v>
      </c>
      <c r="M34" s="22" t="e">
        <f t="shared" si="51"/>
        <v>#DIV/0!</v>
      </c>
      <c r="N34" s="23">
        <f t="shared" si="52"/>
        <v>0</v>
      </c>
      <c r="O34" s="24">
        <f t="shared" si="53"/>
        <v>0</v>
      </c>
      <c r="P34" s="25">
        <f>'Juin N-1'!N32</f>
        <v>0</v>
      </c>
      <c r="Q34" s="26">
        <f t="shared" si="38"/>
        <v>0</v>
      </c>
      <c r="R34" s="22" t="e">
        <f t="shared" si="54"/>
        <v>#DIV/0!</v>
      </c>
      <c r="S34" s="23">
        <f t="shared" si="55"/>
        <v>0</v>
      </c>
      <c r="T34" s="33">
        <f t="shared" si="56"/>
        <v>0</v>
      </c>
      <c r="U34" s="25">
        <f>'Juin N-1'!S32</f>
        <v>0</v>
      </c>
      <c r="V34" s="26">
        <f t="shared" si="39"/>
        <v>0</v>
      </c>
      <c r="W34" s="22" t="e">
        <f t="shared" si="57"/>
        <v>#DIV/0!</v>
      </c>
      <c r="X34" s="23">
        <f t="shared" si="58"/>
        <v>0</v>
      </c>
      <c r="Y34" s="33">
        <f t="shared" si="59"/>
        <v>0</v>
      </c>
      <c r="Z34" s="25">
        <f>'Juin N-1'!X32</f>
        <v>0</v>
      </c>
      <c r="AA34" s="26">
        <f t="shared" si="40"/>
        <v>0</v>
      </c>
      <c r="AB34" s="22" t="e">
        <f t="shared" si="60"/>
        <v>#DIV/0!</v>
      </c>
      <c r="AC34" s="23">
        <f t="shared" si="61"/>
        <v>0</v>
      </c>
      <c r="AD34" s="33">
        <f t="shared" si="62"/>
        <v>0</v>
      </c>
      <c r="AE34" s="25">
        <f>'Juin N-1'!AC32</f>
        <v>0</v>
      </c>
      <c r="AF34" s="26">
        <f t="shared" si="41"/>
        <v>0</v>
      </c>
      <c r="AG34" s="22" t="e">
        <f t="shared" si="63"/>
        <v>#DIV/0!</v>
      </c>
      <c r="AH34" s="23">
        <f t="shared" si="64"/>
        <v>0</v>
      </c>
      <c r="AI34" s="33">
        <f t="shared" si="65"/>
        <v>0</v>
      </c>
      <c r="AJ34" s="25">
        <f>'Juin N-1'!AH32</f>
        <v>0</v>
      </c>
      <c r="AK34" s="26">
        <f t="shared" si="42"/>
        <v>0</v>
      </c>
      <c r="AL34" s="22" t="e">
        <f t="shared" si="66"/>
        <v>#DIV/0!</v>
      </c>
      <c r="AM34" s="23">
        <f t="shared" si="67"/>
        <v>0</v>
      </c>
      <c r="AN34" s="33">
        <f t="shared" si="68"/>
        <v>0</v>
      </c>
      <c r="AO34" s="25">
        <f>'Juin N-1'!AM32</f>
        <v>0</v>
      </c>
      <c r="AP34" s="26">
        <f t="shared" si="43"/>
        <v>0</v>
      </c>
      <c r="AQ34" s="22" t="e">
        <f t="shared" si="69"/>
        <v>#DIV/0!</v>
      </c>
      <c r="AR34" s="23">
        <f t="shared" si="70"/>
        <v>0</v>
      </c>
      <c r="AS34" s="33">
        <f t="shared" si="71"/>
        <v>0</v>
      </c>
      <c r="AT34" s="25">
        <f>'Juin N-1'!AR32</f>
        <v>0</v>
      </c>
      <c r="AU34" s="26">
        <f t="shared" si="44"/>
        <v>0</v>
      </c>
    </row>
    <row r="35" spans="1:47" x14ac:dyDescent="0.3">
      <c r="A35" t="s">
        <v>96</v>
      </c>
      <c r="B35" s="21"/>
      <c r="C35" s="22" t="e">
        <f t="shared" si="45"/>
        <v>#DIV/0!</v>
      </c>
      <c r="D35" s="23">
        <f t="shared" si="46"/>
        <v>0</v>
      </c>
      <c r="E35" s="24">
        <f t="shared" si="47"/>
        <v>6.8027210884353739E-3</v>
      </c>
      <c r="F35" s="25">
        <f>'Juin N-1'!D33</f>
        <v>1</v>
      </c>
      <c r="G35" s="26">
        <f t="shared" si="36"/>
        <v>-1</v>
      </c>
      <c r="H35" s="22" t="e">
        <f t="shared" ref="H35" si="72">I35/$I$59</f>
        <v>#DIV/0!</v>
      </c>
      <c r="I35" s="23">
        <f t="shared" si="49"/>
        <v>0</v>
      </c>
      <c r="J35" s="33">
        <f t="shared" si="50"/>
        <v>1.0869565217391304E-2</v>
      </c>
      <c r="K35" s="25">
        <f>'Juin N-1'!I33</f>
        <v>1</v>
      </c>
      <c r="L35" s="26">
        <f t="shared" si="37"/>
        <v>-1</v>
      </c>
      <c r="M35" s="22" t="e">
        <f t="shared" ref="M35" si="73">N35/$N$59</f>
        <v>#DIV/0!</v>
      </c>
      <c r="N35" s="23">
        <f t="shared" si="52"/>
        <v>0</v>
      </c>
      <c r="O35" s="24">
        <f t="shared" si="53"/>
        <v>0</v>
      </c>
      <c r="P35" s="25">
        <f>'Juin N-1'!N33</f>
        <v>0</v>
      </c>
      <c r="Q35" s="26">
        <f t="shared" si="38"/>
        <v>0</v>
      </c>
      <c r="R35" s="22" t="e">
        <f t="shared" ref="R35" si="74">S35/$S$59</f>
        <v>#DIV/0!</v>
      </c>
      <c r="S35" s="23">
        <f t="shared" si="55"/>
        <v>0</v>
      </c>
      <c r="T35" s="33">
        <f t="shared" si="56"/>
        <v>0</v>
      </c>
      <c r="U35" s="25">
        <f>'Juin N-1'!S33</f>
        <v>0</v>
      </c>
      <c r="V35" s="26">
        <f t="shared" si="39"/>
        <v>0</v>
      </c>
      <c r="W35" s="22" t="e">
        <f t="shared" ref="W35" si="75">X35/$X$59</f>
        <v>#DIV/0!</v>
      </c>
      <c r="X35" s="23">
        <f t="shared" si="58"/>
        <v>0</v>
      </c>
      <c r="Y35" s="33">
        <f t="shared" si="59"/>
        <v>0</v>
      </c>
      <c r="Z35" s="25">
        <f>'Juin N-1'!X33</f>
        <v>0</v>
      </c>
      <c r="AA35" s="26">
        <f t="shared" si="40"/>
        <v>0</v>
      </c>
      <c r="AB35" s="22" t="e">
        <f t="shared" ref="AB35" si="76">AC35/$AC$59</f>
        <v>#DIV/0!</v>
      </c>
      <c r="AC35" s="23">
        <f t="shared" si="61"/>
        <v>0</v>
      </c>
      <c r="AD35" s="33">
        <f t="shared" si="62"/>
        <v>0</v>
      </c>
      <c r="AE35" s="25">
        <f>'Juin N-1'!AC33</f>
        <v>0</v>
      </c>
      <c r="AF35" s="26">
        <f t="shared" si="41"/>
        <v>0</v>
      </c>
      <c r="AG35" s="22" t="e">
        <f t="shared" ref="AG35" si="77">AH35/$AH$59</f>
        <v>#DIV/0!</v>
      </c>
      <c r="AH35" s="23">
        <f t="shared" si="64"/>
        <v>0</v>
      </c>
      <c r="AI35" s="33">
        <f t="shared" si="65"/>
        <v>0</v>
      </c>
      <c r="AJ35" s="25">
        <f>'Juin N-1'!AH33</f>
        <v>0</v>
      </c>
      <c r="AK35" s="26">
        <f t="shared" si="42"/>
        <v>0</v>
      </c>
      <c r="AL35" s="22" t="e">
        <f t="shared" ref="AL35" si="78">AM35/$AM$59</f>
        <v>#DIV/0!</v>
      </c>
      <c r="AM35" s="23">
        <f t="shared" si="67"/>
        <v>0</v>
      </c>
      <c r="AN35" s="33">
        <f t="shared" si="68"/>
        <v>4.3859649122807015E-3</v>
      </c>
      <c r="AO35" s="25">
        <f>'Juin N-1'!AM33</f>
        <v>2</v>
      </c>
      <c r="AP35" s="26">
        <f t="shared" si="43"/>
        <v>-2</v>
      </c>
      <c r="AQ35" s="22" t="e">
        <f t="shared" ref="AQ35" si="79">AR35/$AR$59</f>
        <v>#DIV/0!</v>
      </c>
      <c r="AR35" s="23">
        <f t="shared" si="70"/>
        <v>0</v>
      </c>
      <c r="AS35" s="33">
        <f t="shared" si="71"/>
        <v>0</v>
      </c>
      <c r="AT35" s="25">
        <f>'Juin N-1'!AR33</f>
        <v>0</v>
      </c>
      <c r="AU35" s="26">
        <f t="shared" si="44"/>
        <v>0</v>
      </c>
    </row>
    <row r="36" spans="1:47" x14ac:dyDescent="0.3">
      <c r="A36" t="s">
        <v>17</v>
      </c>
      <c r="B36" s="21"/>
      <c r="C36" s="22" t="e">
        <f t="shared" si="45"/>
        <v>#DIV/0!</v>
      </c>
      <c r="D36" s="23">
        <f t="shared" si="46"/>
        <v>0</v>
      </c>
      <c r="E36" s="24">
        <f t="shared" si="47"/>
        <v>6.8027210884353739E-3</v>
      </c>
      <c r="F36" s="25">
        <f>'Juin N-1'!D34</f>
        <v>1</v>
      </c>
      <c r="G36" s="26">
        <f t="shared" si="36"/>
        <v>-1</v>
      </c>
      <c r="H36" s="22" t="e">
        <f t="shared" ref="H36:H57" si="80">I36/$I$59</f>
        <v>#DIV/0!</v>
      </c>
      <c r="I36" s="23">
        <f t="shared" si="49"/>
        <v>0</v>
      </c>
      <c r="J36" s="33">
        <f t="shared" si="50"/>
        <v>3.2608695652173912E-2</v>
      </c>
      <c r="K36" s="25">
        <f>'Juin N-1'!I34</f>
        <v>3</v>
      </c>
      <c r="L36" s="26">
        <f t="shared" si="37"/>
        <v>-3</v>
      </c>
      <c r="M36" s="22" t="e">
        <f t="shared" ref="M36:M57" si="81">N36/$N$59</f>
        <v>#DIV/0!</v>
      </c>
      <c r="N36" s="23">
        <f t="shared" si="52"/>
        <v>0</v>
      </c>
      <c r="O36" s="24">
        <f t="shared" si="53"/>
        <v>0</v>
      </c>
      <c r="P36" s="25">
        <f>'Juin N-1'!N34</f>
        <v>0</v>
      </c>
      <c r="Q36" s="26">
        <f t="shared" si="38"/>
        <v>0</v>
      </c>
      <c r="R36" s="22" t="e">
        <f t="shared" ref="R36:R57" si="82">S36/$S$59</f>
        <v>#DIV/0!</v>
      </c>
      <c r="S36" s="23">
        <f t="shared" si="55"/>
        <v>0</v>
      </c>
      <c r="T36" s="33">
        <f t="shared" si="56"/>
        <v>0</v>
      </c>
      <c r="U36" s="25">
        <f>'Juin N-1'!S34</f>
        <v>0</v>
      </c>
      <c r="V36" s="26">
        <f t="shared" si="39"/>
        <v>0</v>
      </c>
      <c r="W36" s="22" t="e">
        <f t="shared" ref="W36:W57" si="83">X36/$X$59</f>
        <v>#DIV/0!</v>
      </c>
      <c r="X36" s="23">
        <f t="shared" si="58"/>
        <v>0</v>
      </c>
      <c r="Y36" s="33">
        <f t="shared" si="59"/>
        <v>0</v>
      </c>
      <c r="Z36" s="25">
        <f>'Juin N-1'!X34</f>
        <v>0</v>
      </c>
      <c r="AA36" s="26">
        <f t="shared" si="40"/>
        <v>0</v>
      </c>
      <c r="AB36" s="22" t="e">
        <f t="shared" ref="AB36:AB57" si="84">AC36/$AC$59</f>
        <v>#DIV/0!</v>
      </c>
      <c r="AC36" s="23">
        <f t="shared" si="61"/>
        <v>0</v>
      </c>
      <c r="AD36" s="33">
        <f t="shared" si="62"/>
        <v>0</v>
      </c>
      <c r="AE36" s="25">
        <f>'Juin N-1'!AC34</f>
        <v>0</v>
      </c>
      <c r="AF36" s="26">
        <f t="shared" si="41"/>
        <v>0</v>
      </c>
      <c r="AG36" s="22" t="e">
        <f t="shared" ref="AG36:AG57" si="85">AH36/$AH$59</f>
        <v>#DIV/0!</v>
      </c>
      <c r="AH36" s="23">
        <f t="shared" si="64"/>
        <v>0</v>
      </c>
      <c r="AI36" s="33">
        <f t="shared" si="65"/>
        <v>0</v>
      </c>
      <c r="AJ36" s="25">
        <f>'Juin N-1'!AH34</f>
        <v>0</v>
      </c>
      <c r="AK36" s="26">
        <f t="shared" si="42"/>
        <v>0</v>
      </c>
      <c r="AL36" s="22" t="e">
        <f t="shared" ref="AL36:AL57" si="86">AM36/$AM$59</f>
        <v>#DIV/0!</v>
      </c>
      <c r="AM36" s="23">
        <f t="shared" si="67"/>
        <v>0</v>
      </c>
      <c r="AN36" s="33">
        <f t="shared" si="68"/>
        <v>8.771929824561403E-3</v>
      </c>
      <c r="AO36" s="25">
        <f>'Juin N-1'!AM34</f>
        <v>4</v>
      </c>
      <c r="AP36" s="26">
        <f t="shared" si="43"/>
        <v>-4</v>
      </c>
      <c r="AQ36" s="22" t="e">
        <f t="shared" ref="AQ36:AQ57" si="87">AR36/$AR$59</f>
        <v>#DIV/0!</v>
      </c>
      <c r="AR36" s="23">
        <f t="shared" si="70"/>
        <v>0</v>
      </c>
      <c r="AS36" s="33">
        <f t="shared" si="71"/>
        <v>0</v>
      </c>
      <c r="AT36" s="25">
        <f>'Juin N-1'!AR34</f>
        <v>0</v>
      </c>
      <c r="AU36" s="26">
        <f t="shared" si="44"/>
        <v>0</v>
      </c>
    </row>
    <row r="37" spans="1:47" x14ac:dyDescent="0.3">
      <c r="A37" t="s">
        <v>18</v>
      </c>
      <c r="B37" s="21"/>
      <c r="C37" s="22" t="e">
        <f t="shared" si="45"/>
        <v>#DIV/0!</v>
      </c>
      <c r="D37" s="23">
        <f t="shared" si="46"/>
        <v>0</v>
      </c>
      <c r="E37" s="24">
        <f t="shared" si="47"/>
        <v>0</v>
      </c>
      <c r="F37" s="25">
        <f>'Juin N-1'!D35</f>
        <v>0</v>
      </c>
      <c r="G37" s="26">
        <f t="shared" si="36"/>
        <v>0</v>
      </c>
      <c r="H37" s="22" t="e">
        <f t="shared" si="80"/>
        <v>#DIV/0!</v>
      </c>
      <c r="I37" s="23">
        <f t="shared" si="49"/>
        <v>0</v>
      </c>
      <c r="J37" s="33">
        <f t="shared" si="50"/>
        <v>0</v>
      </c>
      <c r="K37" s="25">
        <f>'Juin N-1'!I35</f>
        <v>0</v>
      </c>
      <c r="L37" s="26">
        <f t="shared" si="37"/>
        <v>0</v>
      </c>
      <c r="M37" s="22" t="e">
        <f t="shared" si="81"/>
        <v>#DIV/0!</v>
      </c>
      <c r="N37" s="23">
        <f t="shared" si="52"/>
        <v>0</v>
      </c>
      <c r="O37" s="24">
        <f t="shared" si="53"/>
        <v>0</v>
      </c>
      <c r="P37" s="25">
        <f>'Juin N-1'!N35</f>
        <v>0</v>
      </c>
      <c r="Q37" s="26">
        <f t="shared" si="38"/>
        <v>0</v>
      </c>
      <c r="R37" s="22" t="e">
        <f t="shared" si="82"/>
        <v>#DIV/0!</v>
      </c>
      <c r="S37" s="23">
        <f t="shared" si="55"/>
        <v>0</v>
      </c>
      <c r="T37" s="33">
        <f t="shared" si="56"/>
        <v>0</v>
      </c>
      <c r="U37" s="25">
        <f>'Juin N-1'!S35</f>
        <v>0</v>
      </c>
      <c r="V37" s="26">
        <f t="shared" si="39"/>
        <v>0</v>
      </c>
      <c r="W37" s="22" t="e">
        <f t="shared" si="83"/>
        <v>#DIV/0!</v>
      </c>
      <c r="X37" s="23">
        <f t="shared" si="58"/>
        <v>0</v>
      </c>
      <c r="Y37" s="33">
        <f t="shared" si="59"/>
        <v>0</v>
      </c>
      <c r="Z37" s="25">
        <f>'Juin N-1'!X35</f>
        <v>0</v>
      </c>
      <c r="AA37" s="26">
        <f t="shared" si="40"/>
        <v>0</v>
      </c>
      <c r="AB37" s="22" t="e">
        <f t="shared" si="84"/>
        <v>#DIV/0!</v>
      </c>
      <c r="AC37" s="23">
        <f t="shared" si="61"/>
        <v>0</v>
      </c>
      <c r="AD37" s="33">
        <f t="shared" si="62"/>
        <v>0</v>
      </c>
      <c r="AE37" s="25">
        <f>'Juin N-1'!AC35</f>
        <v>0</v>
      </c>
      <c r="AF37" s="26">
        <f t="shared" si="41"/>
        <v>0</v>
      </c>
      <c r="AG37" s="22" t="e">
        <f t="shared" si="85"/>
        <v>#DIV/0!</v>
      </c>
      <c r="AH37" s="23">
        <f t="shared" si="64"/>
        <v>0</v>
      </c>
      <c r="AI37" s="33">
        <f t="shared" si="65"/>
        <v>0</v>
      </c>
      <c r="AJ37" s="25">
        <f>'Juin N-1'!AH35</f>
        <v>0</v>
      </c>
      <c r="AK37" s="26">
        <f t="shared" si="42"/>
        <v>0</v>
      </c>
      <c r="AL37" s="22" t="e">
        <f t="shared" si="86"/>
        <v>#DIV/0!</v>
      </c>
      <c r="AM37" s="23">
        <f t="shared" si="67"/>
        <v>0</v>
      </c>
      <c r="AN37" s="33">
        <f t="shared" si="68"/>
        <v>0</v>
      </c>
      <c r="AO37" s="25">
        <f>'Juin N-1'!AM35</f>
        <v>0</v>
      </c>
      <c r="AP37" s="26">
        <f t="shared" si="43"/>
        <v>0</v>
      </c>
      <c r="AQ37" s="22" t="e">
        <f t="shared" si="87"/>
        <v>#DIV/0!</v>
      </c>
      <c r="AR37" s="23">
        <f t="shared" si="70"/>
        <v>0</v>
      </c>
      <c r="AS37" s="33">
        <f t="shared" si="71"/>
        <v>0</v>
      </c>
      <c r="AT37" s="25">
        <f>'Juin N-1'!AR35</f>
        <v>0</v>
      </c>
      <c r="AU37" s="26">
        <f t="shared" si="44"/>
        <v>0</v>
      </c>
    </row>
    <row r="38" spans="1:47" x14ac:dyDescent="0.3">
      <c r="A38" t="s">
        <v>19</v>
      </c>
      <c r="B38" s="21"/>
      <c r="C38" s="22" t="e">
        <f t="shared" si="45"/>
        <v>#DIV/0!</v>
      </c>
      <c r="D38" s="23">
        <f t="shared" si="46"/>
        <v>0</v>
      </c>
      <c r="E38" s="24">
        <f t="shared" si="47"/>
        <v>6.8027210884353748E-2</v>
      </c>
      <c r="F38" s="25">
        <f>'Juin N-1'!D36</f>
        <v>10</v>
      </c>
      <c r="G38" s="26">
        <f t="shared" si="36"/>
        <v>-10</v>
      </c>
      <c r="H38" s="22" t="e">
        <f t="shared" si="80"/>
        <v>#DIV/0!</v>
      </c>
      <c r="I38" s="23">
        <f t="shared" si="49"/>
        <v>0</v>
      </c>
      <c r="J38" s="33">
        <f t="shared" si="50"/>
        <v>9.7826086956521743E-2</v>
      </c>
      <c r="K38" s="25">
        <f>'Juin N-1'!I36</f>
        <v>9</v>
      </c>
      <c r="L38" s="26">
        <f t="shared" si="37"/>
        <v>-9</v>
      </c>
      <c r="M38" s="22" t="e">
        <f t="shared" si="81"/>
        <v>#DIV/0!</v>
      </c>
      <c r="N38" s="23">
        <f t="shared" si="52"/>
        <v>0</v>
      </c>
      <c r="O38" s="24">
        <f t="shared" si="53"/>
        <v>0</v>
      </c>
      <c r="P38" s="25">
        <f>'Juin N-1'!N36</f>
        <v>0</v>
      </c>
      <c r="Q38" s="26">
        <f t="shared" si="38"/>
        <v>0</v>
      </c>
      <c r="R38" s="22" t="e">
        <f t="shared" si="82"/>
        <v>#DIV/0!</v>
      </c>
      <c r="S38" s="23">
        <f t="shared" si="55"/>
        <v>0</v>
      </c>
      <c r="T38" s="33">
        <f t="shared" si="56"/>
        <v>6.8181818181818177E-2</v>
      </c>
      <c r="U38" s="25">
        <f>'Juin N-1'!S36</f>
        <v>3</v>
      </c>
      <c r="V38" s="26">
        <f t="shared" si="39"/>
        <v>-3</v>
      </c>
      <c r="W38" s="22" t="e">
        <f t="shared" si="83"/>
        <v>#DIV/0!</v>
      </c>
      <c r="X38" s="23">
        <f t="shared" si="58"/>
        <v>0</v>
      </c>
      <c r="Y38" s="33">
        <f t="shared" si="59"/>
        <v>9.6774193548387094E-2</v>
      </c>
      <c r="Z38" s="25">
        <f>'Juin N-1'!X36</f>
        <v>3</v>
      </c>
      <c r="AA38" s="26">
        <f t="shared" si="40"/>
        <v>-3</v>
      </c>
      <c r="AB38" s="22" t="e">
        <f t="shared" si="84"/>
        <v>#DIV/0!</v>
      </c>
      <c r="AC38" s="23">
        <f t="shared" si="61"/>
        <v>0</v>
      </c>
      <c r="AD38" s="33">
        <f t="shared" si="62"/>
        <v>5.7971014492753624E-2</v>
      </c>
      <c r="AE38" s="25">
        <f>'Juin N-1'!AC36</f>
        <v>4</v>
      </c>
      <c r="AF38" s="26">
        <f t="shared" si="41"/>
        <v>-4</v>
      </c>
      <c r="AG38" s="22" t="e">
        <f t="shared" si="85"/>
        <v>#DIV/0!</v>
      </c>
      <c r="AH38" s="23">
        <f t="shared" si="64"/>
        <v>0</v>
      </c>
      <c r="AI38" s="33">
        <f t="shared" si="65"/>
        <v>2.4390243902439025E-2</v>
      </c>
      <c r="AJ38" s="25">
        <f>'Juin N-1'!AH36</f>
        <v>1</v>
      </c>
      <c r="AK38" s="26">
        <f t="shared" si="42"/>
        <v>-1</v>
      </c>
      <c r="AL38" s="22" t="e">
        <f t="shared" si="86"/>
        <v>#DIV/0!</v>
      </c>
      <c r="AM38" s="23">
        <f t="shared" si="67"/>
        <v>0</v>
      </c>
      <c r="AN38" s="33">
        <f t="shared" si="68"/>
        <v>6.5789473684210523E-2</v>
      </c>
      <c r="AO38" s="25">
        <f>'Juin N-1'!AM36</f>
        <v>30</v>
      </c>
      <c r="AP38" s="26">
        <f t="shared" si="43"/>
        <v>-30</v>
      </c>
      <c r="AQ38" s="22" t="e">
        <f t="shared" si="87"/>
        <v>#DIV/0!</v>
      </c>
      <c r="AR38" s="23">
        <f t="shared" si="70"/>
        <v>0</v>
      </c>
      <c r="AS38" s="33">
        <f t="shared" si="71"/>
        <v>0</v>
      </c>
      <c r="AT38" s="25">
        <f>'Juin N-1'!AR36</f>
        <v>0</v>
      </c>
      <c r="AU38" s="26">
        <f t="shared" si="44"/>
        <v>0</v>
      </c>
    </row>
    <row r="39" spans="1:47" x14ac:dyDescent="0.3">
      <c r="A39" t="s">
        <v>126</v>
      </c>
      <c r="B39" s="21"/>
      <c r="C39" s="22" t="e">
        <f t="shared" si="45"/>
        <v>#DIV/0!</v>
      </c>
      <c r="D39" s="23">
        <f t="shared" si="46"/>
        <v>0</v>
      </c>
      <c r="E39" s="24">
        <f t="shared" si="47"/>
        <v>0</v>
      </c>
      <c r="F39" s="25">
        <f>'Juin N-1'!D37</f>
        <v>0</v>
      </c>
      <c r="G39" s="26">
        <f t="shared" si="36"/>
        <v>0</v>
      </c>
      <c r="H39" s="22" t="e">
        <f t="shared" si="80"/>
        <v>#DIV/0!</v>
      </c>
      <c r="I39" s="23">
        <f t="shared" si="49"/>
        <v>0</v>
      </c>
      <c r="J39" s="33">
        <f t="shared" si="50"/>
        <v>0</v>
      </c>
      <c r="K39" s="25">
        <f>'Juin N-1'!I37</f>
        <v>0</v>
      </c>
      <c r="L39" s="26">
        <f t="shared" si="37"/>
        <v>0</v>
      </c>
      <c r="M39" s="22" t="e">
        <f t="shared" si="81"/>
        <v>#DIV/0!</v>
      </c>
      <c r="N39" s="23">
        <f t="shared" si="52"/>
        <v>0</v>
      </c>
      <c r="O39" s="24">
        <f t="shared" si="53"/>
        <v>0</v>
      </c>
      <c r="P39" s="25">
        <f>'Juin N-1'!N37</f>
        <v>0</v>
      </c>
      <c r="Q39" s="26">
        <f t="shared" si="38"/>
        <v>0</v>
      </c>
      <c r="R39" s="22" t="e">
        <f t="shared" si="82"/>
        <v>#DIV/0!</v>
      </c>
      <c r="S39" s="23">
        <f t="shared" si="55"/>
        <v>0</v>
      </c>
      <c r="T39" s="33">
        <f t="shared" si="56"/>
        <v>0</v>
      </c>
      <c r="U39" s="25">
        <f>'Juin N-1'!S37</f>
        <v>0</v>
      </c>
      <c r="V39" s="26">
        <f t="shared" si="39"/>
        <v>0</v>
      </c>
      <c r="W39" s="22" t="e">
        <f t="shared" si="83"/>
        <v>#DIV/0!</v>
      </c>
      <c r="X39" s="23">
        <f t="shared" si="58"/>
        <v>0</v>
      </c>
      <c r="Y39" s="33">
        <f t="shared" si="59"/>
        <v>0</v>
      </c>
      <c r="Z39" s="25">
        <f>'Juin N-1'!X37</f>
        <v>0</v>
      </c>
      <c r="AA39" s="26">
        <f t="shared" si="40"/>
        <v>0</v>
      </c>
      <c r="AB39" s="22" t="e">
        <f t="shared" si="84"/>
        <v>#DIV/0!</v>
      </c>
      <c r="AC39" s="23">
        <f t="shared" si="61"/>
        <v>0</v>
      </c>
      <c r="AD39" s="33">
        <f t="shared" si="62"/>
        <v>0</v>
      </c>
      <c r="AE39" s="25">
        <f>'Juin N-1'!AC37</f>
        <v>0</v>
      </c>
      <c r="AF39" s="26">
        <f t="shared" si="41"/>
        <v>0</v>
      </c>
      <c r="AG39" s="22" t="e">
        <f t="shared" si="85"/>
        <v>#DIV/0!</v>
      </c>
      <c r="AH39" s="23">
        <f t="shared" si="64"/>
        <v>0</v>
      </c>
      <c r="AI39" s="33">
        <f t="shared" si="65"/>
        <v>0</v>
      </c>
      <c r="AJ39" s="25">
        <f>'Juin N-1'!AH37</f>
        <v>0</v>
      </c>
      <c r="AK39" s="26">
        <f t="shared" si="42"/>
        <v>0</v>
      </c>
      <c r="AL39" s="22" t="e">
        <f t="shared" si="86"/>
        <v>#DIV/0!</v>
      </c>
      <c r="AM39" s="23">
        <f t="shared" si="67"/>
        <v>0</v>
      </c>
      <c r="AN39" s="33">
        <f t="shared" si="68"/>
        <v>0</v>
      </c>
      <c r="AO39" s="25">
        <f>'Juin N-1'!AM37</f>
        <v>0</v>
      </c>
      <c r="AP39" s="26">
        <f t="shared" si="43"/>
        <v>0</v>
      </c>
      <c r="AQ39" s="22" t="e">
        <f t="shared" si="87"/>
        <v>#DIV/0!</v>
      </c>
      <c r="AR39" s="23">
        <f t="shared" si="70"/>
        <v>0</v>
      </c>
      <c r="AS39" s="33">
        <f t="shared" si="71"/>
        <v>0</v>
      </c>
      <c r="AT39" s="25">
        <f>'Juin N-1'!AR37</f>
        <v>0</v>
      </c>
      <c r="AU39" s="26">
        <f t="shared" si="44"/>
        <v>0</v>
      </c>
    </row>
    <row r="40" spans="1:47" x14ac:dyDescent="0.3">
      <c r="A40" t="s">
        <v>20</v>
      </c>
      <c r="B40" s="21"/>
      <c r="C40" s="22" t="e">
        <f t="shared" si="45"/>
        <v>#DIV/0!</v>
      </c>
      <c r="D40" s="23">
        <f t="shared" si="46"/>
        <v>0</v>
      </c>
      <c r="E40" s="24">
        <f t="shared" si="47"/>
        <v>1.3605442176870748E-2</v>
      </c>
      <c r="F40" s="25">
        <f>'Juin N-1'!D38</f>
        <v>2</v>
      </c>
      <c r="G40" s="26">
        <f t="shared" si="36"/>
        <v>-2</v>
      </c>
      <c r="H40" s="22" t="e">
        <f t="shared" si="80"/>
        <v>#DIV/0!</v>
      </c>
      <c r="I40" s="23">
        <f t="shared" si="49"/>
        <v>0</v>
      </c>
      <c r="J40" s="33">
        <f t="shared" si="50"/>
        <v>0</v>
      </c>
      <c r="K40" s="25">
        <f>'Juin N-1'!I38</f>
        <v>0</v>
      </c>
      <c r="L40" s="26">
        <f t="shared" si="37"/>
        <v>0</v>
      </c>
      <c r="M40" s="22" t="e">
        <f t="shared" si="81"/>
        <v>#DIV/0!</v>
      </c>
      <c r="N40" s="23">
        <f t="shared" si="52"/>
        <v>0</v>
      </c>
      <c r="O40" s="24">
        <f t="shared" si="53"/>
        <v>0</v>
      </c>
      <c r="P40" s="25">
        <f>'Juin N-1'!N38</f>
        <v>0</v>
      </c>
      <c r="Q40" s="26">
        <f t="shared" si="38"/>
        <v>0</v>
      </c>
      <c r="R40" s="22" t="e">
        <f t="shared" si="82"/>
        <v>#DIV/0!</v>
      </c>
      <c r="S40" s="23">
        <f t="shared" si="55"/>
        <v>0</v>
      </c>
      <c r="T40" s="33">
        <f t="shared" si="56"/>
        <v>2.2727272727272728E-2</v>
      </c>
      <c r="U40" s="25">
        <f>'Juin N-1'!S38</f>
        <v>1</v>
      </c>
      <c r="V40" s="26">
        <f t="shared" si="39"/>
        <v>-1</v>
      </c>
      <c r="W40" s="22" t="e">
        <f t="shared" si="83"/>
        <v>#DIV/0!</v>
      </c>
      <c r="X40" s="23">
        <f t="shared" si="58"/>
        <v>0</v>
      </c>
      <c r="Y40" s="33">
        <f t="shared" si="59"/>
        <v>3.2258064516129031E-2</v>
      </c>
      <c r="Z40" s="25">
        <f>'Juin N-1'!X38</f>
        <v>1</v>
      </c>
      <c r="AA40" s="26">
        <f t="shared" si="40"/>
        <v>-1</v>
      </c>
      <c r="AB40" s="22" t="e">
        <f t="shared" si="84"/>
        <v>#DIV/0!</v>
      </c>
      <c r="AC40" s="23">
        <f t="shared" si="61"/>
        <v>0</v>
      </c>
      <c r="AD40" s="33">
        <f t="shared" si="62"/>
        <v>5.7971014492753624E-2</v>
      </c>
      <c r="AE40" s="25">
        <f>'Juin N-1'!AC38</f>
        <v>4</v>
      </c>
      <c r="AF40" s="26">
        <f t="shared" si="41"/>
        <v>-4</v>
      </c>
      <c r="AG40" s="22" t="e">
        <f t="shared" si="85"/>
        <v>#DIV/0!</v>
      </c>
      <c r="AH40" s="23">
        <f t="shared" si="64"/>
        <v>0</v>
      </c>
      <c r="AI40" s="33">
        <f t="shared" si="65"/>
        <v>0</v>
      </c>
      <c r="AJ40" s="25">
        <f>'Juin N-1'!AH38</f>
        <v>0</v>
      </c>
      <c r="AK40" s="26">
        <f t="shared" si="42"/>
        <v>0</v>
      </c>
      <c r="AL40" s="22" t="e">
        <f t="shared" si="86"/>
        <v>#DIV/0!</v>
      </c>
      <c r="AM40" s="23">
        <f t="shared" si="67"/>
        <v>0</v>
      </c>
      <c r="AN40" s="33">
        <f t="shared" si="68"/>
        <v>1.7543859649122806E-2</v>
      </c>
      <c r="AO40" s="25">
        <f>'Juin N-1'!AM38</f>
        <v>8</v>
      </c>
      <c r="AP40" s="26">
        <f t="shared" si="43"/>
        <v>-8</v>
      </c>
      <c r="AQ40" s="22" t="e">
        <f t="shared" si="87"/>
        <v>#DIV/0!</v>
      </c>
      <c r="AR40" s="23">
        <f t="shared" si="70"/>
        <v>0</v>
      </c>
      <c r="AS40" s="33">
        <f t="shared" si="71"/>
        <v>0</v>
      </c>
      <c r="AT40" s="25">
        <f>'Juin N-1'!AR38</f>
        <v>0</v>
      </c>
      <c r="AU40" s="26">
        <f t="shared" si="44"/>
        <v>0</v>
      </c>
    </row>
    <row r="41" spans="1:47" x14ac:dyDescent="0.3">
      <c r="A41" t="s">
        <v>21</v>
      </c>
      <c r="B41" s="21"/>
      <c r="C41" s="22" t="e">
        <f t="shared" si="45"/>
        <v>#DIV/0!</v>
      </c>
      <c r="D41" s="23">
        <f t="shared" si="46"/>
        <v>0</v>
      </c>
      <c r="E41" s="24">
        <f t="shared" si="47"/>
        <v>0</v>
      </c>
      <c r="F41" s="25">
        <f>'Juin N-1'!D39</f>
        <v>0</v>
      </c>
      <c r="G41" s="26">
        <f t="shared" si="36"/>
        <v>0</v>
      </c>
      <c r="H41" s="22" t="e">
        <f t="shared" si="80"/>
        <v>#DIV/0!</v>
      </c>
      <c r="I41" s="23">
        <f t="shared" si="49"/>
        <v>0</v>
      </c>
      <c r="J41" s="33">
        <f t="shared" si="50"/>
        <v>0</v>
      </c>
      <c r="K41" s="25">
        <f>'Juin N-1'!I39</f>
        <v>0</v>
      </c>
      <c r="L41" s="26">
        <f t="shared" si="37"/>
        <v>0</v>
      </c>
      <c r="M41" s="22" t="e">
        <f t="shared" si="81"/>
        <v>#DIV/0!</v>
      </c>
      <c r="N41" s="23">
        <f t="shared" si="52"/>
        <v>0</v>
      </c>
      <c r="O41" s="24">
        <f t="shared" si="53"/>
        <v>0</v>
      </c>
      <c r="P41" s="25">
        <f>'Juin N-1'!N39</f>
        <v>0</v>
      </c>
      <c r="Q41" s="26">
        <f t="shared" si="38"/>
        <v>0</v>
      </c>
      <c r="R41" s="22" t="e">
        <f t="shared" si="82"/>
        <v>#DIV/0!</v>
      </c>
      <c r="S41" s="23">
        <f t="shared" si="55"/>
        <v>0</v>
      </c>
      <c r="T41" s="33">
        <f t="shared" si="56"/>
        <v>0</v>
      </c>
      <c r="U41" s="25">
        <f>'Juin N-1'!S39</f>
        <v>0</v>
      </c>
      <c r="V41" s="26">
        <f t="shared" si="39"/>
        <v>0</v>
      </c>
      <c r="W41" s="22" t="e">
        <f t="shared" si="83"/>
        <v>#DIV/0!</v>
      </c>
      <c r="X41" s="23">
        <f t="shared" si="58"/>
        <v>0</v>
      </c>
      <c r="Y41" s="33">
        <f t="shared" si="59"/>
        <v>0</v>
      </c>
      <c r="Z41" s="25">
        <f>'Juin N-1'!X39</f>
        <v>0</v>
      </c>
      <c r="AA41" s="26">
        <f t="shared" si="40"/>
        <v>0</v>
      </c>
      <c r="AB41" s="22" t="e">
        <f t="shared" si="84"/>
        <v>#DIV/0!</v>
      </c>
      <c r="AC41" s="23">
        <f t="shared" si="61"/>
        <v>0</v>
      </c>
      <c r="AD41" s="33">
        <f t="shared" si="62"/>
        <v>4.3478260869565216E-2</v>
      </c>
      <c r="AE41" s="25">
        <f>'Juin N-1'!AC39</f>
        <v>3</v>
      </c>
      <c r="AF41" s="26">
        <f t="shared" si="41"/>
        <v>-3</v>
      </c>
      <c r="AG41" s="22" t="e">
        <f t="shared" si="85"/>
        <v>#DIV/0!</v>
      </c>
      <c r="AH41" s="23">
        <f t="shared" si="64"/>
        <v>0</v>
      </c>
      <c r="AI41" s="33">
        <f t="shared" si="65"/>
        <v>0</v>
      </c>
      <c r="AJ41" s="25">
        <f>'Juin N-1'!AH39</f>
        <v>0</v>
      </c>
      <c r="AK41" s="26">
        <f t="shared" si="42"/>
        <v>0</v>
      </c>
      <c r="AL41" s="22" t="e">
        <f t="shared" si="86"/>
        <v>#DIV/0!</v>
      </c>
      <c r="AM41" s="23">
        <f t="shared" si="67"/>
        <v>0</v>
      </c>
      <c r="AN41" s="33">
        <f t="shared" si="68"/>
        <v>6.5789473684210523E-3</v>
      </c>
      <c r="AO41" s="25">
        <f>'Juin N-1'!AM39</f>
        <v>3</v>
      </c>
      <c r="AP41" s="26">
        <f t="shared" si="43"/>
        <v>-3</v>
      </c>
      <c r="AQ41" s="22" t="e">
        <f t="shared" si="87"/>
        <v>#DIV/0!</v>
      </c>
      <c r="AR41" s="23">
        <f t="shared" si="70"/>
        <v>0</v>
      </c>
      <c r="AS41" s="33">
        <f t="shared" si="71"/>
        <v>0</v>
      </c>
      <c r="AT41" s="25">
        <f>'Juin N-1'!AR39</f>
        <v>0</v>
      </c>
      <c r="AU41" s="26">
        <f t="shared" si="44"/>
        <v>0</v>
      </c>
    </row>
    <row r="42" spans="1:47" x14ac:dyDescent="0.3">
      <c r="A42" t="s">
        <v>22</v>
      </c>
      <c r="B42" s="21"/>
      <c r="C42" s="22" t="e">
        <f t="shared" si="45"/>
        <v>#DIV/0!</v>
      </c>
      <c r="D42" s="23">
        <f t="shared" si="46"/>
        <v>0</v>
      </c>
      <c r="E42" s="24">
        <f t="shared" si="47"/>
        <v>0</v>
      </c>
      <c r="F42" s="25">
        <f>'Juin N-1'!D40</f>
        <v>0</v>
      </c>
      <c r="G42" s="26">
        <f t="shared" si="36"/>
        <v>0</v>
      </c>
      <c r="H42" s="22" t="e">
        <f t="shared" si="80"/>
        <v>#DIV/0!</v>
      </c>
      <c r="I42" s="23">
        <f t="shared" si="49"/>
        <v>0</v>
      </c>
      <c r="J42" s="33">
        <f t="shared" si="50"/>
        <v>0</v>
      </c>
      <c r="K42" s="25">
        <f>'Juin N-1'!I40</f>
        <v>0</v>
      </c>
      <c r="L42" s="26">
        <f t="shared" si="37"/>
        <v>0</v>
      </c>
      <c r="M42" s="22" t="e">
        <f t="shared" si="81"/>
        <v>#DIV/0!</v>
      </c>
      <c r="N42" s="23">
        <f t="shared" si="52"/>
        <v>0</v>
      </c>
      <c r="O42" s="24">
        <f t="shared" si="53"/>
        <v>0</v>
      </c>
      <c r="P42" s="25">
        <f>'Juin N-1'!N40</f>
        <v>0</v>
      </c>
      <c r="Q42" s="26">
        <f t="shared" si="38"/>
        <v>0</v>
      </c>
      <c r="R42" s="22" t="e">
        <f t="shared" si="82"/>
        <v>#DIV/0!</v>
      </c>
      <c r="S42" s="23">
        <f t="shared" si="55"/>
        <v>0</v>
      </c>
      <c r="T42" s="33">
        <f t="shared" si="56"/>
        <v>2.2727272727272728E-2</v>
      </c>
      <c r="U42" s="25">
        <f>'Juin N-1'!S40</f>
        <v>1</v>
      </c>
      <c r="V42" s="26">
        <f t="shared" si="39"/>
        <v>-1</v>
      </c>
      <c r="W42" s="22" t="e">
        <f t="shared" si="83"/>
        <v>#DIV/0!</v>
      </c>
      <c r="X42" s="23">
        <f t="shared" si="58"/>
        <v>0</v>
      </c>
      <c r="Y42" s="33">
        <f t="shared" si="59"/>
        <v>3.2258064516129031E-2</v>
      </c>
      <c r="Z42" s="25">
        <f>'Juin N-1'!X40</f>
        <v>1</v>
      </c>
      <c r="AA42" s="26">
        <f t="shared" si="40"/>
        <v>-1</v>
      </c>
      <c r="AB42" s="22" t="e">
        <f t="shared" si="84"/>
        <v>#DIV/0!</v>
      </c>
      <c r="AC42" s="23">
        <f t="shared" si="61"/>
        <v>0</v>
      </c>
      <c r="AD42" s="33">
        <f t="shared" si="62"/>
        <v>1.4492753623188406E-2</v>
      </c>
      <c r="AE42" s="25">
        <f>'Juin N-1'!AC40</f>
        <v>1</v>
      </c>
      <c r="AF42" s="26">
        <f t="shared" si="41"/>
        <v>-1</v>
      </c>
      <c r="AG42" s="22" t="e">
        <f t="shared" si="85"/>
        <v>#DIV/0!</v>
      </c>
      <c r="AH42" s="23">
        <f t="shared" si="64"/>
        <v>0</v>
      </c>
      <c r="AI42" s="33">
        <f t="shared" si="65"/>
        <v>0</v>
      </c>
      <c r="AJ42" s="25">
        <f>'Juin N-1'!AH40</f>
        <v>0</v>
      </c>
      <c r="AK42" s="26">
        <f t="shared" si="42"/>
        <v>0</v>
      </c>
      <c r="AL42" s="22" t="e">
        <f t="shared" si="86"/>
        <v>#DIV/0!</v>
      </c>
      <c r="AM42" s="23">
        <f t="shared" si="67"/>
        <v>0</v>
      </c>
      <c r="AN42" s="33">
        <f t="shared" si="68"/>
        <v>4.3859649122807015E-3</v>
      </c>
      <c r="AO42" s="25">
        <f>'Juin N-1'!AM40</f>
        <v>2</v>
      </c>
      <c r="AP42" s="26">
        <f t="shared" si="43"/>
        <v>-2</v>
      </c>
      <c r="AQ42" s="22" t="e">
        <f t="shared" si="87"/>
        <v>#DIV/0!</v>
      </c>
      <c r="AR42" s="23">
        <f t="shared" si="70"/>
        <v>0</v>
      </c>
      <c r="AS42" s="33">
        <f t="shared" si="71"/>
        <v>0.16666666666666666</v>
      </c>
      <c r="AT42" s="25">
        <f>'Juin N-1'!AR40</f>
        <v>1</v>
      </c>
      <c r="AU42" s="26">
        <f t="shared" si="44"/>
        <v>-1</v>
      </c>
    </row>
    <row r="43" spans="1:47" x14ac:dyDescent="0.3">
      <c r="A43" t="s">
        <v>23</v>
      </c>
      <c r="B43" s="21"/>
      <c r="C43" s="22" t="e">
        <f t="shared" si="45"/>
        <v>#DIV/0!</v>
      </c>
      <c r="D43" s="23">
        <f t="shared" si="46"/>
        <v>0</v>
      </c>
      <c r="E43" s="24">
        <f t="shared" si="47"/>
        <v>0</v>
      </c>
      <c r="F43" s="25">
        <f>'Juin N-1'!D41</f>
        <v>0</v>
      </c>
      <c r="G43" s="26">
        <f t="shared" si="36"/>
        <v>0</v>
      </c>
      <c r="H43" s="22" t="e">
        <f t="shared" si="80"/>
        <v>#DIV/0!</v>
      </c>
      <c r="I43" s="23">
        <f t="shared" si="49"/>
        <v>0</v>
      </c>
      <c r="J43" s="33">
        <f t="shared" si="50"/>
        <v>4.3478260869565216E-2</v>
      </c>
      <c r="K43" s="25">
        <f>'Juin N-1'!I41</f>
        <v>4</v>
      </c>
      <c r="L43" s="26">
        <f t="shared" si="37"/>
        <v>-4</v>
      </c>
      <c r="M43" s="22" t="e">
        <f t="shared" si="81"/>
        <v>#DIV/0!</v>
      </c>
      <c r="N43" s="23">
        <f t="shared" si="52"/>
        <v>0</v>
      </c>
      <c r="O43" s="24">
        <f t="shared" si="53"/>
        <v>0</v>
      </c>
      <c r="P43" s="25">
        <f>'Juin N-1'!N41</f>
        <v>0</v>
      </c>
      <c r="Q43" s="26">
        <f t="shared" si="38"/>
        <v>0</v>
      </c>
      <c r="R43" s="22" t="e">
        <f t="shared" si="82"/>
        <v>#DIV/0!</v>
      </c>
      <c r="S43" s="23">
        <f t="shared" si="55"/>
        <v>0</v>
      </c>
      <c r="T43" s="33">
        <f t="shared" si="56"/>
        <v>0</v>
      </c>
      <c r="U43" s="25">
        <f>'Juin N-1'!S41</f>
        <v>0</v>
      </c>
      <c r="V43" s="26">
        <f t="shared" si="39"/>
        <v>0</v>
      </c>
      <c r="W43" s="22" t="e">
        <f t="shared" si="83"/>
        <v>#DIV/0!</v>
      </c>
      <c r="X43" s="23">
        <f t="shared" si="58"/>
        <v>0</v>
      </c>
      <c r="Y43" s="33">
        <f t="shared" si="59"/>
        <v>0</v>
      </c>
      <c r="Z43" s="25">
        <f>'Juin N-1'!X41</f>
        <v>0</v>
      </c>
      <c r="AA43" s="26">
        <f t="shared" si="40"/>
        <v>0</v>
      </c>
      <c r="AB43" s="22" t="e">
        <f t="shared" si="84"/>
        <v>#DIV/0!</v>
      </c>
      <c r="AC43" s="23">
        <f t="shared" si="61"/>
        <v>0</v>
      </c>
      <c r="AD43" s="33">
        <f t="shared" si="62"/>
        <v>0</v>
      </c>
      <c r="AE43" s="25">
        <f>'Juin N-1'!AC41</f>
        <v>0</v>
      </c>
      <c r="AF43" s="26">
        <f t="shared" si="41"/>
        <v>0</v>
      </c>
      <c r="AG43" s="22" t="e">
        <f t="shared" si="85"/>
        <v>#DIV/0!</v>
      </c>
      <c r="AH43" s="23">
        <f t="shared" si="64"/>
        <v>0</v>
      </c>
      <c r="AI43" s="33">
        <f t="shared" si="65"/>
        <v>0</v>
      </c>
      <c r="AJ43" s="25">
        <f>'Juin N-1'!AH41</f>
        <v>0</v>
      </c>
      <c r="AK43" s="26">
        <f t="shared" si="42"/>
        <v>0</v>
      </c>
      <c r="AL43" s="22" t="e">
        <f t="shared" si="86"/>
        <v>#DIV/0!</v>
      </c>
      <c r="AM43" s="23">
        <f t="shared" si="67"/>
        <v>0</v>
      </c>
      <c r="AN43" s="33">
        <f t="shared" si="68"/>
        <v>8.771929824561403E-3</v>
      </c>
      <c r="AO43" s="25">
        <f>'Juin N-1'!AM41</f>
        <v>4</v>
      </c>
      <c r="AP43" s="26">
        <f t="shared" si="43"/>
        <v>-4</v>
      </c>
      <c r="AQ43" s="22" t="e">
        <f t="shared" si="87"/>
        <v>#DIV/0!</v>
      </c>
      <c r="AR43" s="23">
        <f t="shared" si="70"/>
        <v>0</v>
      </c>
      <c r="AS43" s="33">
        <f t="shared" si="71"/>
        <v>0</v>
      </c>
      <c r="AT43" s="25">
        <f>'Juin N-1'!AR41</f>
        <v>0</v>
      </c>
      <c r="AU43" s="26">
        <f t="shared" si="44"/>
        <v>0</v>
      </c>
    </row>
    <row r="44" spans="1:47" x14ac:dyDescent="0.3">
      <c r="A44" t="s">
        <v>24</v>
      </c>
      <c r="B44" s="21"/>
      <c r="C44" s="22" t="e">
        <f t="shared" si="45"/>
        <v>#DIV/0!</v>
      </c>
      <c r="D44" s="23">
        <f t="shared" si="46"/>
        <v>0</v>
      </c>
      <c r="E44" s="24">
        <f t="shared" si="47"/>
        <v>3.4013605442176874E-2</v>
      </c>
      <c r="F44" s="25">
        <f>'Juin N-1'!D42</f>
        <v>5</v>
      </c>
      <c r="G44" s="26">
        <f t="shared" si="36"/>
        <v>-5</v>
      </c>
      <c r="H44" s="22" t="e">
        <f t="shared" si="80"/>
        <v>#DIV/0!</v>
      </c>
      <c r="I44" s="23">
        <f t="shared" si="49"/>
        <v>0</v>
      </c>
      <c r="J44" s="33">
        <f t="shared" si="50"/>
        <v>7.6086956521739135E-2</v>
      </c>
      <c r="K44" s="25">
        <f>'Juin N-1'!I42</f>
        <v>7</v>
      </c>
      <c r="L44" s="26">
        <f t="shared" si="37"/>
        <v>-7</v>
      </c>
      <c r="M44" s="22" t="e">
        <f t="shared" si="81"/>
        <v>#DIV/0!</v>
      </c>
      <c r="N44" s="23">
        <f t="shared" si="52"/>
        <v>0</v>
      </c>
      <c r="O44" s="24">
        <f t="shared" si="53"/>
        <v>0.31578947368421051</v>
      </c>
      <c r="P44" s="25">
        <f>'Juin N-1'!N42</f>
        <v>12</v>
      </c>
      <c r="Q44" s="26">
        <f t="shared" si="38"/>
        <v>-12</v>
      </c>
      <c r="R44" s="22" t="e">
        <f t="shared" si="82"/>
        <v>#DIV/0!</v>
      </c>
      <c r="S44" s="23">
        <f t="shared" si="55"/>
        <v>0</v>
      </c>
      <c r="T44" s="33">
        <f t="shared" si="56"/>
        <v>4.5454545454545456E-2</v>
      </c>
      <c r="U44" s="25">
        <f>'Juin N-1'!S42</f>
        <v>2</v>
      </c>
      <c r="V44" s="26">
        <f t="shared" si="39"/>
        <v>-2</v>
      </c>
      <c r="W44" s="22" t="e">
        <f t="shared" si="83"/>
        <v>#DIV/0!</v>
      </c>
      <c r="X44" s="23">
        <f t="shared" si="58"/>
        <v>0</v>
      </c>
      <c r="Y44" s="33">
        <f t="shared" si="59"/>
        <v>3.2258064516129031E-2</v>
      </c>
      <c r="Z44" s="25">
        <f>'Juin N-1'!X42</f>
        <v>1</v>
      </c>
      <c r="AA44" s="26">
        <f t="shared" si="40"/>
        <v>-1</v>
      </c>
      <c r="AB44" s="22" t="e">
        <f t="shared" si="84"/>
        <v>#DIV/0!</v>
      </c>
      <c r="AC44" s="23">
        <f t="shared" si="61"/>
        <v>0</v>
      </c>
      <c r="AD44" s="33">
        <f t="shared" si="62"/>
        <v>2.8985507246376812E-2</v>
      </c>
      <c r="AE44" s="25">
        <f>'Juin N-1'!AC42</f>
        <v>2</v>
      </c>
      <c r="AF44" s="26">
        <f t="shared" si="41"/>
        <v>-2</v>
      </c>
      <c r="AG44" s="22" t="e">
        <f t="shared" si="85"/>
        <v>#DIV/0!</v>
      </c>
      <c r="AH44" s="23">
        <f t="shared" si="64"/>
        <v>0</v>
      </c>
      <c r="AI44" s="33">
        <f t="shared" si="65"/>
        <v>0</v>
      </c>
      <c r="AJ44" s="25">
        <f>'Juin N-1'!AH42</f>
        <v>0</v>
      </c>
      <c r="AK44" s="26">
        <f t="shared" si="42"/>
        <v>0</v>
      </c>
      <c r="AL44" s="22" t="e">
        <f t="shared" si="86"/>
        <v>#DIV/0!</v>
      </c>
      <c r="AM44" s="23">
        <f t="shared" si="67"/>
        <v>0</v>
      </c>
      <c r="AN44" s="33">
        <f t="shared" si="68"/>
        <v>6.3596491228070179E-2</v>
      </c>
      <c r="AO44" s="25">
        <f>'Juin N-1'!AM42</f>
        <v>29</v>
      </c>
      <c r="AP44" s="26">
        <f t="shared" si="43"/>
        <v>-29</v>
      </c>
      <c r="AQ44" s="22" t="e">
        <f t="shared" si="87"/>
        <v>#DIV/0!</v>
      </c>
      <c r="AR44" s="23">
        <f t="shared" si="70"/>
        <v>0</v>
      </c>
      <c r="AS44" s="33">
        <f t="shared" si="71"/>
        <v>0</v>
      </c>
      <c r="AT44" s="25">
        <f>'Juin N-1'!AR42</f>
        <v>0</v>
      </c>
      <c r="AU44" s="26">
        <f t="shared" si="44"/>
        <v>0</v>
      </c>
    </row>
    <row r="45" spans="1:47" x14ac:dyDescent="0.3">
      <c r="A45" t="s">
        <v>61</v>
      </c>
      <c r="B45" s="21"/>
      <c r="C45" s="22" t="e">
        <f t="shared" si="45"/>
        <v>#DIV/0!</v>
      </c>
      <c r="D45" s="23">
        <f t="shared" si="46"/>
        <v>0</v>
      </c>
      <c r="E45" s="24">
        <f t="shared" si="47"/>
        <v>0</v>
      </c>
      <c r="F45" s="25">
        <f>'Juin N-1'!D43</f>
        <v>0</v>
      </c>
      <c r="G45" s="26">
        <f t="shared" si="36"/>
        <v>0</v>
      </c>
      <c r="H45" s="22" t="e">
        <f t="shared" si="80"/>
        <v>#DIV/0!</v>
      </c>
      <c r="I45" s="23">
        <f t="shared" si="49"/>
        <v>0</v>
      </c>
      <c r="J45" s="33">
        <f t="shared" si="50"/>
        <v>0</v>
      </c>
      <c r="K45" s="25">
        <f>'Juin N-1'!I43</f>
        <v>0</v>
      </c>
      <c r="L45" s="26">
        <f t="shared" si="37"/>
        <v>0</v>
      </c>
      <c r="M45" s="22" t="e">
        <f t="shared" si="81"/>
        <v>#DIV/0!</v>
      </c>
      <c r="N45" s="23">
        <f t="shared" si="52"/>
        <v>0</v>
      </c>
      <c r="O45" s="24">
        <f t="shared" si="53"/>
        <v>0</v>
      </c>
      <c r="P45" s="25">
        <f>'Juin N-1'!N43</f>
        <v>0</v>
      </c>
      <c r="Q45" s="26">
        <f t="shared" si="38"/>
        <v>0</v>
      </c>
      <c r="R45" s="22" t="e">
        <f t="shared" si="82"/>
        <v>#DIV/0!</v>
      </c>
      <c r="S45" s="23">
        <f t="shared" si="55"/>
        <v>0</v>
      </c>
      <c r="T45" s="33">
        <f t="shared" si="56"/>
        <v>2.2727272727272728E-2</v>
      </c>
      <c r="U45" s="25">
        <f>'Juin N-1'!S43</f>
        <v>1</v>
      </c>
      <c r="V45" s="26">
        <f t="shared" si="39"/>
        <v>-1</v>
      </c>
      <c r="W45" s="22" t="e">
        <f t="shared" si="83"/>
        <v>#DIV/0!</v>
      </c>
      <c r="X45" s="23">
        <f t="shared" si="58"/>
        <v>0</v>
      </c>
      <c r="Y45" s="33">
        <f t="shared" si="59"/>
        <v>0</v>
      </c>
      <c r="Z45" s="25">
        <f>'Juin N-1'!X43</f>
        <v>0</v>
      </c>
      <c r="AA45" s="26">
        <f t="shared" si="40"/>
        <v>0</v>
      </c>
      <c r="AB45" s="22" t="e">
        <f t="shared" si="84"/>
        <v>#DIV/0!</v>
      </c>
      <c r="AC45" s="23">
        <f t="shared" si="61"/>
        <v>0</v>
      </c>
      <c r="AD45" s="33">
        <f t="shared" si="62"/>
        <v>0</v>
      </c>
      <c r="AE45" s="25">
        <f>'Juin N-1'!AC43</f>
        <v>0</v>
      </c>
      <c r="AF45" s="26">
        <f t="shared" si="41"/>
        <v>0</v>
      </c>
      <c r="AG45" s="22" t="e">
        <f t="shared" si="85"/>
        <v>#DIV/0!</v>
      </c>
      <c r="AH45" s="23">
        <f t="shared" si="64"/>
        <v>0</v>
      </c>
      <c r="AI45" s="33">
        <f t="shared" si="65"/>
        <v>0</v>
      </c>
      <c r="AJ45" s="25">
        <f>'Juin N-1'!AH43</f>
        <v>0</v>
      </c>
      <c r="AK45" s="26">
        <f t="shared" si="42"/>
        <v>0</v>
      </c>
      <c r="AL45" s="22" t="e">
        <f t="shared" si="86"/>
        <v>#DIV/0!</v>
      </c>
      <c r="AM45" s="23">
        <f t="shared" si="67"/>
        <v>0</v>
      </c>
      <c r="AN45" s="33">
        <f t="shared" si="68"/>
        <v>2.1929824561403508E-3</v>
      </c>
      <c r="AO45" s="25">
        <f>'Juin N-1'!AM43</f>
        <v>1</v>
      </c>
      <c r="AP45" s="26">
        <f t="shared" si="43"/>
        <v>-1</v>
      </c>
      <c r="AQ45" s="22" t="e">
        <f t="shared" si="87"/>
        <v>#DIV/0!</v>
      </c>
      <c r="AR45" s="23">
        <f t="shared" si="70"/>
        <v>0</v>
      </c>
      <c r="AS45" s="33">
        <f t="shared" si="71"/>
        <v>0</v>
      </c>
      <c r="AT45" s="25">
        <f>'Juin N-1'!AR43</f>
        <v>0</v>
      </c>
      <c r="AU45" s="26">
        <f t="shared" si="44"/>
        <v>0</v>
      </c>
    </row>
    <row r="46" spans="1:47" x14ac:dyDescent="0.3">
      <c r="A46" t="s">
        <v>25</v>
      </c>
      <c r="B46" s="21"/>
      <c r="C46" s="22" t="e">
        <f t="shared" si="45"/>
        <v>#DIV/0!</v>
      </c>
      <c r="D46" s="23">
        <f t="shared" si="46"/>
        <v>0</v>
      </c>
      <c r="E46" s="24">
        <f t="shared" si="47"/>
        <v>6.8027210884353739E-3</v>
      </c>
      <c r="F46" s="25">
        <f>'Juin N-1'!D44</f>
        <v>1</v>
      </c>
      <c r="G46" s="26">
        <f t="shared" si="36"/>
        <v>-1</v>
      </c>
      <c r="H46" s="22" t="e">
        <f t="shared" si="80"/>
        <v>#DIV/0!</v>
      </c>
      <c r="I46" s="23">
        <f t="shared" si="49"/>
        <v>0</v>
      </c>
      <c r="J46" s="33">
        <f t="shared" si="50"/>
        <v>1.0869565217391304E-2</v>
      </c>
      <c r="K46" s="25">
        <f>'Juin N-1'!I44</f>
        <v>1</v>
      </c>
      <c r="L46" s="26">
        <f t="shared" si="37"/>
        <v>-1</v>
      </c>
      <c r="M46" s="22" t="e">
        <f t="shared" si="81"/>
        <v>#DIV/0!</v>
      </c>
      <c r="N46" s="23">
        <f t="shared" si="52"/>
        <v>0</v>
      </c>
      <c r="O46" s="24">
        <f t="shared" si="53"/>
        <v>0</v>
      </c>
      <c r="P46" s="25">
        <f>'Juin N-1'!N44</f>
        <v>0</v>
      </c>
      <c r="Q46" s="26">
        <f t="shared" si="38"/>
        <v>0</v>
      </c>
      <c r="R46" s="22" t="e">
        <f t="shared" si="82"/>
        <v>#DIV/0!</v>
      </c>
      <c r="S46" s="23">
        <f t="shared" si="55"/>
        <v>0</v>
      </c>
      <c r="T46" s="33">
        <f t="shared" si="56"/>
        <v>2.2727272727272728E-2</v>
      </c>
      <c r="U46" s="25">
        <f>'Juin N-1'!S44</f>
        <v>1</v>
      </c>
      <c r="V46" s="26">
        <f t="shared" si="39"/>
        <v>-1</v>
      </c>
      <c r="W46" s="22" t="e">
        <f t="shared" si="83"/>
        <v>#DIV/0!</v>
      </c>
      <c r="X46" s="23">
        <f t="shared" si="58"/>
        <v>0</v>
      </c>
      <c r="Y46" s="33">
        <f t="shared" si="59"/>
        <v>0</v>
      </c>
      <c r="Z46" s="25">
        <f>'Juin N-1'!X44</f>
        <v>0</v>
      </c>
      <c r="AA46" s="26">
        <f t="shared" si="40"/>
        <v>0</v>
      </c>
      <c r="AB46" s="22" t="e">
        <f t="shared" si="84"/>
        <v>#DIV/0!</v>
      </c>
      <c r="AC46" s="23">
        <f t="shared" si="61"/>
        <v>0</v>
      </c>
      <c r="AD46" s="33">
        <f t="shared" si="62"/>
        <v>0</v>
      </c>
      <c r="AE46" s="25">
        <f>'Juin N-1'!AC44</f>
        <v>0</v>
      </c>
      <c r="AF46" s="26">
        <f t="shared" si="41"/>
        <v>0</v>
      </c>
      <c r="AG46" s="22" t="e">
        <f t="shared" si="85"/>
        <v>#DIV/0!</v>
      </c>
      <c r="AH46" s="23">
        <f t="shared" si="64"/>
        <v>0</v>
      </c>
      <c r="AI46" s="33">
        <f t="shared" si="65"/>
        <v>0</v>
      </c>
      <c r="AJ46" s="25">
        <f>'Juin N-1'!AH44</f>
        <v>0</v>
      </c>
      <c r="AK46" s="26">
        <f t="shared" si="42"/>
        <v>0</v>
      </c>
      <c r="AL46" s="22" t="e">
        <f t="shared" si="86"/>
        <v>#DIV/0!</v>
      </c>
      <c r="AM46" s="23">
        <f t="shared" si="67"/>
        <v>0</v>
      </c>
      <c r="AN46" s="33">
        <f t="shared" si="68"/>
        <v>6.5789473684210523E-3</v>
      </c>
      <c r="AO46" s="25">
        <f>'Juin N-1'!AM44</f>
        <v>3</v>
      </c>
      <c r="AP46" s="26">
        <f t="shared" si="43"/>
        <v>-3</v>
      </c>
      <c r="AQ46" s="22" t="e">
        <f t="shared" si="87"/>
        <v>#DIV/0!</v>
      </c>
      <c r="AR46" s="23">
        <f t="shared" si="70"/>
        <v>0</v>
      </c>
      <c r="AS46" s="33">
        <f t="shared" si="71"/>
        <v>0</v>
      </c>
      <c r="AT46" s="25">
        <f>'Juin N-1'!AR44</f>
        <v>0</v>
      </c>
      <c r="AU46" s="26">
        <f t="shared" si="44"/>
        <v>0</v>
      </c>
    </row>
    <row r="47" spans="1:47" x14ac:dyDescent="0.3">
      <c r="A47" t="s">
        <v>26</v>
      </c>
      <c r="B47" s="21"/>
      <c r="C47" s="22" t="e">
        <f t="shared" si="45"/>
        <v>#DIV/0!</v>
      </c>
      <c r="D47" s="23">
        <f t="shared" si="46"/>
        <v>0</v>
      </c>
      <c r="E47" s="24">
        <f t="shared" si="47"/>
        <v>5.4421768707482991E-2</v>
      </c>
      <c r="F47" s="25">
        <f>'Juin N-1'!D45</f>
        <v>8</v>
      </c>
      <c r="G47" s="26">
        <f t="shared" si="36"/>
        <v>-8</v>
      </c>
      <c r="H47" s="22" t="e">
        <f t="shared" si="80"/>
        <v>#DIV/0!</v>
      </c>
      <c r="I47" s="23">
        <f t="shared" si="49"/>
        <v>0</v>
      </c>
      <c r="J47" s="33">
        <f t="shared" si="50"/>
        <v>3.2608695652173912E-2</v>
      </c>
      <c r="K47" s="25">
        <f>'Juin N-1'!I45</f>
        <v>3</v>
      </c>
      <c r="L47" s="26">
        <f t="shared" si="37"/>
        <v>-3</v>
      </c>
      <c r="M47" s="22" t="e">
        <f t="shared" si="81"/>
        <v>#DIV/0!</v>
      </c>
      <c r="N47" s="23">
        <f t="shared" si="52"/>
        <v>0</v>
      </c>
      <c r="O47" s="24">
        <f t="shared" si="53"/>
        <v>0</v>
      </c>
      <c r="P47" s="25">
        <f>'Juin N-1'!N45</f>
        <v>0</v>
      </c>
      <c r="Q47" s="26">
        <f t="shared" si="38"/>
        <v>0</v>
      </c>
      <c r="R47" s="22" t="e">
        <f t="shared" si="82"/>
        <v>#DIV/0!</v>
      </c>
      <c r="S47" s="23">
        <f t="shared" si="55"/>
        <v>0</v>
      </c>
      <c r="T47" s="33">
        <f t="shared" si="56"/>
        <v>9.0909090909090912E-2</v>
      </c>
      <c r="U47" s="25">
        <f>'Juin N-1'!S45</f>
        <v>4</v>
      </c>
      <c r="V47" s="26">
        <f t="shared" si="39"/>
        <v>-4</v>
      </c>
      <c r="W47" s="22" t="e">
        <f t="shared" si="83"/>
        <v>#DIV/0!</v>
      </c>
      <c r="X47" s="23">
        <f t="shared" si="58"/>
        <v>0</v>
      </c>
      <c r="Y47" s="33">
        <f t="shared" si="59"/>
        <v>3.2258064516129031E-2</v>
      </c>
      <c r="Z47" s="25">
        <f>'Juin N-1'!X45</f>
        <v>1</v>
      </c>
      <c r="AA47" s="26">
        <f t="shared" si="40"/>
        <v>-1</v>
      </c>
      <c r="AB47" s="22" t="e">
        <f t="shared" si="84"/>
        <v>#DIV/0!</v>
      </c>
      <c r="AC47" s="23">
        <f t="shared" si="61"/>
        <v>0</v>
      </c>
      <c r="AD47" s="33">
        <f t="shared" si="62"/>
        <v>0</v>
      </c>
      <c r="AE47" s="25">
        <f>'Juin N-1'!AC45</f>
        <v>0</v>
      </c>
      <c r="AF47" s="26">
        <f t="shared" si="41"/>
        <v>0</v>
      </c>
      <c r="AG47" s="22" t="e">
        <f t="shared" si="85"/>
        <v>#DIV/0!</v>
      </c>
      <c r="AH47" s="23">
        <f t="shared" si="64"/>
        <v>0</v>
      </c>
      <c r="AI47" s="33">
        <f t="shared" si="65"/>
        <v>7.3170731707317069E-2</v>
      </c>
      <c r="AJ47" s="25">
        <f>'Juin N-1'!AH45</f>
        <v>3</v>
      </c>
      <c r="AK47" s="26">
        <f t="shared" si="42"/>
        <v>-3</v>
      </c>
      <c r="AL47" s="22" t="e">
        <f t="shared" si="86"/>
        <v>#DIV/0!</v>
      </c>
      <c r="AM47" s="23">
        <f t="shared" si="67"/>
        <v>0</v>
      </c>
      <c r="AN47" s="33">
        <f t="shared" si="68"/>
        <v>4.1666666666666664E-2</v>
      </c>
      <c r="AO47" s="25">
        <f>'Juin N-1'!AM45</f>
        <v>19</v>
      </c>
      <c r="AP47" s="26">
        <f t="shared" si="43"/>
        <v>-19</v>
      </c>
      <c r="AQ47" s="22" t="e">
        <f t="shared" si="87"/>
        <v>#DIV/0!</v>
      </c>
      <c r="AR47" s="23">
        <f t="shared" si="70"/>
        <v>0</v>
      </c>
      <c r="AS47" s="33">
        <f t="shared" si="71"/>
        <v>0</v>
      </c>
      <c r="AT47" s="25">
        <f>'Juin N-1'!AR45</f>
        <v>0</v>
      </c>
      <c r="AU47" s="26">
        <f t="shared" si="44"/>
        <v>0</v>
      </c>
    </row>
    <row r="48" spans="1:47" x14ac:dyDescent="0.3">
      <c r="A48" t="s">
        <v>27</v>
      </c>
      <c r="B48" s="21"/>
      <c r="C48" s="22" t="e">
        <f t="shared" si="45"/>
        <v>#DIV/0!</v>
      </c>
      <c r="D48" s="23">
        <f t="shared" si="46"/>
        <v>0</v>
      </c>
      <c r="E48" s="24">
        <f t="shared" si="47"/>
        <v>6.8027210884353739E-3</v>
      </c>
      <c r="F48" s="25">
        <f>'Juin N-1'!D46</f>
        <v>1</v>
      </c>
      <c r="G48" s="26">
        <f t="shared" si="36"/>
        <v>-1</v>
      </c>
      <c r="H48" s="22" t="e">
        <f t="shared" si="80"/>
        <v>#DIV/0!</v>
      </c>
      <c r="I48" s="23">
        <f t="shared" si="49"/>
        <v>0</v>
      </c>
      <c r="J48" s="33">
        <f t="shared" si="50"/>
        <v>4.3478260869565216E-2</v>
      </c>
      <c r="K48" s="25">
        <f>'Juin N-1'!I46</f>
        <v>4</v>
      </c>
      <c r="L48" s="26">
        <f t="shared" si="37"/>
        <v>-4</v>
      </c>
      <c r="M48" s="22" t="e">
        <f t="shared" si="81"/>
        <v>#DIV/0!</v>
      </c>
      <c r="N48" s="23">
        <f t="shared" si="52"/>
        <v>0</v>
      </c>
      <c r="O48" s="24">
        <f t="shared" si="53"/>
        <v>0</v>
      </c>
      <c r="P48" s="25">
        <f>'Juin N-1'!N46</f>
        <v>0</v>
      </c>
      <c r="Q48" s="26">
        <f t="shared" si="38"/>
        <v>0</v>
      </c>
      <c r="R48" s="22" t="e">
        <f t="shared" si="82"/>
        <v>#DIV/0!</v>
      </c>
      <c r="S48" s="23">
        <f t="shared" si="55"/>
        <v>0</v>
      </c>
      <c r="T48" s="33">
        <f t="shared" si="56"/>
        <v>2.2727272727272728E-2</v>
      </c>
      <c r="U48" s="25">
        <f>'Juin N-1'!S46</f>
        <v>1</v>
      </c>
      <c r="V48" s="26">
        <f t="shared" si="39"/>
        <v>-1</v>
      </c>
      <c r="W48" s="22" t="e">
        <f t="shared" si="83"/>
        <v>#DIV/0!</v>
      </c>
      <c r="X48" s="23">
        <f t="shared" si="58"/>
        <v>0</v>
      </c>
      <c r="Y48" s="33">
        <f t="shared" si="59"/>
        <v>3.2258064516129031E-2</v>
      </c>
      <c r="Z48" s="25">
        <f>'Juin N-1'!X46</f>
        <v>1</v>
      </c>
      <c r="AA48" s="26">
        <f t="shared" si="40"/>
        <v>-1</v>
      </c>
      <c r="AB48" s="22" t="e">
        <f t="shared" si="84"/>
        <v>#DIV/0!</v>
      </c>
      <c r="AC48" s="23">
        <f t="shared" si="61"/>
        <v>0</v>
      </c>
      <c r="AD48" s="33">
        <f t="shared" si="62"/>
        <v>5.7971014492753624E-2</v>
      </c>
      <c r="AE48" s="25">
        <f>'Juin N-1'!AC46</f>
        <v>4</v>
      </c>
      <c r="AF48" s="26">
        <f t="shared" si="41"/>
        <v>-4</v>
      </c>
      <c r="AG48" s="22" t="e">
        <f t="shared" si="85"/>
        <v>#DIV/0!</v>
      </c>
      <c r="AH48" s="23">
        <f t="shared" si="64"/>
        <v>0</v>
      </c>
      <c r="AI48" s="33">
        <f t="shared" si="65"/>
        <v>2.4390243902439025E-2</v>
      </c>
      <c r="AJ48" s="25">
        <f>'Juin N-1'!AH46</f>
        <v>1</v>
      </c>
      <c r="AK48" s="26">
        <f t="shared" si="42"/>
        <v>-1</v>
      </c>
      <c r="AL48" s="22" t="e">
        <f t="shared" si="86"/>
        <v>#DIV/0!</v>
      </c>
      <c r="AM48" s="23">
        <f t="shared" si="67"/>
        <v>0</v>
      </c>
      <c r="AN48" s="33">
        <f t="shared" si="68"/>
        <v>2.6315789473684209E-2</v>
      </c>
      <c r="AO48" s="25">
        <f>'Juin N-1'!AM46</f>
        <v>12</v>
      </c>
      <c r="AP48" s="26">
        <f t="shared" si="43"/>
        <v>-12</v>
      </c>
      <c r="AQ48" s="22" t="e">
        <f t="shared" si="87"/>
        <v>#DIV/0!</v>
      </c>
      <c r="AR48" s="23">
        <f t="shared" si="70"/>
        <v>0</v>
      </c>
      <c r="AS48" s="33">
        <f t="shared" si="71"/>
        <v>0</v>
      </c>
      <c r="AT48" s="25">
        <f>'Juin N-1'!AR46</f>
        <v>0</v>
      </c>
      <c r="AU48" s="26">
        <f t="shared" si="44"/>
        <v>0</v>
      </c>
    </row>
    <row r="49" spans="1:47" x14ac:dyDescent="0.3">
      <c r="A49" t="s">
        <v>28</v>
      </c>
      <c r="B49" s="21"/>
      <c r="C49" s="22" t="e">
        <f t="shared" si="45"/>
        <v>#DIV/0!</v>
      </c>
      <c r="D49" s="23">
        <f t="shared" si="46"/>
        <v>0</v>
      </c>
      <c r="E49" s="24">
        <f t="shared" si="47"/>
        <v>6.1224489795918366E-2</v>
      </c>
      <c r="F49" s="25">
        <f>'Juin N-1'!D47</f>
        <v>9</v>
      </c>
      <c r="G49" s="26">
        <f t="shared" si="36"/>
        <v>-9</v>
      </c>
      <c r="H49" s="22" t="e">
        <f t="shared" si="80"/>
        <v>#DIV/0!</v>
      </c>
      <c r="I49" s="23">
        <f t="shared" si="49"/>
        <v>0</v>
      </c>
      <c r="J49" s="33">
        <f t="shared" si="50"/>
        <v>8.6956521739130432E-2</v>
      </c>
      <c r="K49" s="25">
        <f>'Juin N-1'!I47</f>
        <v>8</v>
      </c>
      <c r="L49" s="26">
        <f t="shared" si="37"/>
        <v>-8</v>
      </c>
      <c r="M49" s="22" t="e">
        <f t="shared" si="81"/>
        <v>#DIV/0!</v>
      </c>
      <c r="N49" s="23">
        <f t="shared" si="52"/>
        <v>0</v>
      </c>
      <c r="O49" s="24">
        <f t="shared" si="53"/>
        <v>5.2631578947368418E-2</v>
      </c>
      <c r="P49" s="25">
        <f>'Juin N-1'!N47</f>
        <v>2</v>
      </c>
      <c r="Q49" s="26">
        <f t="shared" si="38"/>
        <v>-2</v>
      </c>
      <c r="R49" s="22" t="e">
        <f t="shared" si="82"/>
        <v>#DIV/0!</v>
      </c>
      <c r="S49" s="23">
        <f t="shared" si="55"/>
        <v>0</v>
      </c>
      <c r="T49" s="33">
        <f t="shared" si="56"/>
        <v>0.11363636363636363</v>
      </c>
      <c r="U49" s="25">
        <f>'Juin N-1'!S47</f>
        <v>5</v>
      </c>
      <c r="V49" s="26">
        <f t="shared" si="39"/>
        <v>-5</v>
      </c>
      <c r="W49" s="22" t="e">
        <f t="shared" si="83"/>
        <v>#DIV/0!</v>
      </c>
      <c r="X49" s="23">
        <f t="shared" si="58"/>
        <v>0</v>
      </c>
      <c r="Y49" s="33">
        <f t="shared" si="59"/>
        <v>0</v>
      </c>
      <c r="Z49" s="25">
        <f>'Juin N-1'!X47</f>
        <v>0</v>
      </c>
      <c r="AA49" s="26">
        <f t="shared" si="40"/>
        <v>0</v>
      </c>
      <c r="AB49" s="22" t="e">
        <f t="shared" si="84"/>
        <v>#DIV/0!</v>
      </c>
      <c r="AC49" s="23">
        <f t="shared" si="61"/>
        <v>0</v>
      </c>
      <c r="AD49" s="33">
        <f t="shared" si="62"/>
        <v>8.6956521739130432E-2</v>
      </c>
      <c r="AE49" s="25">
        <f>'Juin N-1'!AC47</f>
        <v>6</v>
      </c>
      <c r="AF49" s="26">
        <f t="shared" si="41"/>
        <v>-6</v>
      </c>
      <c r="AG49" s="22" t="e">
        <f t="shared" si="85"/>
        <v>#DIV/0!</v>
      </c>
      <c r="AH49" s="23">
        <f t="shared" si="64"/>
        <v>0</v>
      </c>
      <c r="AI49" s="33">
        <f t="shared" si="65"/>
        <v>0.12195121951219512</v>
      </c>
      <c r="AJ49" s="25">
        <f>'Juin N-1'!AH47</f>
        <v>5</v>
      </c>
      <c r="AK49" s="26">
        <f t="shared" si="42"/>
        <v>-5</v>
      </c>
      <c r="AL49" s="22" t="e">
        <f t="shared" si="86"/>
        <v>#DIV/0!</v>
      </c>
      <c r="AM49" s="23">
        <f t="shared" si="67"/>
        <v>0</v>
      </c>
      <c r="AN49" s="33">
        <f t="shared" si="68"/>
        <v>7.6754385964912283E-2</v>
      </c>
      <c r="AO49" s="25">
        <f>'Juin N-1'!AM47</f>
        <v>35</v>
      </c>
      <c r="AP49" s="26">
        <f t="shared" si="43"/>
        <v>-35</v>
      </c>
      <c r="AQ49" s="22" t="e">
        <f t="shared" si="87"/>
        <v>#DIV/0!</v>
      </c>
      <c r="AR49" s="23">
        <f t="shared" si="70"/>
        <v>0</v>
      </c>
      <c r="AS49" s="33">
        <f t="shared" si="71"/>
        <v>0</v>
      </c>
      <c r="AT49" s="25">
        <f>'Juin N-1'!AR47</f>
        <v>0</v>
      </c>
      <c r="AU49" s="26">
        <f t="shared" si="44"/>
        <v>0</v>
      </c>
    </row>
    <row r="50" spans="1:47" x14ac:dyDescent="0.3">
      <c r="A50" t="s">
        <v>62</v>
      </c>
      <c r="B50" s="21"/>
      <c r="C50" s="22" t="e">
        <f t="shared" si="45"/>
        <v>#DIV/0!</v>
      </c>
      <c r="D50" s="23">
        <f t="shared" si="46"/>
        <v>0</v>
      </c>
      <c r="E50" s="24">
        <f t="shared" si="47"/>
        <v>6.8027210884353739E-3</v>
      </c>
      <c r="F50" s="25">
        <f>'Juin N-1'!D48</f>
        <v>1</v>
      </c>
      <c r="G50" s="26">
        <f t="shared" si="36"/>
        <v>-1</v>
      </c>
      <c r="H50" s="22" t="e">
        <f t="shared" si="80"/>
        <v>#DIV/0!</v>
      </c>
      <c r="I50" s="23">
        <f t="shared" si="49"/>
        <v>0</v>
      </c>
      <c r="J50" s="33">
        <f t="shared" si="50"/>
        <v>1.0869565217391304E-2</v>
      </c>
      <c r="K50" s="25">
        <f>'Juin N-1'!I48</f>
        <v>1</v>
      </c>
      <c r="L50" s="26">
        <f t="shared" si="37"/>
        <v>-1</v>
      </c>
      <c r="M50" s="22" t="e">
        <f t="shared" si="81"/>
        <v>#DIV/0!</v>
      </c>
      <c r="N50" s="23">
        <f t="shared" si="52"/>
        <v>0</v>
      </c>
      <c r="O50" s="24">
        <f t="shared" si="53"/>
        <v>0</v>
      </c>
      <c r="P50" s="25">
        <f>'Juin N-1'!N48</f>
        <v>0</v>
      </c>
      <c r="Q50" s="26">
        <f t="shared" si="38"/>
        <v>0</v>
      </c>
      <c r="R50" s="22" t="e">
        <f t="shared" si="82"/>
        <v>#DIV/0!</v>
      </c>
      <c r="S50" s="23">
        <f t="shared" si="55"/>
        <v>0</v>
      </c>
      <c r="T50" s="33">
        <f t="shared" si="56"/>
        <v>2.2727272727272728E-2</v>
      </c>
      <c r="U50" s="25">
        <f>'Juin N-1'!S48</f>
        <v>1</v>
      </c>
      <c r="V50" s="26">
        <f t="shared" si="39"/>
        <v>-1</v>
      </c>
      <c r="W50" s="22" t="e">
        <f t="shared" si="83"/>
        <v>#DIV/0!</v>
      </c>
      <c r="X50" s="23">
        <f t="shared" si="58"/>
        <v>0</v>
      </c>
      <c r="Y50" s="33">
        <f t="shared" si="59"/>
        <v>3.2258064516129031E-2</v>
      </c>
      <c r="Z50" s="25">
        <f>'Juin N-1'!X48</f>
        <v>1</v>
      </c>
      <c r="AA50" s="26">
        <f t="shared" si="40"/>
        <v>-1</v>
      </c>
      <c r="AB50" s="22" t="e">
        <f t="shared" si="84"/>
        <v>#DIV/0!</v>
      </c>
      <c r="AC50" s="23">
        <f t="shared" si="61"/>
        <v>0</v>
      </c>
      <c r="AD50" s="33">
        <f t="shared" si="62"/>
        <v>0</v>
      </c>
      <c r="AE50" s="25">
        <f>'Juin N-1'!AC48</f>
        <v>0</v>
      </c>
      <c r="AF50" s="26">
        <f t="shared" si="41"/>
        <v>0</v>
      </c>
      <c r="AG50" s="22" t="e">
        <f t="shared" si="85"/>
        <v>#DIV/0!</v>
      </c>
      <c r="AH50" s="23">
        <f t="shared" si="64"/>
        <v>0</v>
      </c>
      <c r="AI50" s="33">
        <f t="shared" si="65"/>
        <v>0</v>
      </c>
      <c r="AJ50" s="25">
        <f>'Juin N-1'!AH48</f>
        <v>0</v>
      </c>
      <c r="AK50" s="26">
        <f t="shared" si="42"/>
        <v>0</v>
      </c>
      <c r="AL50" s="22" t="e">
        <f t="shared" si="86"/>
        <v>#DIV/0!</v>
      </c>
      <c r="AM50" s="23">
        <f t="shared" si="67"/>
        <v>0</v>
      </c>
      <c r="AN50" s="33">
        <f t="shared" si="68"/>
        <v>8.771929824561403E-3</v>
      </c>
      <c r="AO50" s="25">
        <f>'Juin N-1'!AM48</f>
        <v>4</v>
      </c>
      <c r="AP50" s="26">
        <f t="shared" si="43"/>
        <v>-4</v>
      </c>
      <c r="AQ50" s="22" t="e">
        <f t="shared" si="87"/>
        <v>#DIV/0!</v>
      </c>
      <c r="AR50" s="23">
        <f t="shared" si="70"/>
        <v>0</v>
      </c>
      <c r="AS50" s="33">
        <f t="shared" si="71"/>
        <v>0</v>
      </c>
      <c r="AT50" s="25">
        <f>'Juin N-1'!AR48</f>
        <v>0</v>
      </c>
      <c r="AU50" s="26">
        <f t="shared" si="44"/>
        <v>0</v>
      </c>
    </row>
    <row r="51" spans="1:47" x14ac:dyDescent="0.3">
      <c r="A51" t="s">
        <v>63</v>
      </c>
      <c r="B51" s="21"/>
      <c r="C51" s="22" t="e">
        <f t="shared" si="45"/>
        <v>#DIV/0!</v>
      </c>
      <c r="D51" s="23">
        <f t="shared" si="46"/>
        <v>0</v>
      </c>
      <c r="E51" s="24">
        <f t="shared" si="47"/>
        <v>0</v>
      </c>
      <c r="F51" s="25">
        <f>'Juin N-1'!D49</f>
        <v>0</v>
      </c>
      <c r="G51" s="26">
        <f t="shared" si="36"/>
        <v>0</v>
      </c>
      <c r="H51" s="22" t="e">
        <f t="shared" si="80"/>
        <v>#DIV/0!</v>
      </c>
      <c r="I51" s="23">
        <f t="shared" si="49"/>
        <v>0</v>
      </c>
      <c r="J51" s="33">
        <f t="shared" si="50"/>
        <v>0</v>
      </c>
      <c r="K51" s="25">
        <f>'Juin N-1'!I49</f>
        <v>0</v>
      </c>
      <c r="L51" s="26">
        <f t="shared" si="37"/>
        <v>0</v>
      </c>
      <c r="M51" s="22" t="e">
        <f t="shared" si="81"/>
        <v>#DIV/0!</v>
      </c>
      <c r="N51" s="23">
        <f t="shared" si="52"/>
        <v>0</v>
      </c>
      <c r="O51" s="24">
        <f t="shared" si="53"/>
        <v>0</v>
      </c>
      <c r="P51" s="25">
        <f>'Juin N-1'!N49</f>
        <v>0</v>
      </c>
      <c r="Q51" s="26">
        <f t="shared" si="38"/>
        <v>0</v>
      </c>
      <c r="R51" s="22" t="e">
        <f t="shared" si="82"/>
        <v>#DIV/0!</v>
      </c>
      <c r="S51" s="23">
        <f t="shared" si="55"/>
        <v>0</v>
      </c>
      <c r="T51" s="33">
        <f t="shared" si="56"/>
        <v>0</v>
      </c>
      <c r="U51" s="25">
        <f>'Juin N-1'!S49</f>
        <v>0</v>
      </c>
      <c r="V51" s="26">
        <f t="shared" si="39"/>
        <v>0</v>
      </c>
      <c r="W51" s="22" t="e">
        <f t="shared" si="83"/>
        <v>#DIV/0!</v>
      </c>
      <c r="X51" s="23">
        <f t="shared" si="58"/>
        <v>0</v>
      </c>
      <c r="Y51" s="33">
        <f t="shared" si="59"/>
        <v>0</v>
      </c>
      <c r="Z51" s="25">
        <f>'Juin N-1'!X49</f>
        <v>0</v>
      </c>
      <c r="AA51" s="26">
        <f t="shared" si="40"/>
        <v>0</v>
      </c>
      <c r="AB51" s="22" t="e">
        <f t="shared" si="84"/>
        <v>#DIV/0!</v>
      </c>
      <c r="AC51" s="23">
        <f t="shared" si="61"/>
        <v>0</v>
      </c>
      <c r="AD51" s="33">
        <f t="shared" si="62"/>
        <v>0</v>
      </c>
      <c r="AE51" s="25">
        <f>'Juin N-1'!AC49</f>
        <v>0</v>
      </c>
      <c r="AF51" s="26">
        <f t="shared" si="41"/>
        <v>0</v>
      </c>
      <c r="AG51" s="22" t="e">
        <f t="shared" si="85"/>
        <v>#DIV/0!</v>
      </c>
      <c r="AH51" s="23">
        <f t="shared" si="64"/>
        <v>0</v>
      </c>
      <c r="AI51" s="33">
        <f t="shared" si="65"/>
        <v>0</v>
      </c>
      <c r="AJ51" s="25">
        <f>'Juin N-1'!AH49</f>
        <v>0</v>
      </c>
      <c r="AK51" s="26">
        <f t="shared" si="42"/>
        <v>0</v>
      </c>
      <c r="AL51" s="22" t="e">
        <f t="shared" si="86"/>
        <v>#DIV/0!</v>
      </c>
      <c r="AM51" s="23">
        <f t="shared" si="67"/>
        <v>0</v>
      </c>
      <c r="AN51" s="33">
        <f t="shared" si="68"/>
        <v>0</v>
      </c>
      <c r="AO51" s="25">
        <f>'Juin N-1'!AM49</f>
        <v>0</v>
      </c>
      <c r="AP51" s="26">
        <f t="shared" si="43"/>
        <v>0</v>
      </c>
      <c r="AQ51" s="22" t="e">
        <f t="shared" si="87"/>
        <v>#DIV/0!</v>
      </c>
      <c r="AR51" s="23">
        <f t="shared" si="70"/>
        <v>0</v>
      </c>
      <c r="AS51" s="33">
        <f t="shared" si="71"/>
        <v>0</v>
      </c>
      <c r="AT51" s="25">
        <f>'Juin N-1'!AR49</f>
        <v>0</v>
      </c>
      <c r="AU51" s="26">
        <f t="shared" si="44"/>
        <v>0</v>
      </c>
    </row>
    <row r="52" spans="1:47" x14ac:dyDescent="0.3">
      <c r="A52" t="s">
        <v>34</v>
      </c>
      <c r="B52" s="21"/>
      <c r="C52" s="22" t="e">
        <f t="shared" si="45"/>
        <v>#DIV/0!</v>
      </c>
      <c r="D52" s="23">
        <f t="shared" si="46"/>
        <v>0</v>
      </c>
      <c r="E52" s="24">
        <f t="shared" si="47"/>
        <v>6.8027210884353739E-3</v>
      </c>
      <c r="F52" s="25">
        <f>'Juin N-1'!D50</f>
        <v>1</v>
      </c>
      <c r="G52" s="26">
        <f t="shared" si="36"/>
        <v>-1</v>
      </c>
      <c r="H52" s="22" t="e">
        <f t="shared" si="80"/>
        <v>#DIV/0!</v>
      </c>
      <c r="I52" s="23">
        <f t="shared" si="49"/>
        <v>0</v>
      </c>
      <c r="J52" s="33">
        <f t="shared" si="50"/>
        <v>0</v>
      </c>
      <c r="K52" s="25">
        <f>'Juin N-1'!I50</f>
        <v>0</v>
      </c>
      <c r="L52" s="26">
        <f t="shared" si="37"/>
        <v>0</v>
      </c>
      <c r="M52" s="22" t="e">
        <f t="shared" si="81"/>
        <v>#DIV/0!</v>
      </c>
      <c r="N52" s="23">
        <f t="shared" si="52"/>
        <v>0</v>
      </c>
      <c r="O52" s="24">
        <f t="shared" si="53"/>
        <v>2.6315789473684209E-2</v>
      </c>
      <c r="P52" s="25">
        <f>'Juin N-1'!N50</f>
        <v>1</v>
      </c>
      <c r="Q52" s="26">
        <f t="shared" si="38"/>
        <v>-1</v>
      </c>
      <c r="R52" s="22" t="e">
        <f t="shared" si="82"/>
        <v>#DIV/0!</v>
      </c>
      <c r="S52" s="23">
        <f t="shared" si="55"/>
        <v>0</v>
      </c>
      <c r="T52" s="33">
        <f t="shared" si="56"/>
        <v>2.2727272727272728E-2</v>
      </c>
      <c r="U52" s="25">
        <f>'Juin N-1'!S50</f>
        <v>1</v>
      </c>
      <c r="V52" s="26">
        <f t="shared" si="39"/>
        <v>-1</v>
      </c>
      <c r="W52" s="22" t="e">
        <f t="shared" si="83"/>
        <v>#DIV/0!</v>
      </c>
      <c r="X52" s="23">
        <f t="shared" si="58"/>
        <v>0</v>
      </c>
      <c r="Y52" s="33">
        <f t="shared" si="59"/>
        <v>3.2258064516129031E-2</v>
      </c>
      <c r="Z52" s="25">
        <f>'Juin N-1'!X50</f>
        <v>1</v>
      </c>
      <c r="AA52" s="26">
        <f t="shared" si="40"/>
        <v>-1</v>
      </c>
      <c r="AB52" s="22" t="e">
        <f t="shared" si="84"/>
        <v>#DIV/0!</v>
      </c>
      <c r="AC52" s="23">
        <f t="shared" si="61"/>
        <v>0</v>
      </c>
      <c r="AD52" s="33">
        <f t="shared" si="62"/>
        <v>1.4492753623188406E-2</v>
      </c>
      <c r="AE52" s="25">
        <f>'Juin N-1'!AC50</f>
        <v>1</v>
      </c>
      <c r="AF52" s="26">
        <f t="shared" si="41"/>
        <v>-1</v>
      </c>
      <c r="AG52" s="22" t="e">
        <f t="shared" si="85"/>
        <v>#DIV/0!</v>
      </c>
      <c r="AH52" s="23">
        <f t="shared" si="64"/>
        <v>0</v>
      </c>
      <c r="AI52" s="33">
        <f t="shared" si="65"/>
        <v>0</v>
      </c>
      <c r="AJ52" s="25">
        <f>'Juin N-1'!AH50</f>
        <v>0</v>
      </c>
      <c r="AK52" s="26">
        <f t="shared" si="42"/>
        <v>0</v>
      </c>
      <c r="AL52" s="22" t="e">
        <f t="shared" si="86"/>
        <v>#DIV/0!</v>
      </c>
      <c r="AM52" s="23">
        <f t="shared" si="67"/>
        <v>0</v>
      </c>
      <c r="AN52" s="33">
        <f t="shared" si="68"/>
        <v>1.0964912280701754E-2</v>
      </c>
      <c r="AO52" s="25">
        <f>'Juin N-1'!AM50</f>
        <v>5</v>
      </c>
      <c r="AP52" s="26">
        <f t="shared" si="43"/>
        <v>-5</v>
      </c>
      <c r="AQ52" s="22" t="e">
        <f t="shared" si="87"/>
        <v>#DIV/0!</v>
      </c>
      <c r="AR52" s="23">
        <f t="shared" si="70"/>
        <v>0</v>
      </c>
      <c r="AS52" s="33">
        <f t="shared" si="71"/>
        <v>0</v>
      </c>
      <c r="AT52" s="25">
        <f>'Juin N-1'!AR50</f>
        <v>0</v>
      </c>
      <c r="AU52" s="26">
        <f t="shared" si="44"/>
        <v>0</v>
      </c>
    </row>
    <row r="53" spans="1:47" x14ac:dyDescent="0.3">
      <c r="A53" t="s">
        <v>29</v>
      </c>
      <c r="B53" s="21"/>
      <c r="C53" s="22" t="e">
        <f t="shared" si="45"/>
        <v>#DIV/0!</v>
      </c>
      <c r="D53" s="23">
        <f t="shared" si="46"/>
        <v>0</v>
      </c>
      <c r="E53" s="24">
        <f t="shared" si="47"/>
        <v>6.8027210884353739E-3</v>
      </c>
      <c r="F53" s="25">
        <f>'Juin N-1'!D51</f>
        <v>1</v>
      </c>
      <c r="G53" s="26">
        <f t="shared" si="36"/>
        <v>-1</v>
      </c>
      <c r="H53" s="22" t="e">
        <f t="shared" si="80"/>
        <v>#DIV/0!</v>
      </c>
      <c r="I53" s="23">
        <f t="shared" si="49"/>
        <v>0</v>
      </c>
      <c r="J53" s="33">
        <f t="shared" si="50"/>
        <v>4.3478260869565216E-2</v>
      </c>
      <c r="K53" s="25">
        <f>'Juin N-1'!I51</f>
        <v>4</v>
      </c>
      <c r="L53" s="26">
        <f t="shared" si="37"/>
        <v>-4</v>
      </c>
      <c r="M53" s="22" t="e">
        <f t="shared" si="81"/>
        <v>#DIV/0!</v>
      </c>
      <c r="N53" s="23">
        <f t="shared" si="52"/>
        <v>0</v>
      </c>
      <c r="O53" s="24">
        <f t="shared" si="53"/>
        <v>5.2631578947368418E-2</v>
      </c>
      <c r="P53" s="25">
        <f>'Juin N-1'!N51</f>
        <v>2</v>
      </c>
      <c r="Q53" s="26">
        <f t="shared" si="38"/>
        <v>-2</v>
      </c>
      <c r="R53" s="22" t="e">
        <f t="shared" si="82"/>
        <v>#DIV/0!</v>
      </c>
      <c r="S53" s="23">
        <f t="shared" si="55"/>
        <v>0</v>
      </c>
      <c r="T53" s="33">
        <f t="shared" si="56"/>
        <v>2.2727272727272728E-2</v>
      </c>
      <c r="U53" s="25">
        <f>'Juin N-1'!S51</f>
        <v>1</v>
      </c>
      <c r="V53" s="26">
        <f t="shared" si="39"/>
        <v>-1</v>
      </c>
      <c r="W53" s="22" t="e">
        <f t="shared" si="83"/>
        <v>#DIV/0!</v>
      </c>
      <c r="X53" s="23">
        <f t="shared" si="58"/>
        <v>0</v>
      </c>
      <c r="Y53" s="33">
        <f t="shared" si="59"/>
        <v>6.4516129032258063E-2</v>
      </c>
      <c r="Z53" s="25">
        <f>'Juin N-1'!X51</f>
        <v>2</v>
      </c>
      <c r="AA53" s="26">
        <f t="shared" si="40"/>
        <v>-2</v>
      </c>
      <c r="AB53" s="22" t="e">
        <f t="shared" si="84"/>
        <v>#DIV/0!</v>
      </c>
      <c r="AC53" s="23">
        <f t="shared" si="61"/>
        <v>0</v>
      </c>
      <c r="AD53" s="33">
        <f t="shared" si="62"/>
        <v>7.2463768115942032E-2</v>
      </c>
      <c r="AE53" s="25">
        <f>'Juin N-1'!AC51</f>
        <v>5</v>
      </c>
      <c r="AF53" s="26">
        <f t="shared" si="41"/>
        <v>-5</v>
      </c>
      <c r="AG53" s="22" t="e">
        <f t="shared" si="85"/>
        <v>#DIV/0!</v>
      </c>
      <c r="AH53" s="23">
        <f t="shared" si="64"/>
        <v>0</v>
      </c>
      <c r="AI53" s="33">
        <f t="shared" si="65"/>
        <v>0</v>
      </c>
      <c r="AJ53" s="25">
        <f>'Juin N-1'!AH51</f>
        <v>0</v>
      </c>
      <c r="AK53" s="26">
        <f t="shared" si="42"/>
        <v>0</v>
      </c>
      <c r="AL53" s="22" t="e">
        <f t="shared" si="86"/>
        <v>#DIV/0!</v>
      </c>
      <c r="AM53" s="23">
        <f t="shared" si="67"/>
        <v>0</v>
      </c>
      <c r="AN53" s="33">
        <f t="shared" si="68"/>
        <v>3.0701754385964911E-2</v>
      </c>
      <c r="AO53" s="25">
        <f>'Juin N-1'!AM51</f>
        <v>14</v>
      </c>
      <c r="AP53" s="26">
        <f t="shared" si="43"/>
        <v>-14</v>
      </c>
      <c r="AQ53" s="22" t="e">
        <f t="shared" si="87"/>
        <v>#DIV/0!</v>
      </c>
      <c r="AR53" s="23">
        <f t="shared" si="70"/>
        <v>0</v>
      </c>
      <c r="AS53" s="33">
        <f t="shared" si="71"/>
        <v>0.16666666666666666</v>
      </c>
      <c r="AT53" s="25">
        <f>'Juin N-1'!AR51</f>
        <v>1</v>
      </c>
      <c r="AU53" s="26">
        <f t="shared" si="44"/>
        <v>-1</v>
      </c>
    </row>
    <row r="54" spans="1:47" x14ac:dyDescent="0.3">
      <c r="A54" t="s">
        <v>35</v>
      </c>
      <c r="B54" s="21"/>
      <c r="C54" s="22" t="e">
        <f t="shared" si="45"/>
        <v>#DIV/0!</v>
      </c>
      <c r="D54" s="23">
        <f t="shared" si="46"/>
        <v>0</v>
      </c>
      <c r="E54" s="24">
        <f t="shared" si="47"/>
        <v>4.7619047619047616E-2</v>
      </c>
      <c r="F54" s="25">
        <f>'Juin N-1'!D52</f>
        <v>7</v>
      </c>
      <c r="G54" s="26">
        <f t="shared" si="36"/>
        <v>-7</v>
      </c>
      <c r="H54" s="22" t="e">
        <f t="shared" si="80"/>
        <v>#DIV/0!</v>
      </c>
      <c r="I54" s="23">
        <f t="shared" si="49"/>
        <v>0</v>
      </c>
      <c r="J54" s="33">
        <f t="shared" si="50"/>
        <v>1.0869565217391304E-2</v>
      </c>
      <c r="K54" s="25">
        <f>'Juin N-1'!I52</f>
        <v>1</v>
      </c>
      <c r="L54" s="26">
        <f t="shared" si="37"/>
        <v>-1</v>
      </c>
      <c r="M54" s="22" t="e">
        <f t="shared" si="81"/>
        <v>#DIV/0!</v>
      </c>
      <c r="N54" s="23">
        <f t="shared" si="52"/>
        <v>0</v>
      </c>
      <c r="O54" s="24">
        <f t="shared" si="53"/>
        <v>0</v>
      </c>
      <c r="P54" s="25">
        <f>'Juin N-1'!N52</f>
        <v>0</v>
      </c>
      <c r="Q54" s="26">
        <f t="shared" si="38"/>
        <v>0</v>
      </c>
      <c r="R54" s="22" t="e">
        <f t="shared" si="82"/>
        <v>#DIV/0!</v>
      </c>
      <c r="S54" s="23">
        <f t="shared" si="55"/>
        <v>0</v>
      </c>
      <c r="T54" s="33">
        <f t="shared" si="56"/>
        <v>0</v>
      </c>
      <c r="U54" s="25">
        <f>'Juin N-1'!S52</f>
        <v>0</v>
      </c>
      <c r="V54" s="26">
        <f t="shared" si="39"/>
        <v>0</v>
      </c>
      <c r="W54" s="22" t="e">
        <f t="shared" si="83"/>
        <v>#DIV/0!</v>
      </c>
      <c r="X54" s="23">
        <f t="shared" si="58"/>
        <v>0</v>
      </c>
      <c r="Y54" s="33">
        <f t="shared" si="59"/>
        <v>0</v>
      </c>
      <c r="Z54" s="25">
        <f>'Juin N-1'!X52</f>
        <v>0</v>
      </c>
      <c r="AA54" s="26">
        <f t="shared" si="40"/>
        <v>0</v>
      </c>
      <c r="AB54" s="22" t="e">
        <f t="shared" si="84"/>
        <v>#DIV/0!</v>
      </c>
      <c r="AC54" s="23">
        <f t="shared" si="61"/>
        <v>0</v>
      </c>
      <c r="AD54" s="33">
        <f t="shared" si="62"/>
        <v>0</v>
      </c>
      <c r="AE54" s="25">
        <f>'Juin N-1'!AC52</f>
        <v>0</v>
      </c>
      <c r="AF54" s="26">
        <f t="shared" si="41"/>
        <v>0</v>
      </c>
      <c r="AG54" s="22" t="e">
        <f t="shared" si="85"/>
        <v>#DIV/0!</v>
      </c>
      <c r="AH54" s="23">
        <f t="shared" si="64"/>
        <v>0</v>
      </c>
      <c r="AI54" s="33">
        <f t="shared" si="65"/>
        <v>2.4390243902439025E-2</v>
      </c>
      <c r="AJ54" s="25">
        <f>'Juin N-1'!AH52</f>
        <v>1</v>
      </c>
      <c r="AK54" s="26">
        <f t="shared" si="42"/>
        <v>-1</v>
      </c>
      <c r="AL54" s="22" t="e">
        <f t="shared" si="86"/>
        <v>#DIV/0!</v>
      </c>
      <c r="AM54" s="23">
        <f t="shared" si="67"/>
        <v>0</v>
      </c>
      <c r="AN54" s="33">
        <f t="shared" si="68"/>
        <v>1.9736842105263157E-2</v>
      </c>
      <c r="AO54" s="25">
        <f>'Juin N-1'!AM52</f>
        <v>9</v>
      </c>
      <c r="AP54" s="26">
        <f t="shared" si="43"/>
        <v>-9</v>
      </c>
      <c r="AQ54" s="22" t="e">
        <f t="shared" si="87"/>
        <v>#DIV/0!</v>
      </c>
      <c r="AR54" s="23">
        <f t="shared" si="70"/>
        <v>0</v>
      </c>
      <c r="AS54" s="33">
        <f t="shared" si="71"/>
        <v>0</v>
      </c>
      <c r="AT54" s="25">
        <f>'Juin N-1'!AR52</f>
        <v>0</v>
      </c>
      <c r="AU54" s="26">
        <f t="shared" si="44"/>
        <v>0</v>
      </c>
    </row>
    <row r="55" spans="1:47" x14ac:dyDescent="0.3">
      <c r="A55" t="s">
        <v>30</v>
      </c>
      <c r="B55" s="21"/>
      <c r="C55" s="22" t="e">
        <f t="shared" si="45"/>
        <v>#DIV/0!</v>
      </c>
      <c r="D55" s="23">
        <f t="shared" si="46"/>
        <v>0</v>
      </c>
      <c r="E55" s="24">
        <f t="shared" si="47"/>
        <v>4.7619047619047616E-2</v>
      </c>
      <c r="F55" s="25">
        <f>'Juin N-1'!D53</f>
        <v>7</v>
      </c>
      <c r="G55" s="26">
        <f t="shared" si="36"/>
        <v>-7</v>
      </c>
      <c r="H55" s="22" t="e">
        <f t="shared" si="80"/>
        <v>#DIV/0!</v>
      </c>
      <c r="I55" s="23">
        <f t="shared" si="49"/>
        <v>0</v>
      </c>
      <c r="J55" s="33">
        <f t="shared" si="50"/>
        <v>2.1739130434782608E-2</v>
      </c>
      <c r="K55" s="25">
        <f>'Juin N-1'!I53</f>
        <v>2</v>
      </c>
      <c r="L55" s="26">
        <f t="shared" si="37"/>
        <v>-2</v>
      </c>
      <c r="M55" s="22" t="e">
        <f t="shared" si="81"/>
        <v>#DIV/0!</v>
      </c>
      <c r="N55" s="23">
        <f t="shared" si="52"/>
        <v>0</v>
      </c>
      <c r="O55" s="24">
        <f t="shared" si="53"/>
        <v>0</v>
      </c>
      <c r="P55" s="25">
        <f>'Juin N-1'!N53</f>
        <v>0</v>
      </c>
      <c r="Q55" s="26">
        <f t="shared" si="38"/>
        <v>0</v>
      </c>
      <c r="R55" s="22" t="e">
        <f t="shared" si="82"/>
        <v>#DIV/0!</v>
      </c>
      <c r="S55" s="23">
        <f t="shared" si="55"/>
        <v>0</v>
      </c>
      <c r="T55" s="33">
        <f t="shared" si="56"/>
        <v>6.8181818181818177E-2</v>
      </c>
      <c r="U55" s="25">
        <f>'Juin N-1'!S53</f>
        <v>3</v>
      </c>
      <c r="V55" s="26">
        <f t="shared" si="39"/>
        <v>-3</v>
      </c>
      <c r="W55" s="22" t="e">
        <f t="shared" si="83"/>
        <v>#DIV/0!</v>
      </c>
      <c r="X55" s="23">
        <f t="shared" si="58"/>
        <v>0</v>
      </c>
      <c r="Y55" s="33">
        <f t="shared" si="59"/>
        <v>0</v>
      </c>
      <c r="Z55" s="25">
        <f>'Juin N-1'!X53</f>
        <v>0</v>
      </c>
      <c r="AA55" s="26">
        <f t="shared" si="40"/>
        <v>0</v>
      </c>
      <c r="AB55" s="22" t="e">
        <f t="shared" si="84"/>
        <v>#DIV/0!</v>
      </c>
      <c r="AC55" s="23">
        <f t="shared" si="61"/>
        <v>0</v>
      </c>
      <c r="AD55" s="33">
        <f t="shared" si="62"/>
        <v>0</v>
      </c>
      <c r="AE55" s="25">
        <f>'Juin N-1'!AC53</f>
        <v>0</v>
      </c>
      <c r="AF55" s="26">
        <f t="shared" si="41"/>
        <v>0</v>
      </c>
      <c r="AG55" s="22" t="e">
        <f t="shared" si="85"/>
        <v>#DIV/0!</v>
      </c>
      <c r="AH55" s="23">
        <f t="shared" si="64"/>
        <v>0</v>
      </c>
      <c r="AI55" s="33">
        <f t="shared" si="65"/>
        <v>0</v>
      </c>
      <c r="AJ55" s="25">
        <f>'Juin N-1'!AH53</f>
        <v>0</v>
      </c>
      <c r="AK55" s="26">
        <f t="shared" si="42"/>
        <v>0</v>
      </c>
      <c r="AL55" s="22" t="e">
        <f t="shared" si="86"/>
        <v>#DIV/0!</v>
      </c>
      <c r="AM55" s="23">
        <f t="shared" si="67"/>
        <v>0</v>
      </c>
      <c r="AN55" s="33">
        <f t="shared" si="68"/>
        <v>2.6315789473684209E-2</v>
      </c>
      <c r="AO55" s="25">
        <f>'Juin N-1'!AM53</f>
        <v>12</v>
      </c>
      <c r="AP55" s="26">
        <f t="shared" si="43"/>
        <v>-12</v>
      </c>
      <c r="AQ55" s="22" t="e">
        <f t="shared" si="87"/>
        <v>#DIV/0!</v>
      </c>
      <c r="AR55" s="23">
        <f t="shared" si="70"/>
        <v>0</v>
      </c>
      <c r="AS55" s="33">
        <f t="shared" si="71"/>
        <v>0</v>
      </c>
      <c r="AT55" s="25">
        <f>'Juin N-1'!AR53</f>
        <v>0</v>
      </c>
      <c r="AU55" s="26">
        <f t="shared" si="44"/>
        <v>0</v>
      </c>
    </row>
    <row r="56" spans="1:47" x14ac:dyDescent="0.3">
      <c r="A56" t="s">
        <v>31</v>
      </c>
      <c r="B56" s="21"/>
      <c r="C56" s="22" t="e">
        <f t="shared" si="45"/>
        <v>#DIV/0!</v>
      </c>
      <c r="D56" s="23">
        <f t="shared" si="46"/>
        <v>0</v>
      </c>
      <c r="E56" s="24">
        <f t="shared" si="47"/>
        <v>2.7210884353741496E-2</v>
      </c>
      <c r="F56" s="25">
        <f>'Juin N-1'!D54</f>
        <v>4</v>
      </c>
      <c r="G56" s="26">
        <f t="shared" si="36"/>
        <v>-4</v>
      </c>
      <c r="H56" s="22" t="e">
        <f t="shared" si="80"/>
        <v>#DIV/0!</v>
      </c>
      <c r="I56" s="23">
        <f t="shared" si="49"/>
        <v>0</v>
      </c>
      <c r="J56" s="33">
        <f t="shared" si="50"/>
        <v>8.6956521739130432E-2</v>
      </c>
      <c r="K56" s="25">
        <f>'Juin N-1'!I54</f>
        <v>8</v>
      </c>
      <c r="L56" s="26">
        <f t="shared" si="37"/>
        <v>-8</v>
      </c>
      <c r="M56" s="22" t="e">
        <f t="shared" si="81"/>
        <v>#DIV/0!</v>
      </c>
      <c r="N56" s="23">
        <f t="shared" si="52"/>
        <v>0</v>
      </c>
      <c r="O56" s="24">
        <f t="shared" si="53"/>
        <v>2.6315789473684209E-2</v>
      </c>
      <c r="P56" s="25">
        <f>'Juin N-1'!N54</f>
        <v>1</v>
      </c>
      <c r="Q56" s="26">
        <f t="shared" si="38"/>
        <v>-1</v>
      </c>
      <c r="R56" s="22" t="e">
        <f t="shared" si="82"/>
        <v>#DIV/0!</v>
      </c>
      <c r="S56" s="23">
        <f t="shared" si="55"/>
        <v>0</v>
      </c>
      <c r="T56" s="33">
        <f t="shared" si="56"/>
        <v>0.11363636363636363</v>
      </c>
      <c r="U56" s="25">
        <f>'Juin N-1'!S54</f>
        <v>5</v>
      </c>
      <c r="V56" s="26">
        <f t="shared" si="39"/>
        <v>-5</v>
      </c>
      <c r="W56" s="22" t="e">
        <f t="shared" si="83"/>
        <v>#DIV/0!</v>
      </c>
      <c r="X56" s="23">
        <f t="shared" si="58"/>
        <v>0</v>
      </c>
      <c r="Y56" s="33">
        <f t="shared" si="59"/>
        <v>0.12903225806451613</v>
      </c>
      <c r="Z56" s="25">
        <f>'Juin N-1'!X54</f>
        <v>4</v>
      </c>
      <c r="AA56" s="26">
        <f t="shared" si="40"/>
        <v>-4</v>
      </c>
      <c r="AB56" s="22" t="e">
        <f t="shared" si="84"/>
        <v>#DIV/0!</v>
      </c>
      <c r="AC56" s="23">
        <f t="shared" si="61"/>
        <v>0</v>
      </c>
      <c r="AD56" s="33">
        <f t="shared" si="62"/>
        <v>5.7971014492753624E-2</v>
      </c>
      <c r="AE56" s="25">
        <f>'Juin N-1'!AC54</f>
        <v>4</v>
      </c>
      <c r="AF56" s="26">
        <f t="shared" si="41"/>
        <v>-4</v>
      </c>
      <c r="AG56" s="22" t="e">
        <f t="shared" si="85"/>
        <v>#DIV/0!</v>
      </c>
      <c r="AH56" s="23">
        <f t="shared" si="64"/>
        <v>0</v>
      </c>
      <c r="AI56" s="33">
        <f t="shared" si="65"/>
        <v>0</v>
      </c>
      <c r="AJ56" s="25">
        <f>'Juin N-1'!AH54</f>
        <v>0</v>
      </c>
      <c r="AK56" s="26">
        <f t="shared" si="42"/>
        <v>0</v>
      </c>
      <c r="AL56" s="22" t="e">
        <f t="shared" si="86"/>
        <v>#DIV/0!</v>
      </c>
      <c r="AM56" s="23">
        <f t="shared" si="67"/>
        <v>0</v>
      </c>
      <c r="AN56" s="33">
        <f t="shared" si="68"/>
        <v>5.701754385964912E-2</v>
      </c>
      <c r="AO56" s="25">
        <f>'Juin N-1'!AM54</f>
        <v>26</v>
      </c>
      <c r="AP56" s="26">
        <f t="shared" si="43"/>
        <v>-26</v>
      </c>
      <c r="AQ56" s="22" t="e">
        <f t="shared" si="87"/>
        <v>#DIV/0!</v>
      </c>
      <c r="AR56" s="23">
        <f t="shared" si="70"/>
        <v>0</v>
      </c>
      <c r="AS56" s="33">
        <f t="shared" si="71"/>
        <v>0</v>
      </c>
      <c r="AT56" s="25">
        <f>'Juin N-1'!AR54</f>
        <v>0</v>
      </c>
      <c r="AU56" s="26">
        <f t="shared" si="44"/>
        <v>0</v>
      </c>
    </row>
    <row r="57" spans="1:47" x14ac:dyDescent="0.3">
      <c r="A57" t="s">
        <v>32</v>
      </c>
      <c r="B57" s="21"/>
      <c r="C57" s="22" t="e">
        <f t="shared" si="45"/>
        <v>#DIV/0!</v>
      </c>
      <c r="D57" s="23">
        <f t="shared" si="46"/>
        <v>0</v>
      </c>
      <c r="E57" s="24">
        <f t="shared" si="47"/>
        <v>0.11564625850340136</v>
      </c>
      <c r="F57" s="25">
        <f>'Juin N-1'!D55</f>
        <v>17</v>
      </c>
      <c r="G57" s="26">
        <f t="shared" si="36"/>
        <v>-17</v>
      </c>
      <c r="H57" s="22" t="e">
        <f t="shared" si="80"/>
        <v>#DIV/0!</v>
      </c>
      <c r="I57" s="23">
        <f t="shared" si="49"/>
        <v>0</v>
      </c>
      <c r="J57" s="33">
        <f t="shared" si="50"/>
        <v>4.3478260869565216E-2</v>
      </c>
      <c r="K57" s="25">
        <f>'Juin N-1'!I55</f>
        <v>4</v>
      </c>
      <c r="L57" s="26">
        <f t="shared" si="37"/>
        <v>-4</v>
      </c>
      <c r="M57" s="22" t="e">
        <f t="shared" si="81"/>
        <v>#DIV/0!</v>
      </c>
      <c r="N57" s="23">
        <f t="shared" si="52"/>
        <v>0</v>
      </c>
      <c r="O57" s="24">
        <f t="shared" si="53"/>
        <v>7.8947368421052627E-2</v>
      </c>
      <c r="P57" s="25">
        <f>'Juin N-1'!N55</f>
        <v>3</v>
      </c>
      <c r="Q57" s="26">
        <f t="shared" si="38"/>
        <v>-3</v>
      </c>
      <c r="R57" s="22" t="e">
        <f t="shared" si="82"/>
        <v>#DIV/0!</v>
      </c>
      <c r="S57" s="23">
        <f t="shared" si="55"/>
        <v>0</v>
      </c>
      <c r="T57" s="33">
        <f t="shared" si="56"/>
        <v>4.5454545454545456E-2</v>
      </c>
      <c r="U57" s="25">
        <f>'Juin N-1'!S55</f>
        <v>2</v>
      </c>
      <c r="V57" s="26">
        <f t="shared" si="39"/>
        <v>-2</v>
      </c>
      <c r="W57" s="22" t="e">
        <f t="shared" si="83"/>
        <v>#DIV/0!</v>
      </c>
      <c r="X57" s="23">
        <f t="shared" si="58"/>
        <v>0</v>
      </c>
      <c r="Y57" s="33">
        <f t="shared" si="59"/>
        <v>0.12903225806451613</v>
      </c>
      <c r="Z57" s="25">
        <f>'Juin N-1'!X55</f>
        <v>4</v>
      </c>
      <c r="AA57" s="26">
        <f t="shared" si="40"/>
        <v>-4</v>
      </c>
      <c r="AB57" s="22" t="e">
        <f t="shared" si="84"/>
        <v>#DIV/0!</v>
      </c>
      <c r="AC57" s="23">
        <f t="shared" si="61"/>
        <v>0</v>
      </c>
      <c r="AD57" s="33">
        <f t="shared" si="62"/>
        <v>4.3478260869565216E-2</v>
      </c>
      <c r="AE57" s="25">
        <f>'Juin N-1'!AC55</f>
        <v>3</v>
      </c>
      <c r="AF57" s="26">
        <f t="shared" si="41"/>
        <v>-3</v>
      </c>
      <c r="AG57" s="22" t="e">
        <f t="shared" si="85"/>
        <v>#DIV/0!</v>
      </c>
      <c r="AH57" s="23">
        <f t="shared" si="64"/>
        <v>0</v>
      </c>
      <c r="AI57" s="33">
        <f t="shared" si="65"/>
        <v>4.878048780487805E-2</v>
      </c>
      <c r="AJ57" s="25">
        <f>'Juin N-1'!AH55</f>
        <v>2</v>
      </c>
      <c r="AK57" s="26">
        <f t="shared" si="42"/>
        <v>-2</v>
      </c>
      <c r="AL57" s="22" t="e">
        <f t="shared" si="86"/>
        <v>#DIV/0!</v>
      </c>
      <c r="AM57" s="23">
        <f t="shared" si="67"/>
        <v>0</v>
      </c>
      <c r="AN57" s="33">
        <f t="shared" si="68"/>
        <v>7.6754385964912283E-2</v>
      </c>
      <c r="AO57" s="25">
        <f>'Juin N-1'!AM55</f>
        <v>35</v>
      </c>
      <c r="AP57" s="26">
        <f t="shared" si="43"/>
        <v>-35</v>
      </c>
      <c r="AQ57" s="22" t="e">
        <f t="shared" si="87"/>
        <v>#DIV/0!</v>
      </c>
      <c r="AR57" s="23">
        <f t="shared" si="70"/>
        <v>0</v>
      </c>
      <c r="AS57" s="33">
        <f t="shared" si="71"/>
        <v>0</v>
      </c>
      <c r="AT57" s="25">
        <f>'Juin N-1'!AR55</f>
        <v>0</v>
      </c>
      <c r="AU57" s="26">
        <f t="shared" si="44"/>
        <v>0</v>
      </c>
    </row>
    <row r="58" spans="1:47" ht="15" thickBot="1" x14ac:dyDescent="0.35">
      <c r="B58" s="27"/>
      <c r="C58" s="28"/>
      <c r="D58" s="27"/>
      <c r="E58" s="29"/>
      <c r="F58" s="30"/>
      <c r="G58" s="31"/>
      <c r="H58" s="28"/>
      <c r="I58" s="27"/>
      <c r="J58" s="29"/>
      <c r="K58" s="30"/>
      <c r="L58" s="31"/>
      <c r="M58" s="28"/>
      <c r="N58" s="27"/>
      <c r="O58" s="29"/>
      <c r="P58" s="30"/>
      <c r="Q58" s="31"/>
      <c r="R58" s="28"/>
      <c r="S58" s="27"/>
      <c r="T58" s="29"/>
      <c r="U58" s="30"/>
      <c r="V58" s="31"/>
      <c r="W58" s="28"/>
      <c r="X58" s="27"/>
      <c r="Y58" s="29"/>
      <c r="Z58" s="30"/>
      <c r="AA58" s="31"/>
      <c r="AB58" s="28"/>
      <c r="AC58" s="27"/>
      <c r="AD58" s="29"/>
      <c r="AE58" s="30"/>
      <c r="AF58" s="31"/>
      <c r="AG58" s="28"/>
      <c r="AH58" s="27"/>
      <c r="AI58" s="29"/>
      <c r="AJ58" s="30"/>
      <c r="AK58" s="31"/>
      <c r="AL58" s="28"/>
      <c r="AM58" s="27"/>
      <c r="AN58" s="29"/>
      <c r="AO58" s="30"/>
      <c r="AP58" s="31"/>
      <c r="AQ58" s="28"/>
      <c r="AR58" s="27"/>
      <c r="AS58" s="29"/>
      <c r="AT58" s="30"/>
      <c r="AU58" s="31"/>
    </row>
    <row r="59" spans="1:47" s="12" customFormat="1" ht="16.2" thickBot="1" x14ac:dyDescent="0.35">
      <c r="A59" s="11" t="s">
        <v>38</v>
      </c>
      <c r="C59" s="13" t="e">
        <f>SUM(C3:C57)</f>
        <v>#DIV/0!</v>
      </c>
      <c r="D59" s="12">
        <f>SUM(D3:D57)</f>
        <v>0</v>
      </c>
      <c r="E59" s="16">
        <f>SUM(E3:E57)</f>
        <v>1</v>
      </c>
      <c r="F59" s="17">
        <f>SUM(F3:F57)</f>
        <v>147</v>
      </c>
      <c r="G59" s="14"/>
      <c r="H59" s="13" t="e">
        <f>SUM(H3:H57)</f>
        <v>#DIV/0!</v>
      </c>
      <c r="I59" s="12">
        <f>SUM(I3:I57)</f>
        <v>0</v>
      </c>
      <c r="J59" s="16">
        <f>SUM(J3:J57)</f>
        <v>1</v>
      </c>
      <c r="K59" s="17">
        <f>SUM(K3:K57)</f>
        <v>92</v>
      </c>
      <c r="M59" s="19" t="e">
        <f>SUM(M3:M57)</f>
        <v>#DIV/0!</v>
      </c>
      <c r="N59" s="12">
        <f>SUM(N3:N57)</f>
        <v>0</v>
      </c>
      <c r="O59" s="16">
        <f>SUM(O3:O57)</f>
        <v>0.99999999999999989</v>
      </c>
      <c r="P59" s="17">
        <f>SUM(P3:P57)</f>
        <v>38</v>
      </c>
      <c r="R59" s="13" t="e">
        <f>SUM(R3:R57)</f>
        <v>#DIV/0!</v>
      </c>
      <c r="S59" s="12">
        <f>SUM(S3:S57)</f>
        <v>0</v>
      </c>
      <c r="T59" s="16">
        <f>SUM(T3:T57)</f>
        <v>0.99999999999999989</v>
      </c>
      <c r="U59" s="17">
        <f>SUM(U3:U57)</f>
        <v>44</v>
      </c>
      <c r="W59" s="13" t="e">
        <f>SUM(W3:W57)</f>
        <v>#DIV/0!</v>
      </c>
      <c r="X59" s="12">
        <f>SUM(X3:X57)</f>
        <v>0</v>
      </c>
      <c r="Y59" s="16">
        <f>SUM(Y3:Y57)</f>
        <v>0.99999999999999978</v>
      </c>
      <c r="Z59" s="17">
        <f>SUM(Z3:Z57)</f>
        <v>31</v>
      </c>
      <c r="AB59" s="13" t="e">
        <f>SUM(AB3:AB57)</f>
        <v>#DIV/0!</v>
      </c>
      <c r="AC59" s="12">
        <f>SUM(AC3:AC57)</f>
        <v>0</v>
      </c>
      <c r="AD59" s="16">
        <f>SUM(AD3:AD57)</f>
        <v>1</v>
      </c>
      <c r="AE59" s="17">
        <f>SUM(AE3:AE57)</f>
        <v>69</v>
      </c>
      <c r="AG59" s="13" t="e">
        <f>SUM(AG3:AG57)</f>
        <v>#DIV/0!</v>
      </c>
      <c r="AH59" s="12">
        <f>SUM(AH3:AH57)</f>
        <v>0</v>
      </c>
      <c r="AI59" s="16">
        <f>SUM(AI3:AI57)</f>
        <v>1.0000000000000002</v>
      </c>
      <c r="AJ59" s="17">
        <f>SUM(AJ3:AJ57)</f>
        <v>41</v>
      </c>
      <c r="AL59" s="13" t="e">
        <f>SUM(AL3:AL57)</f>
        <v>#DIV/0!</v>
      </c>
      <c r="AM59" s="12">
        <f>SUM(AM3:AM57)</f>
        <v>0</v>
      </c>
      <c r="AN59" s="16">
        <f>SUM(AN3:AN57)</f>
        <v>0.99999999999999978</v>
      </c>
      <c r="AO59" s="17">
        <f>SUM(AO3:AO57)</f>
        <v>456</v>
      </c>
      <c r="AQ59" s="13" t="e">
        <f>SUM(AQ3:AQ57)</f>
        <v>#DIV/0!</v>
      </c>
      <c r="AR59" s="12">
        <f>SUM(AR3:AR57)</f>
        <v>0</v>
      </c>
      <c r="AS59" s="16">
        <f>SUM(AS3:AS57)</f>
        <v>0.99999999999999989</v>
      </c>
      <c r="AT59" s="17">
        <f>SUM(AT3:AT57)</f>
        <v>6</v>
      </c>
    </row>
  </sheetData>
  <mergeCells count="18"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  <mergeCell ref="O1:P1"/>
    <mergeCell ref="C1:D1"/>
    <mergeCell ref="E1:F1"/>
    <mergeCell ref="H1:I1"/>
    <mergeCell ref="J1:K1"/>
    <mergeCell ref="M1:N1"/>
  </mergeCells>
  <conditionalFormatting sqref="G3:G57 L3:L57 Q3:Q57 V3:V57 AA3:AA57 AF3:AF57 AK3:AK57 AP3:AP57 AU3:AU57">
    <cfRule type="cellIs" dxfId="95" priority="17" operator="lessThan">
      <formula>0</formula>
    </cfRule>
    <cfRule type="cellIs" dxfId="94" priority="18" operator="greaterThan">
      <formula>0</formula>
    </cfRule>
  </conditionalFormatting>
  <conditionalFormatting sqref="G58 L58 Q58 V58 AA58 AF58 AK58 AP58 AU58">
    <cfRule type="expression" dxfId="93" priority="19">
      <formula>G58&gt;D58</formula>
    </cfRule>
    <cfRule type="expression" dxfId="92" priority="20">
      <formula>G58&lt;D58</formula>
    </cfRule>
  </conditionalFormatting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/>
  <dimension ref="A1:BL57"/>
  <sheetViews>
    <sheetView workbookViewId="0">
      <pane xSplit="2" topLeftCell="C1" activePane="topRight" state="frozen"/>
      <selection activeCell="A31" sqref="A31:XFD31"/>
      <selection pane="topRight" activeCell="AY1" sqref="AY1:BL1048576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4" width="16.44140625" hidden="1" customWidth="1"/>
  </cols>
  <sheetData>
    <row r="1" spans="1:64" s="1" customFormat="1" x14ac:dyDescent="0.3">
      <c r="A1" s="5" t="s">
        <v>0</v>
      </c>
      <c r="B1" s="4" t="s">
        <v>41</v>
      </c>
      <c r="C1" s="45" t="s">
        <v>105</v>
      </c>
      <c r="D1" s="46"/>
      <c r="E1" s="43" t="s">
        <v>116</v>
      </c>
      <c r="F1" s="44"/>
      <c r="G1" s="7"/>
      <c r="H1" s="45" t="s">
        <v>106</v>
      </c>
      <c r="I1" s="46"/>
      <c r="J1" s="43" t="s">
        <v>117</v>
      </c>
      <c r="K1" s="44"/>
      <c r="L1" s="10"/>
      <c r="M1" s="45" t="s">
        <v>107</v>
      </c>
      <c r="N1" s="46"/>
      <c r="O1" s="43" t="s">
        <v>118</v>
      </c>
      <c r="P1" s="44"/>
      <c r="Q1" s="10"/>
      <c r="R1" s="45" t="s">
        <v>108</v>
      </c>
      <c r="S1" s="46"/>
      <c r="T1" s="43" t="s">
        <v>119</v>
      </c>
      <c r="U1" s="44"/>
      <c r="V1" s="10"/>
      <c r="W1" s="45" t="s">
        <v>109</v>
      </c>
      <c r="X1" s="46"/>
      <c r="Y1" s="43" t="s">
        <v>120</v>
      </c>
      <c r="Z1" s="44"/>
      <c r="AA1" s="10"/>
      <c r="AB1" s="45" t="s">
        <v>110</v>
      </c>
      <c r="AC1" s="46"/>
      <c r="AD1" s="43" t="s">
        <v>121</v>
      </c>
      <c r="AE1" s="44"/>
      <c r="AF1" s="10"/>
      <c r="AG1" s="45" t="s">
        <v>111</v>
      </c>
      <c r="AH1" s="46"/>
      <c r="AI1" s="43" t="s">
        <v>122</v>
      </c>
      <c r="AJ1" s="44"/>
      <c r="AK1" s="10"/>
      <c r="AL1" s="45" t="s">
        <v>112</v>
      </c>
      <c r="AM1" s="46"/>
      <c r="AN1" s="43" t="s">
        <v>123</v>
      </c>
      <c r="AO1" s="44"/>
      <c r="AP1" s="10"/>
      <c r="AQ1" s="45" t="s">
        <v>113</v>
      </c>
      <c r="AR1" s="46"/>
      <c r="AS1" s="43" t="s">
        <v>124</v>
      </c>
      <c r="AT1" s="44"/>
      <c r="AU1" s="10"/>
      <c r="AY1" s="34" t="s">
        <v>0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33</v>
      </c>
      <c r="AZ2" t="s">
        <v>77</v>
      </c>
      <c r="BA2" t="s">
        <v>78</v>
      </c>
      <c r="BB2" t="s">
        <v>95</v>
      </c>
      <c r="BC2" t="s">
        <v>114</v>
      </c>
      <c r="BD2">
        <v>3</v>
      </c>
      <c r="BE2">
        <v>0</v>
      </c>
      <c r="BF2">
        <v>0</v>
      </c>
      <c r="BG2">
        <v>0</v>
      </c>
      <c r="BH2">
        <v>0</v>
      </c>
      <c r="BI2">
        <v>2</v>
      </c>
      <c r="BJ2">
        <v>0</v>
      </c>
      <c r="BK2">
        <v>5</v>
      </c>
      <c r="BL2">
        <v>0</v>
      </c>
    </row>
    <row r="3" spans="1:64" x14ac:dyDescent="0.3">
      <c r="A3" s="20" t="s">
        <v>36</v>
      </c>
      <c r="B3" s="21" t="e">
        <f>LOOKUP(A3,#REF!,#REF!)</f>
        <v>#REF!</v>
      </c>
      <c r="C3" s="32">
        <f t="shared" ref="C3:C34" si="0">D3/$D$57</f>
        <v>0</v>
      </c>
      <c r="D3" s="23">
        <f t="shared" ref="D3:D9" si="1">IF(COUNTIF($AY$2:$BL$59,A3)=1,VLOOKUP(A3,$AY$2:$BL$59,6,FALSE),0)</f>
        <v>0</v>
      </c>
      <c r="E3" s="33" t="e">
        <f t="shared" ref="E3:E9" si="2">F3/$F$57</f>
        <v>#DIV/0!</v>
      </c>
      <c r="F3" s="25"/>
      <c r="G3" s="26">
        <f>F3-D3</f>
        <v>0</v>
      </c>
      <c r="H3" s="32">
        <f t="shared" ref="H3:H32" si="3">I3/$I$57</f>
        <v>0</v>
      </c>
      <c r="I3" s="23">
        <f t="shared" ref="I3:I34" si="4">IF(COUNTIF($AY$2:$BL$59,A3)=1,VLOOKUP(A3,$AY$2:$BL$59,7,FALSE),0)</f>
        <v>0</v>
      </c>
      <c r="J3" s="33" t="e">
        <f t="shared" ref="J3:J9" si="5">K3/$K$57</f>
        <v>#DIV/0!</v>
      </c>
      <c r="K3" s="25"/>
      <c r="L3" s="26">
        <f>K3-I3</f>
        <v>0</v>
      </c>
      <c r="M3" s="22">
        <f t="shared" ref="M3:M32" si="6">N3/$N$57</f>
        <v>0</v>
      </c>
      <c r="N3" s="23">
        <f t="shared" ref="N3:N34" si="7">IF(COUNTIF($AY$2:$BL$59,A3)=1,VLOOKUP(A3,$AY$2:$BL$59,8,FALSE),0)</f>
        <v>0</v>
      </c>
      <c r="O3" s="33" t="e">
        <f t="shared" ref="O3:O9" si="8">P3/$P$57</f>
        <v>#DIV/0!</v>
      </c>
      <c r="P3" s="25"/>
      <c r="Q3" s="26">
        <f>P3-N3</f>
        <v>0</v>
      </c>
      <c r="R3" s="32">
        <f t="shared" ref="R3:R32" si="9">S3/$S$57</f>
        <v>0</v>
      </c>
      <c r="S3" s="23">
        <f t="shared" ref="S3:S34" si="10">IF(COUNTIF($AY$2:$BL$59,A3)=1,VLOOKUP(A3,$AY$2:$BL$59,9,FALSE),0)</f>
        <v>0</v>
      </c>
      <c r="T3" s="33" t="e">
        <f t="shared" ref="T3:T9" si="11">U3/$U$57</f>
        <v>#DIV/0!</v>
      </c>
      <c r="U3" s="25"/>
      <c r="V3" s="26">
        <f>U3-S3</f>
        <v>0</v>
      </c>
      <c r="W3" s="32">
        <f t="shared" ref="W3:W32" si="12">X3/$X$57</f>
        <v>0</v>
      </c>
      <c r="X3" s="23">
        <f t="shared" ref="X3:X34" si="13">IF(COUNTIF($AY$2:$BL$59,A3)=1,VLOOKUP(A3,$AY$2:$BL$59,10,FALSE),0)</f>
        <v>0</v>
      </c>
      <c r="Y3" s="33" t="e">
        <f t="shared" ref="Y3:Y9" si="14">Z3/$Z$57</f>
        <v>#DIV/0!</v>
      </c>
      <c r="Z3" s="25"/>
      <c r="AA3" s="26">
        <f>Z3-X3</f>
        <v>0</v>
      </c>
      <c r="AB3" s="32">
        <f t="shared" ref="AB3:AB32" si="15">AC3/$AC$57</f>
        <v>0</v>
      </c>
      <c r="AC3" s="23">
        <f t="shared" ref="AC3:AC34" si="16">IF(COUNTIF($AY$2:$BL$59,A3)=1,VLOOKUP(A3,$AY$2:$BL$59,11,FALSE),0)</f>
        <v>0</v>
      </c>
      <c r="AD3" s="33" t="e">
        <f t="shared" ref="AD3:AD9" si="17">AE3/$AE$57</f>
        <v>#DIV/0!</v>
      </c>
      <c r="AE3" s="25"/>
      <c r="AF3" s="26">
        <f>AE3-AC3</f>
        <v>0</v>
      </c>
      <c r="AG3" s="32">
        <f t="shared" ref="AG3:AG32" si="18">AH3/$AH$57</f>
        <v>0</v>
      </c>
      <c r="AH3" s="23">
        <f t="shared" ref="AH3:AH34" si="19">IF(COUNTIF($AY$2:$BL$59,A3)=1,VLOOKUP(A3,$AY$2:$BL$59,12,FALSE),0)</f>
        <v>0</v>
      </c>
      <c r="AI3" s="33" t="e">
        <f t="shared" ref="AI3:AI9" si="20">AJ3/$AJ$57</f>
        <v>#DIV/0!</v>
      </c>
      <c r="AJ3" s="25"/>
      <c r="AK3" s="26">
        <f>AJ3-AH3</f>
        <v>0</v>
      </c>
      <c r="AL3" s="32">
        <f t="shared" ref="AL3:AL32" si="21">AM3/$AM$57</f>
        <v>0</v>
      </c>
      <c r="AM3" s="23">
        <f t="shared" ref="AM3:AM34" si="22">IF(COUNTIF($AY$2:$BL$59,A3)=1,VLOOKUP(A3,$AY$2:$BL$59,13,FALSE),0)</f>
        <v>0</v>
      </c>
      <c r="AN3" s="33" t="e">
        <f t="shared" ref="AN3:AN9" si="23">AO3/$AO$57</f>
        <v>#DIV/0!</v>
      </c>
      <c r="AO3" s="25"/>
      <c r="AP3" s="26">
        <f>AO3-AM3</f>
        <v>0</v>
      </c>
      <c r="AQ3" s="32">
        <f t="shared" ref="AQ3:AQ32" si="24">AR3/$AR$57</f>
        <v>0</v>
      </c>
      <c r="AR3" s="23">
        <f t="shared" ref="AR3:AR34" si="25">IF(COUNTIF($AY$2:$BL$59,A3)=1,VLOOKUP(A3,$AY$2:$BL$59,14,FALSE),0)</f>
        <v>0</v>
      </c>
      <c r="AS3" s="33" t="e">
        <f t="shared" ref="AS3:AS9" si="26">AT3/$AT$57</f>
        <v>#DIV/0!</v>
      </c>
      <c r="AT3" s="25"/>
      <c r="AU3" s="26">
        <f>AT3-AR3</f>
        <v>0</v>
      </c>
      <c r="AY3" t="s">
        <v>2</v>
      </c>
      <c r="AZ3" t="s">
        <v>77</v>
      </c>
      <c r="BA3" t="s">
        <v>78</v>
      </c>
      <c r="BB3" t="s">
        <v>95</v>
      </c>
      <c r="BC3" t="s">
        <v>114</v>
      </c>
      <c r="BD3">
        <v>22</v>
      </c>
      <c r="BE3">
        <v>5</v>
      </c>
      <c r="BF3">
        <v>2</v>
      </c>
      <c r="BG3">
        <v>6</v>
      </c>
      <c r="BH3">
        <v>4</v>
      </c>
      <c r="BI3">
        <v>8</v>
      </c>
      <c r="BJ3">
        <v>3</v>
      </c>
      <c r="BK3">
        <v>50</v>
      </c>
      <c r="BL3">
        <v>0</v>
      </c>
    </row>
    <row r="4" spans="1:64" x14ac:dyDescent="0.3">
      <c r="A4" t="s">
        <v>33</v>
      </c>
      <c r="B4" s="21"/>
      <c r="C4" s="32">
        <f t="shared" si="0"/>
        <v>2.0408163265306121E-2</v>
      </c>
      <c r="D4" s="23">
        <f t="shared" si="1"/>
        <v>3</v>
      </c>
      <c r="E4" s="33" t="e">
        <f t="shared" si="2"/>
        <v>#DIV/0!</v>
      </c>
      <c r="F4" s="25"/>
      <c r="G4" s="26">
        <f t="shared" ref="G4:G56" si="27">F4-D4</f>
        <v>-3</v>
      </c>
      <c r="H4" s="32">
        <f t="shared" si="3"/>
        <v>0</v>
      </c>
      <c r="I4" s="23">
        <f t="shared" si="4"/>
        <v>0</v>
      </c>
      <c r="J4" s="33" t="e">
        <f t="shared" si="5"/>
        <v>#DIV/0!</v>
      </c>
      <c r="K4" s="25"/>
      <c r="L4" s="26">
        <f t="shared" ref="L4:L55" si="28">K4-I4</f>
        <v>0</v>
      </c>
      <c r="M4" s="22">
        <f t="shared" si="6"/>
        <v>0</v>
      </c>
      <c r="N4" s="23">
        <f t="shared" si="7"/>
        <v>0</v>
      </c>
      <c r="O4" s="33" t="e">
        <f t="shared" si="8"/>
        <v>#DIV/0!</v>
      </c>
      <c r="P4" s="25"/>
      <c r="Q4" s="26">
        <f t="shared" ref="Q4:Q9" si="29">P4-N4</f>
        <v>0</v>
      </c>
      <c r="R4" s="32">
        <f t="shared" si="9"/>
        <v>0</v>
      </c>
      <c r="S4" s="23">
        <f t="shared" si="10"/>
        <v>0</v>
      </c>
      <c r="T4" s="33" t="e">
        <f t="shared" si="11"/>
        <v>#DIV/0!</v>
      </c>
      <c r="U4" s="25"/>
      <c r="V4" s="26">
        <f t="shared" ref="V4:V9" si="30">U4-S4</f>
        <v>0</v>
      </c>
      <c r="W4" s="32">
        <f t="shared" si="12"/>
        <v>0</v>
      </c>
      <c r="X4" s="23">
        <f t="shared" si="13"/>
        <v>0</v>
      </c>
      <c r="Y4" s="33" t="e">
        <f t="shared" si="14"/>
        <v>#DIV/0!</v>
      </c>
      <c r="Z4" s="25"/>
      <c r="AA4" s="26">
        <f t="shared" ref="AA4:AA9" si="31">Z4-X4</f>
        <v>0</v>
      </c>
      <c r="AB4" s="32">
        <f t="shared" si="15"/>
        <v>2.8985507246376812E-2</v>
      </c>
      <c r="AC4" s="23">
        <f t="shared" si="16"/>
        <v>2</v>
      </c>
      <c r="AD4" s="33" t="e">
        <f t="shared" si="17"/>
        <v>#DIV/0!</v>
      </c>
      <c r="AE4" s="25"/>
      <c r="AF4" s="26">
        <f t="shared" ref="AF4:AF9" si="32">AE4-AC4</f>
        <v>-2</v>
      </c>
      <c r="AG4" s="32">
        <f t="shared" si="18"/>
        <v>0</v>
      </c>
      <c r="AH4" s="23">
        <f t="shared" si="19"/>
        <v>0</v>
      </c>
      <c r="AI4" s="33" t="e">
        <f t="shared" si="20"/>
        <v>#DIV/0!</v>
      </c>
      <c r="AJ4" s="25"/>
      <c r="AK4" s="26">
        <f t="shared" ref="AK4:AK9" si="33">AJ4-AH4</f>
        <v>0</v>
      </c>
      <c r="AL4" s="32">
        <f t="shared" si="21"/>
        <v>1.0964912280701754E-2</v>
      </c>
      <c r="AM4" s="23">
        <f t="shared" si="22"/>
        <v>5</v>
      </c>
      <c r="AN4" s="33" t="e">
        <f t="shared" si="23"/>
        <v>#DIV/0!</v>
      </c>
      <c r="AO4" s="25"/>
      <c r="AP4" s="26">
        <f t="shared" ref="AP4:AP9" si="34">AO4-AM4</f>
        <v>-5</v>
      </c>
      <c r="AQ4" s="32">
        <f t="shared" si="24"/>
        <v>0</v>
      </c>
      <c r="AR4" s="23">
        <f t="shared" si="25"/>
        <v>0</v>
      </c>
      <c r="AS4" s="33" t="e">
        <f t="shared" si="26"/>
        <v>#DIV/0!</v>
      </c>
      <c r="AT4" s="25"/>
      <c r="AU4" s="26">
        <f t="shared" ref="AU4:AU9" si="35">AT4-AR4</f>
        <v>0</v>
      </c>
      <c r="AY4" t="s">
        <v>4</v>
      </c>
      <c r="AZ4" t="s">
        <v>77</v>
      </c>
      <c r="BA4" t="s">
        <v>78</v>
      </c>
      <c r="BB4" t="s">
        <v>95</v>
      </c>
      <c r="BC4" t="s">
        <v>114</v>
      </c>
      <c r="BD4">
        <v>13</v>
      </c>
      <c r="BE4">
        <v>4</v>
      </c>
      <c r="BF4">
        <v>2</v>
      </c>
      <c r="BG4">
        <v>1</v>
      </c>
      <c r="BH4">
        <v>2</v>
      </c>
      <c r="BI4">
        <v>4</v>
      </c>
      <c r="BJ4">
        <v>16</v>
      </c>
      <c r="BK4">
        <v>42</v>
      </c>
      <c r="BL4">
        <v>0</v>
      </c>
    </row>
    <row r="5" spans="1:64" x14ac:dyDescent="0.3">
      <c r="A5" t="s">
        <v>1</v>
      </c>
      <c r="B5" s="21"/>
      <c r="C5" s="32">
        <f t="shared" si="0"/>
        <v>0</v>
      </c>
      <c r="D5" s="23">
        <f t="shared" si="1"/>
        <v>0</v>
      </c>
      <c r="E5" s="33" t="e">
        <f t="shared" si="2"/>
        <v>#DIV/0!</v>
      </c>
      <c r="F5" s="25"/>
      <c r="G5" s="26">
        <f t="shared" si="27"/>
        <v>0</v>
      </c>
      <c r="H5" s="32">
        <f t="shared" si="3"/>
        <v>0</v>
      </c>
      <c r="I5" s="23">
        <f t="shared" si="4"/>
        <v>0</v>
      </c>
      <c r="J5" s="33" t="e">
        <f t="shared" si="5"/>
        <v>#DIV/0!</v>
      </c>
      <c r="K5" s="25"/>
      <c r="L5" s="26">
        <f t="shared" si="28"/>
        <v>0</v>
      </c>
      <c r="M5" s="22">
        <f t="shared" si="6"/>
        <v>0</v>
      </c>
      <c r="N5" s="23">
        <f t="shared" si="7"/>
        <v>0</v>
      </c>
      <c r="O5" s="33" t="e">
        <f t="shared" si="8"/>
        <v>#DIV/0!</v>
      </c>
      <c r="P5" s="25"/>
      <c r="Q5" s="26">
        <f t="shared" si="29"/>
        <v>0</v>
      </c>
      <c r="R5" s="32">
        <f t="shared" si="9"/>
        <v>0</v>
      </c>
      <c r="S5" s="23">
        <f t="shared" si="10"/>
        <v>0</v>
      </c>
      <c r="T5" s="33" t="e">
        <f t="shared" si="11"/>
        <v>#DIV/0!</v>
      </c>
      <c r="U5" s="25"/>
      <c r="V5" s="26">
        <f t="shared" si="30"/>
        <v>0</v>
      </c>
      <c r="W5" s="32">
        <f t="shared" si="12"/>
        <v>0</v>
      </c>
      <c r="X5" s="23">
        <f t="shared" si="13"/>
        <v>0</v>
      </c>
      <c r="Y5" s="33" t="e">
        <f t="shared" si="14"/>
        <v>#DIV/0!</v>
      </c>
      <c r="Z5" s="25"/>
      <c r="AA5" s="26">
        <f t="shared" si="31"/>
        <v>0</v>
      </c>
      <c r="AB5" s="32">
        <f t="shared" si="15"/>
        <v>0</v>
      </c>
      <c r="AC5" s="23">
        <f t="shared" si="16"/>
        <v>0</v>
      </c>
      <c r="AD5" s="33" t="e">
        <f t="shared" si="17"/>
        <v>#DIV/0!</v>
      </c>
      <c r="AE5" s="25"/>
      <c r="AF5" s="26">
        <f t="shared" si="32"/>
        <v>0</v>
      </c>
      <c r="AG5" s="32">
        <f t="shared" si="18"/>
        <v>0</v>
      </c>
      <c r="AH5" s="23">
        <f t="shared" si="19"/>
        <v>0</v>
      </c>
      <c r="AI5" s="33" t="e">
        <f t="shared" si="20"/>
        <v>#DIV/0!</v>
      </c>
      <c r="AJ5" s="25"/>
      <c r="AK5" s="26">
        <f t="shared" si="33"/>
        <v>0</v>
      </c>
      <c r="AL5" s="32">
        <f t="shared" si="21"/>
        <v>0</v>
      </c>
      <c r="AM5" s="23">
        <f t="shared" si="22"/>
        <v>0</v>
      </c>
      <c r="AN5" s="33" t="e">
        <f t="shared" si="23"/>
        <v>#DIV/0!</v>
      </c>
      <c r="AO5" s="25"/>
      <c r="AP5" s="26">
        <f t="shared" si="34"/>
        <v>0</v>
      </c>
      <c r="AQ5" s="32">
        <f t="shared" si="24"/>
        <v>0</v>
      </c>
      <c r="AR5" s="23">
        <f t="shared" si="25"/>
        <v>0</v>
      </c>
      <c r="AS5" s="33" t="e">
        <f t="shared" si="26"/>
        <v>#DIV/0!</v>
      </c>
      <c r="AT5" s="25"/>
      <c r="AU5" s="26">
        <f t="shared" si="35"/>
        <v>0</v>
      </c>
      <c r="AY5" t="s">
        <v>5</v>
      </c>
      <c r="AZ5" t="s">
        <v>77</v>
      </c>
      <c r="BA5" t="s">
        <v>78</v>
      </c>
      <c r="BB5" t="s">
        <v>95</v>
      </c>
      <c r="BC5" t="s">
        <v>114</v>
      </c>
      <c r="BD5">
        <v>7</v>
      </c>
      <c r="BE5">
        <v>2</v>
      </c>
      <c r="BF5">
        <v>1</v>
      </c>
      <c r="BG5">
        <v>0</v>
      </c>
      <c r="BH5">
        <v>0</v>
      </c>
      <c r="BI5">
        <v>2</v>
      </c>
      <c r="BJ5">
        <v>0</v>
      </c>
      <c r="BK5">
        <v>12</v>
      </c>
      <c r="BL5">
        <v>0</v>
      </c>
    </row>
    <row r="6" spans="1:64" x14ac:dyDescent="0.3">
      <c r="A6" t="s">
        <v>52</v>
      </c>
      <c r="B6" s="21"/>
      <c r="C6" s="32">
        <f t="shared" si="0"/>
        <v>0</v>
      </c>
      <c r="D6" s="23">
        <f t="shared" si="1"/>
        <v>0</v>
      </c>
      <c r="E6" s="33" t="e">
        <f t="shared" si="2"/>
        <v>#DIV/0!</v>
      </c>
      <c r="F6" s="25"/>
      <c r="G6" s="26">
        <f t="shared" si="27"/>
        <v>0</v>
      </c>
      <c r="H6" s="32">
        <f t="shared" si="3"/>
        <v>0</v>
      </c>
      <c r="I6" s="23">
        <f t="shared" si="4"/>
        <v>0</v>
      </c>
      <c r="J6" s="33" t="e">
        <f t="shared" si="5"/>
        <v>#DIV/0!</v>
      </c>
      <c r="K6" s="25"/>
      <c r="L6" s="26">
        <f t="shared" si="28"/>
        <v>0</v>
      </c>
      <c r="M6" s="22">
        <f t="shared" si="6"/>
        <v>0</v>
      </c>
      <c r="N6" s="23">
        <f t="shared" si="7"/>
        <v>0</v>
      </c>
      <c r="O6" s="33" t="e">
        <f t="shared" si="8"/>
        <v>#DIV/0!</v>
      </c>
      <c r="P6" s="25"/>
      <c r="Q6" s="26">
        <f t="shared" si="29"/>
        <v>0</v>
      </c>
      <c r="R6" s="32">
        <f t="shared" si="9"/>
        <v>0</v>
      </c>
      <c r="S6" s="23">
        <f t="shared" si="10"/>
        <v>0</v>
      </c>
      <c r="T6" s="33" t="e">
        <f t="shared" si="11"/>
        <v>#DIV/0!</v>
      </c>
      <c r="U6" s="25"/>
      <c r="V6" s="26">
        <f t="shared" si="30"/>
        <v>0</v>
      </c>
      <c r="W6" s="32">
        <f t="shared" si="12"/>
        <v>0</v>
      </c>
      <c r="X6" s="23">
        <f t="shared" si="13"/>
        <v>0</v>
      </c>
      <c r="Y6" s="33" t="e">
        <f t="shared" si="14"/>
        <v>#DIV/0!</v>
      </c>
      <c r="Z6" s="25"/>
      <c r="AA6" s="26">
        <f t="shared" si="31"/>
        <v>0</v>
      </c>
      <c r="AB6" s="32">
        <f t="shared" si="15"/>
        <v>0</v>
      </c>
      <c r="AC6" s="23">
        <f t="shared" si="16"/>
        <v>0</v>
      </c>
      <c r="AD6" s="33" t="e">
        <f t="shared" si="17"/>
        <v>#DIV/0!</v>
      </c>
      <c r="AE6" s="25"/>
      <c r="AF6" s="26">
        <f t="shared" si="32"/>
        <v>0</v>
      </c>
      <c r="AG6" s="32">
        <f t="shared" si="18"/>
        <v>0</v>
      </c>
      <c r="AH6" s="23">
        <f t="shared" si="19"/>
        <v>0</v>
      </c>
      <c r="AI6" s="33" t="e">
        <f t="shared" si="20"/>
        <v>#DIV/0!</v>
      </c>
      <c r="AJ6" s="25"/>
      <c r="AK6" s="26">
        <f t="shared" si="33"/>
        <v>0</v>
      </c>
      <c r="AL6" s="32">
        <f t="shared" si="21"/>
        <v>0</v>
      </c>
      <c r="AM6" s="23">
        <f t="shared" si="22"/>
        <v>0</v>
      </c>
      <c r="AN6" s="33" t="e">
        <f t="shared" si="23"/>
        <v>#DIV/0!</v>
      </c>
      <c r="AO6" s="25"/>
      <c r="AP6" s="26">
        <f t="shared" si="34"/>
        <v>0</v>
      </c>
      <c r="AQ6" s="32">
        <f t="shared" si="24"/>
        <v>0</v>
      </c>
      <c r="AR6" s="23">
        <f t="shared" si="25"/>
        <v>0</v>
      </c>
      <c r="AS6" s="33" t="e">
        <f t="shared" si="26"/>
        <v>#DIV/0!</v>
      </c>
      <c r="AT6" s="25"/>
      <c r="AU6" s="26">
        <f t="shared" si="35"/>
        <v>0</v>
      </c>
      <c r="AY6" t="s">
        <v>6</v>
      </c>
      <c r="AZ6" t="s">
        <v>77</v>
      </c>
      <c r="BA6" t="s">
        <v>78</v>
      </c>
      <c r="BB6" t="s">
        <v>95</v>
      </c>
      <c r="BC6" t="s">
        <v>114</v>
      </c>
      <c r="BD6">
        <v>4</v>
      </c>
      <c r="BE6">
        <v>2</v>
      </c>
      <c r="BF6">
        <v>0</v>
      </c>
      <c r="BG6">
        <v>2</v>
      </c>
      <c r="BH6">
        <v>0</v>
      </c>
      <c r="BI6">
        <v>3</v>
      </c>
      <c r="BJ6">
        <v>1</v>
      </c>
      <c r="BK6">
        <v>12</v>
      </c>
      <c r="BL6">
        <v>0</v>
      </c>
    </row>
    <row r="7" spans="1:64" x14ac:dyDescent="0.3">
      <c r="A7" t="s">
        <v>2</v>
      </c>
      <c r="B7" s="21"/>
      <c r="C7" s="32">
        <f t="shared" si="0"/>
        <v>0.14965986394557823</v>
      </c>
      <c r="D7" s="23">
        <f t="shared" si="1"/>
        <v>22</v>
      </c>
      <c r="E7" s="33" t="e">
        <f t="shared" si="2"/>
        <v>#DIV/0!</v>
      </c>
      <c r="F7" s="25"/>
      <c r="G7" s="26">
        <f t="shared" si="27"/>
        <v>-22</v>
      </c>
      <c r="H7" s="32">
        <f t="shared" si="3"/>
        <v>5.434782608695652E-2</v>
      </c>
      <c r="I7" s="23">
        <f t="shared" si="4"/>
        <v>5</v>
      </c>
      <c r="J7" s="33" t="e">
        <f t="shared" si="5"/>
        <v>#DIV/0!</v>
      </c>
      <c r="K7" s="25"/>
      <c r="L7" s="26">
        <f t="shared" si="28"/>
        <v>-5</v>
      </c>
      <c r="M7" s="22">
        <f t="shared" si="6"/>
        <v>5.2631578947368418E-2</v>
      </c>
      <c r="N7" s="23">
        <f t="shared" si="7"/>
        <v>2</v>
      </c>
      <c r="O7" s="33" t="e">
        <f t="shared" si="8"/>
        <v>#DIV/0!</v>
      </c>
      <c r="P7" s="25"/>
      <c r="Q7" s="26">
        <f t="shared" si="29"/>
        <v>-2</v>
      </c>
      <c r="R7" s="32">
        <f t="shared" si="9"/>
        <v>0.13636363636363635</v>
      </c>
      <c r="S7" s="23">
        <f t="shared" si="10"/>
        <v>6</v>
      </c>
      <c r="T7" s="33" t="e">
        <f t="shared" si="11"/>
        <v>#DIV/0!</v>
      </c>
      <c r="U7" s="25"/>
      <c r="V7" s="26">
        <f t="shared" si="30"/>
        <v>-6</v>
      </c>
      <c r="W7" s="32">
        <f t="shared" si="12"/>
        <v>0.12903225806451613</v>
      </c>
      <c r="X7" s="23">
        <f t="shared" si="13"/>
        <v>4</v>
      </c>
      <c r="Y7" s="33" t="e">
        <f t="shared" si="14"/>
        <v>#DIV/0!</v>
      </c>
      <c r="Z7" s="25"/>
      <c r="AA7" s="26">
        <f t="shared" si="31"/>
        <v>-4</v>
      </c>
      <c r="AB7" s="32">
        <f t="shared" si="15"/>
        <v>0.11594202898550725</v>
      </c>
      <c r="AC7" s="23">
        <f t="shared" si="16"/>
        <v>8</v>
      </c>
      <c r="AD7" s="33" t="e">
        <f t="shared" si="17"/>
        <v>#DIV/0!</v>
      </c>
      <c r="AE7" s="25"/>
      <c r="AF7" s="26">
        <f t="shared" si="32"/>
        <v>-8</v>
      </c>
      <c r="AG7" s="32">
        <f t="shared" si="18"/>
        <v>7.3170731707317069E-2</v>
      </c>
      <c r="AH7" s="23">
        <f t="shared" si="19"/>
        <v>3</v>
      </c>
      <c r="AI7" s="33" t="e">
        <f t="shared" si="20"/>
        <v>#DIV/0!</v>
      </c>
      <c r="AJ7" s="25"/>
      <c r="AK7" s="26">
        <f t="shared" si="33"/>
        <v>-3</v>
      </c>
      <c r="AL7" s="32">
        <f t="shared" si="21"/>
        <v>0.10964912280701754</v>
      </c>
      <c r="AM7" s="23">
        <f t="shared" si="22"/>
        <v>50</v>
      </c>
      <c r="AN7" s="33" t="e">
        <f t="shared" si="23"/>
        <v>#DIV/0!</v>
      </c>
      <c r="AO7" s="25"/>
      <c r="AP7" s="26">
        <f t="shared" si="34"/>
        <v>-50</v>
      </c>
      <c r="AQ7" s="32">
        <f t="shared" si="24"/>
        <v>0</v>
      </c>
      <c r="AR7" s="23">
        <f t="shared" si="25"/>
        <v>0</v>
      </c>
      <c r="AS7" s="33" t="e">
        <f t="shared" si="26"/>
        <v>#DIV/0!</v>
      </c>
      <c r="AT7" s="25"/>
      <c r="AU7" s="26">
        <f t="shared" si="35"/>
        <v>0</v>
      </c>
      <c r="AY7" t="s">
        <v>7</v>
      </c>
      <c r="AZ7" t="s">
        <v>77</v>
      </c>
      <c r="BA7" t="s">
        <v>78</v>
      </c>
      <c r="BB7" t="s">
        <v>95</v>
      </c>
      <c r="BC7" t="s">
        <v>114</v>
      </c>
      <c r="BD7">
        <v>6</v>
      </c>
      <c r="BE7">
        <v>6</v>
      </c>
      <c r="BF7">
        <v>5</v>
      </c>
      <c r="BG7">
        <v>1</v>
      </c>
      <c r="BH7">
        <v>1</v>
      </c>
      <c r="BI7">
        <v>4</v>
      </c>
      <c r="BJ7">
        <v>0</v>
      </c>
      <c r="BK7">
        <v>22</v>
      </c>
      <c r="BL7">
        <v>1</v>
      </c>
    </row>
    <row r="8" spans="1:64" x14ac:dyDescent="0.3">
      <c r="A8" t="s">
        <v>3</v>
      </c>
      <c r="B8" s="21"/>
      <c r="C8" s="32">
        <f t="shared" si="0"/>
        <v>0</v>
      </c>
      <c r="D8" s="23">
        <f t="shared" si="1"/>
        <v>0</v>
      </c>
      <c r="E8" s="33" t="e">
        <f t="shared" si="2"/>
        <v>#DIV/0!</v>
      </c>
      <c r="F8" s="25"/>
      <c r="G8" s="26">
        <f t="shared" si="27"/>
        <v>0</v>
      </c>
      <c r="H8" s="32">
        <f t="shared" si="3"/>
        <v>0</v>
      </c>
      <c r="I8" s="23">
        <f t="shared" si="4"/>
        <v>0</v>
      </c>
      <c r="J8" s="33" t="e">
        <f t="shared" si="5"/>
        <v>#DIV/0!</v>
      </c>
      <c r="K8" s="25"/>
      <c r="L8" s="26">
        <f t="shared" si="28"/>
        <v>0</v>
      </c>
      <c r="M8" s="22">
        <f t="shared" si="6"/>
        <v>0</v>
      </c>
      <c r="N8" s="23">
        <f t="shared" si="7"/>
        <v>0</v>
      </c>
      <c r="O8" s="33" t="e">
        <f t="shared" si="8"/>
        <v>#DIV/0!</v>
      </c>
      <c r="P8" s="25"/>
      <c r="Q8" s="26">
        <f t="shared" si="29"/>
        <v>0</v>
      </c>
      <c r="R8" s="32">
        <f t="shared" si="9"/>
        <v>0</v>
      </c>
      <c r="S8" s="23">
        <f t="shared" si="10"/>
        <v>0</v>
      </c>
      <c r="T8" s="33" t="e">
        <f t="shared" si="11"/>
        <v>#DIV/0!</v>
      </c>
      <c r="U8" s="25"/>
      <c r="V8" s="26">
        <f t="shared" si="30"/>
        <v>0</v>
      </c>
      <c r="W8" s="32">
        <f t="shared" si="12"/>
        <v>0</v>
      </c>
      <c r="X8" s="23">
        <f t="shared" si="13"/>
        <v>0</v>
      </c>
      <c r="Y8" s="33" t="e">
        <f t="shared" si="14"/>
        <v>#DIV/0!</v>
      </c>
      <c r="Z8" s="25"/>
      <c r="AA8" s="26">
        <f t="shared" si="31"/>
        <v>0</v>
      </c>
      <c r="AB8" s="32">
        <f t="shared" si="15"/>
        <v>0</v>
      </c>
      <c r="AC8" s="23">
        <f t="shared" si="16"/>
        <v>0</v>
      </c>
      <c r="AD8" s="33" t="e">
        <f t="shared" si="17"/>
        <v>#DIV/0!</v>
      </c>
      <c r="AE8" s="25"/>
      <c r="AF8" s="26">
        <f t="shared" si="32"/>
        <v>0</v>
      </c>
      <c r="AG8" s="32">
        <f t="shared" si="18"/>
        <v>0</v>
      </c>
      <c r="AH8" s="23">
        <f t="shared" si="19"/>
        <v>0</v>
      </c>
      <c r="AI8" s="33" t="e">
        <f t="shared" si="20"/>
        <v>#DIV/0!</v>
      </c>
      <c r="AJ8" s="25"/>
      <c r="AK8" s="26">
        <f t="shared" si="33"/>
        <v>0</v>
      </c>
      <c r="AL8" s="32">
        <f t="shared" si="21"/>
        <v>0</v>
      </c>
      <c r="AM8" s="23">
        <f t="shared" si="22"/>
        <v>0</v>
      </c>
      <c r="AN8" s="33" t="e">
        <f t="shared" si="23"/>
        <v>#DIV/0!</v>
      </c>
      <c r="AO8" s="25"/>
      <c r="AP8" s="26">
        <f t="shared" si="34"/>
        <v>0</v>
      </c>
      <c r="AQ8" s="32">
        <f t="shared" si="24"/>
        <v>0</v>
      </c>
      <c r="AR8" s="23">
        <f t="shared" si="25"/>
        <v>0</v>
      </c>
      <c r="AS8" s="33" t="e">
        <f t="shared" si="26"/>
        <v>#DIV/0!</v>
      </c>
      <c r="AT8" s="25"/>
      <c r="AU8" s="26">
        <f t="shared" si="35"/>
        <v>0</v>
      </c>
      <c r="AY8" t="s">
        <v>56</v>
      </c>
      <c r="AZ8" t="s">
        <v>77</v>
      </c>
      <c r="BA8" t="s">
        <v>78</v>
      </c>
      <c r="BB8" t="s">
        <v>95</v>
      </c>
      <c r="BC8" t="s">
        <v>114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3</v>
      </c>
      <c r="BK8">
        <v>0</v>
      </c>
      <c r="BL8">
        <v>3</v>
      </c>
    </row>
    <row r="9" spans="1:64" x14ac:dyDescent="0.3">
      <c r="A9" t="s">
        <v>4</v>
      </c>
      <c r="B9" s="21"/>
      <c r="C9" s="32">
        <f t="shared" si="0"/>
        <v>8.8435374149659865E-2</v>
      </c>
      <c r="D9" s="23">
        <f t="shared" si="1"/>
        <v>13</v>
      </c>
      <c r="E9" s="33" t="e">
        <f t="shared" si="2"/>
        <v>#DIV/0!</v>
      </c>
      <c r="F9" s="25"/>
      <c r="G9" s="26">
        <f t="shared" si="27"/>
        <v>-13</v>
      </c>
      <c r="H9" s="32">
        <f t="shared" si="3"/>
        <v>4.3478260869565216E-2</v>
      </c>
      <c r="I9" s="23">
        <f t="shared" si="4"/>
        <v>4</v>
      </c>
      <c r="J9" s="33" t="e">
        <f t="shared" si="5"/>
        <v>#DIV/0!</v>
      </c>
      <c r="K9" s="25"/>
      <c r="L9" s="26">
        <f t="shared" si="28"/>
        <v>-4</v>
      </c>
      <c r="M9" s="22">
        <f t="shared" si="6"/>
        <v>5.2631578947368418E-2</v>
      </c>
      <c r="N9" s="23">
        <f t="shared" si="7"/>
        <v>2</v>
      </c>
      <c r="O9" s="33" t="e">
        <f t="shared" si="8"/>
        <v>#DIV/0!</v>
      </c>
      <c r="P9" s="25"/>
      <c r="Q9" s="26">
        <f t="shared" si="29"/>
        <v>-2</v>
      </c>
      <c r="R9" s="32">
        <f t="shared" si="9"/>
        <v>2.2727272727272728E-2</v>
      </c>
      <c r="S9" s="23">
        <f t="shared" si="10"/>
        <v>1</v>
      </c>
      <c r="T9" s="33" t="e">
        <f t="shared" si="11"/>
        <v>#DIV/0!</v>
      </c>
      <c r="U9" s="25"/>
      <c r="V9" s="26">
        <f t="shared" si="30"/>
        <v>-1</v>
      </c>
      <c r="W9" s="32">
        <f t="shared" si="12"/>
        <v>6.4516129032258063E-2</v>
      </c>
      <c r="X9" s="23">
        <f t="shared" si="13"/>
        <v>2</v>
      </c>
      <c r="Y9" s="33" t="e">
        <f t="shared" si="14"/>
        <v>#DIV/0!</v>
      </c>
      <c r="Z9" s="25"/>
      <c r="AA9" s="26">
        <f t="shared" si="31"/>
        <v>-2</v>
      </c>
      <c r="AB9" s="32">
        <f t="shared" si="15"/>
        <v>5.7971014492753624E-2</v>
      </c>
      <c r="AC9" s="23">
        <f t="shared" si="16"/>
        <v>4</v>
      </c>
      <c r="AD9" s="33" t="e">
        <f t="shared" si="17"/>
        <v>#DIV/0!</v>
      </c>
      <c r="AE9" s="25"/>
      <c r="AF9" s="26">
        <f t="shared" si="32"/>
        <v>-4</v>
      </c>
      <c r="AG9" s="32">
        <f t="shared" si="18"/>
        <v>0.3902439024390244</v>
      </c>
      <c r="AH9" s="23">
        <f t="shared" si="19"/>
        <v>16</v>
      </c>
      <c r="AI9" s="33" t="e">
        <f t="shared" si="20"/>
        <v>#DIV/0!</v>
      </c>
      <c r="AJ9" s="25"/>
      <c r="AK9" s="26">
        <f t="shared" si="33"/>
        <v>-16</v>
      </c>
      <c r="AL9" s="32">
        <f t="shared" si="21"/>
        <v>9.2105263157894732E-2</v>
      </c>
      <c r="AM9" s="23">
        <f t="shared" si="22"/>
        <v>42</v>
      </c>
      <c r="AN9" s="33" t="e">
        <f t="shared" si="23"/>
        <v>#DIV/0!</v>
      </c>
      <c r="AO9" s="25"/>
      <c r="AP9" s="26">
        <f t="shared" si="34"/>
        <v>-42</v>
      </c>
      <c r="AQ9" s="32">
        <f t="shared" si="24"/>
        <v>0</v>
      </c>
      <c r="AR9" s="23">
        <f t="shared" si="25"/>
        <v>0</v>
      </c>
      <c r="AS9" s="33" t="e">
        <f t="shared" si="26"/>
        <v>#DIV/0!</v>
      </c>
      <c r="AT9" s="25"/>
      <c r="AU9" s="26">
        <f t="shared" si="35"/>
        <v>0</v>
      </c>
      <c r="AY9" t="s">
        <v>8</v>
      </c>
      <c r="AZ9" t="s">
        <v>77</v>
      </c>
      <c r="BA9" t="s">
        <v>78</v>
      </c>
      <c r="BB9" t="s">
        <v>95</v>
      </c>
      <c r="BC9" t="s">
        <v>114</v>
      </c>
      <c r="BD9">
        <v>2</v>
      </c>
      <c r="BE9">
        <v>4</v>
      </c>
      <c r="BF9">
        <v>1</v>
      </c>
      <c r="BG9">
        <v>0</v>
      </c>
      <c r="BH9">
        <v>0</v>
      </c>
      <c r="BI9">
        <v>1</v>
      </c>
      <c r="BJ9">
        <v>0</v>
      </c>
      <c r="BK9">
        <v>8</v>
      </c>
      <c r="BL9">
        <v>0</v>
      </c>
    </row>
    <row r="10" spans="1:64" x14ac:dyDescent="0.3">
      <c r="A10" t="s">
        <v>138</v>
      </c>
      <c r="B10" s="21"/>
      <c r="C10" s="32">
        <f t="shared" si="0"/>
        <v>0</v>
      </c>
      <c r="D10" s="23">
        <f t="shared" ref="D10:D44" si="36">IF(COUNTIF($AY$2:$BL$59,A10)=1,VLOOKUP(A10,$AY$2:$BL$59,6,FALSE),0)</f>
        <v>0</v>
      </c>
      <c r="E10" s="33" t="e">
        <f t="shared" ref="E10:E44" si="37">F10/$F$57</f>
        <v>#DIV/0!</v>
      </c>
      <c r="F10" s="25"/>
      <c r="G10" s="26">
        <f t="shared" ref="G10:G44" si="38">F10-D10</f>
        <v>0</v>
      </c>
      <c r="H10" s="32">
        <f t="shared" si="3"/>
        <v>0</v>
      </c>
      <c r="I10" s="23">
        <f t="shared" si="4"/>
        <v>0</v>
      </c>
      <c r="J10" s="33" t="e">
        <f t="shared" ref="J10:J49" si="39">K10/$K$57</f>
        <v>#DIV/0!</v>
      </c>
      <c r="K10" s="25"/>
      <c r="L10" s="26">
        <f t="shared" ref="L10:L49" si="40">K10-I10</f>
        <v>0</v>
      </c>
      <c r="M10" s="22">
        <f t="shared" si="6"/>
        <v>0</v>
      </c>
      <c r="N10" s="23">
        <f t="shared" si="7"/>
        <v>0</v>
      </c>
      <c r="O10" s="33" t="e">
        <f t="shared" ref="O10:O55" si="41">P10/$P$57</f>
        <v>#DIV/0!</v>
      </c>
      <c r="P10" s="25"/>
      <c r="Q10" s="26">
        <f t="shared" ref="Q10:Q55" si="42">P10-N10</f>
        <v>0</v>
      </c>
      <c r="R10" s="32">
        <f t="shared" si="9"/>
        <v>0</v>
      </c>
      <c r="S10" s="23">
        <f t="shared" si="10"/>
        <v>0</v>
      </c>
      <c r="T10" s="33" t="e">
        <f t="shared" ref="T10:T55" si="43">U10/$U$57</f>
        <v>#DIV/0!</v>
      </c>
      <c r="U10" s="25"/>
      <c r="V10" s="26">
        <f t="shared" ref="V10:V55" si="44">U10-S10</f>
        <v>0</v>
      </c>
      <c r="W10" s="32">
        <f t="shared" si="12"/>
        <v>0</v>
      </c>
      <c r="X10" s="23">
        <f t="shared" si="13"/>
        <v>0</v>
      </c>
      <c r="Y10" s="33" t="e">
        <f t="shared" ref="Y10:Y55" si="45">Z10/$Z$57</f>
        <v>#DIV/0!</v>
      </c>
      <c r="Z10" s="25"/>
      <c r="AA10" s="26">
        <f t="shared" ref="AA10:AA55" si="46">Z10-X10</f>
        <v>0</v>
      </c>
      <c r="AB10" s="32">
        <f t="shared" si="15"/>
        <v>0</v>
      </c>
      <c r="AC10" s="23">
        <f t="shared" si="16"/>
        <v>0</v>
      </c>
      <c r="AD10" s="33" t="e">
        <f t="shared" ref="AD10:AD55" si="47">AE10/$AE$57</f>
        <v>#DIV/0!</v>
      </c>
      <c r="AE10" s="25"/>
      <c r="AF10" s="26">
        <f t="shared" ref="AF10:AF55" si="48">AE10-AC10</f>
        <v>0</v>
      </c>
      <c r="AG10" s="32">
        <f t="shared" si="18"/>
        <v>0</v>
      </c>
      <c r="AH10" s="23">
        <f t="shared" si="19"/>
        <v>0</v>
      </c>
      <c r="AI10" s="33" t="e">
        <f t="shared" ref="AI10:AI55" si="49">AJ10/$AJ$57</f>
        <v>#DIV/0!</v>
      </c>
      <c r="AJ10" s="25"/>
      <c r="AK10" s="26">
        <f t="shared" ref="AK10:AK55" si="50">AJ10-AH10</f>
        <v>0</v>
      </c>
      <c r="AL10" s="32">
        <f t="shared" si="21"/>
        <v>0</v>
      </c>
      <c r="AM10" s="23">
        <f t="shared" si="22"/>
        <v>0</v>
      </c>
      <c r="AN10" s="33" t="e">
        <f t="shared" ref="AN10:AN55" si="51">AO10/$AO$57</f>
        <v>#DIV/0!</v>
      </c>
      <c r="AO10" s="25"/>
      <c r="AP10" s="26">
        <f t="shared" ref="AP10:AP55" si="52">AO10-AM10</f>
        <v>0</v>
      </c>
      <c r="AQ10" s="32">
        <f t="shared" si="24"/>
        <v>0</v>
      </c>
      <c r="AR10" s="23">
        <f t="shared" si="25"/>
        <v>0</v>
      </c>
      <c r="AS10" s="33" t="e">
        <f t="shared" ref="AS10:AS55" si="53">AT10/$AT$57</f>
        <v>#DIV/0!</v>
      </c>
      <c r="AT10" s="25"/>
      <c r="AU10" s="26">
        <f t="shared" ref="AU10:AU55" si="54">AT10-AR10</f>
        <v>0</v>
      </c>
      <c r="AY10" t="s">
        <v>10</v>
      </c>
      <c r="AZ10" t="s">
        <v>77</v>
      </c>
      <c r="BA10" t="s">
        <v>78</v>
      </c>
      <c r="BB10" t="s">
        <v>95</v>
      </c>
      <c r="BC10" t="s">
        <v>114</v>
      </c>
      <c r="BD10">
        <v>0</v>
      </c>
      <c r="BE10">
        <v>0</v>
      </c>
      <c r="BF10">
        <v>1</v>
      </c>
      <c r="BG10">
        <v>0</v>
      </c>
      <c r="BH10">
        <v>0</v>
      </c>
      <c r="BI10">
        <v>1</v>
      </c>
      <c r="BJ10">
        <v>0</v>
      </c>
      <c r="BK10">
        <v>2</v>
      </c>
      <c r="BL10">
        <v>0</v>
      </c>
    </row>
    <row r="11" spans="1:64" x14ac:dyDescent="0.3">
      <c r="A11" t="s">
        <v>53</v>
      </c>
      <c r="B11" s="21"/>
      <c r="C11" s="32">
        <f t="shared" si="0"/>
        <v>0</v>
      </c>
      <c r="D11" s="23">
        <f t="shared" si="36"/>
        <v>0</v>
      </c>
      <c r="E11" s="33" t="e">
        <f t="shared" si="37"/>
        <v>#DIV/0!</v>
      </c>
      <c r="F11" s="25"/>
      <c r="G11" s="26">
        <f t="shared" si="38"/>
        <v>0</v>
      </c>
      <c r="H11" s="32">
        <f t="shared" si="3"/>
        <v>0</v>
      </c>
      <c r="I11" s="23">
        <f t="shared" si="4"/>
        <v>0</v>
      </c>
      <c r="J11" s="33" t="e">
        <f t="shared" si="39"/>
        <v>#DIV/0!</v>
      </c>
      <c r="K11" s="25"/>
      <c r="L11" s="26">
        <f t="shared" si="40"/>
        <v>0</v>
      </c>
      <c r="M11" s="22">
        <f t="shared" si="6"/>
        <v>0</v>
      </c>
      <c r="N11" s="23">
        <f t="shared" si="7"/>
        <v>0</v>
      </c>
      <c r="O11" s="33" t="e">
        <f t="shared" si="41"/>
        <v>#DIV/0!</v>
      </c>
      <c r="P11" s="25"/>
      <c r="Q11" s="26">
        <f t="shared" si="42"/>
        <v>0</v>
      </c>
      <c r="R11" s="32">
        <f t="shared" si="9"/>
        <v>0</v>
      </c>
      <c r="S11" s="23">
        <f t="shared" si="10"/>
        <v>0</v>
      </c>
      <c r="T11" s="33" t="e">
        <f t="shared" si="43"/>
        <v>#DIV/0!</v>
      </c>
      <c r="U11" s="25"/>
      <c r="V11" s="26">
        <f t="shared" si="44"/>
        <v>0</v>
      </c>
      <c r="W11" s="32">
        <f t="shared" si="12"/>
        <v>0</v>
      </c>
      <c r="X11" s="23">
        <f t="shared" si="13"/>
        <v>0</v>
      </c>
      <c r="Y11" s="33" t="e">
        <f t="shared" si="45"/>
        <v>#DIV/0!</v>
      </c>
      <c r="Z11" s="25"/>
      <c r="AA11" s="26">
        <f t="shared" si="46"/>
        <v>0</v>
      </c>
      <c r="AB11" s="32">
        <f t="shared" si="15"/>
        <v>0</v>
      </c>
      <c r="AC11" s="23">
        <f t="shared" si="16"/>
        <v>0</v>
      </c>
      <c r="AD11" s="33" t="e">
        <f t="shared" si="47"/>
        <v>#DIV/0!</v>
      </c>
      <c r="AE11" s="25"/>
      <c r="AF11" s="26">
        <f t="shared" si="48"/>
        <v>0</v>
      </c>
      <c r="AG11" s="32">
        <f t="shared" si="18"/>
        <v>0</v>
      </c>
      <c r="AH11" s="23">
        <f t="shared" si="19"/>
        <v>0</v>
      </c>
      <c r="AI11" s="33" t="e">
        <f t="shared" si="49"/>
        <v>#DIV/0!</v>
      </c>
      <c r="AJ11" s="25"/>
      <c r="AK11" s="26">
        <f t="shared" si="50"/>
        <v>0</v>
      </c>
      <c r="AL11" s="32">
        <f t="shared" si="21"/>
        <v>0</v>
      </c>
      <c r="AM11" s="23">
        <f t="shared" si="22"/>
        <v>0</v>
      </c>
      <c r="AN11" s="33" t="e">
        <f t="shared" si="51"/>
        <v>#DIV/0!</v>
      </c>
      <c r="AO11" s="25"/>
      <c r="AP11" s="26">
        <f t="shared" si="52"/>
        <v>0</v>
      </c>
      <c r="AQ11" s="32">
        <f t="shared" si="24"/>
        <v>0</v>
      </c>
      <c r="AR11" s="23">
        <f t="shared" si="25"/>
        <v>0</v>
      </c>
      <c r="AS11" s="33" t="e">
        <f t="shared" si="53"/>
        <v>#DIV/0!</v>
      </c>
      <c r="AT11" s="25"/>
      <c r="AU11" s="26">
        <f t="shared" si="54"/>
        <v>0</v>
      </c>
      <c r="AY11" t="s">
        <v>11</v>
      </c>
      <c r="AZ11" t="s">
        <v>77</v>
      </c>
      <c r="BA11" t="s">
        <v>78</v>
      </c>
      <c r="BB11" t="s">
        <v>95</v>
      </c>
      <c r="BC11" t="s">
        <v>114</v>
      </c>
      <c r="BD11">
        <v>4</v>
      </c>
      <c r="BE11">
        <v>2</v>
      </c>
      <c r="BF11">
        <v>1</v>
      </c>
      <c r="BG11">
        <v>1</v>
      </c>
      <c r="BH11">
        <v>2</v>
      </c>
      <c r="BI11">
        <v>4</v>
      </c>
      <c r="BJ11">
        <v>0</v>
      </c>
      <c r="BK11">
        <v>14</v>
      </c>
      <c r="BL11">
        <v>0</v>
      </c>
    </row>
    <row r="12" spans="1:64" x14ac:dyDescent="0.3">
      <c r="A12" t="s">
        <v>54</v>
      </c>
      <c r="B12" s="21"/>
      <c r="C12" s="32">
        <f t="shared" si="0"/>
        <v>0</v>
      </c>
      <c r="D12" s="23">
        <f t="shared" si="36"/>
        <v>0</v>
      </c>
      <c r="E12" s="33" t="e">
        <f t="shared" si="37"/>
        <v>#DIV/0!</v>
      </c>
      <c r="F12" s="25"/>
      <c r="G12" s="26">
        <f t="shared" si="38"/>
        <v>0</v>
      </c>
      <c r="H12" s="32">
        <f t="shared" si="3"/>
        <v>0</v>
      </c>
      <c r="I12" s="23">
        <f t="shared" si="4"/>
        <v>0</v>
      </c>
      <c r="J12" s="33" t="e">
        <f t="shared" si="39"/>
        <v>#DIV/0!</v>
      </c>
      <c r="K12" s="25"/>
      <c r="L12" s="26">
        <f t="shared" si="40"/>
        <v>0</v>
      </c>
      <c r="M12" s="22">
        <f t="shared" si="6"/>
        <v>0</v>
      </c>
      <c r="N12" s="23">
        <f t="shared" si="7"/>
        <v>0</v>
      </c>
      <c r="O12" s="33" t="e">
        <f t="shared" si="41"/>
        <v>#DIV/0!</v>
      </c>
      <c r="P12" s="25"/>
      <c r="Q12" s="26">
        <f t="shared" si="42"/>
        <v>0</v>
      </c>
      <c r="R12" s="32">
        <f t="shared" si="9"/>
        <v>0</v>
      </c>
      <c r="S12" s="23">
        <f t="shared" si="10"/>
        <v>0</v>
      </c>
      <c r="T12" s="33" t="e">
        <f t="shared" si="43"/>
        <v>#DIV/0!</v>
      </c>
      <c r="U12" s="25"/>
      <c r="V12" s="26">
        <f t="shared" si="44"/>
        <v>0</v>
      </c>
      <c r="W12" s="32">
        <f t="shared" si="12"/>
        <v>0</v>
      </c>
      <c r="X12" s="23">
        <f t="shared" si="13"/>
        <v>0</v>
      </c>
      <c r="Y12" s="33" t="e">
        <f t="shared" si="45"/>
        <v>#DIV/0!</v>
      </c>
      <c r="Z12" s="25"/>
      <c r="AA12" s="26">
        <f t="shared" si="46"/>
        <v>0</v>
      </c>
      <c r="AB12" s="32">
        <f t="shared" si="15"/>
        <v>0</v>
      </c>
      <c r="AC12" s="23">
        <f t="shared" si="16"/>
        <v>0</v>
      </c>
      <c r="AD12" s="33" t="e">
        <f t="shared" si="47"/>
        <v>#DIV/0!</v>
      </c>
      <c r="AE12" s="25"/>
      <c r="AF12" s="26">
        <f t="shared" si="48"/>
        <v>0</v>
      </c>
      <c r="AG12" s="32">
        <f t="shared" si="18"/>
        <v>0</v>
      </c>
      <c r="AH12" s="23">
        <f t="shared" si="19"/>
        <v>0</v>
      </c>
      <c r="AI12" s="33" t="e">
        <f t="shared" si="49"/>
        <v>#DIV/0!</v>
      </c>
      <c r="AJ12" s="25"/>
      <c r="AK12" s="26">
        <f t="shared" si="50"/>
        <v>0</v>
      </c>
      <c r="AL12" s="32">
        <f t="shared" si="21"/>
        <v>0</v>
      </c>
      <c r="AM12" s="23">
        <f t="shared" si="22"/>
        <v>0</v>
      </c>
      <c r="AN12" s="33" t="e">
        <f t="shared" si="51"/>
        <v>#DIV/0!</v>
      </c>
      <c r="AO12" s="25"/>
      <c r="AP12" s="26">
        <f t="shared" si="52"/>
        <v>0</v>
      </c>
      <c r="AQ12" s="32">
        <f t="shared" si="24"/>
        <v>0</v>
      </c>
      <c r="AR12" s="23">
        <f t="shared" si="25"/>
        <v>0</v>
      </c>
      <c r="AS12" s="33" t="e">
        <f t="shared" si="53"/>
        <v>#DIV/0!</v>
      </c>
      <c r="AT12" s="25"/>
      <c r="AU12" s="26">
        <f t="shared" si="54"/>
        <v>0</v>
      </c>
      <c r="AY12" t="s">
        <v>12</v>
      </c>
      <c r="AZ12" t="s">
        <v>77</v>
      </c>
      <c r="BA12" t="s">
        <v>78</v>
      </c>
      <c r="BB12" t="s">
        <v>95</v>
      </c>
      <c r="BC12" t="s">
        <v>114</v>
      </c>
      <c r="BD12">
        <v>2</v>
      </c>
      <c r="BE12">
        <v>1</v>
      </c>
      <c r="BF12">
        <v>0</v>
      </c>
      <c r="BG12">
        <v>0</v>
      </c>
      <c r="BH12">
        <v>1</v>
      </c>
      <c r="BI12">
        <v>1</v>
      </c>
      <c r="BJ12">
        <v>2</v>
      </c>
      <c r="BK12">
        <v>7</v>
      </c>
      <c r="BL12">
        <v>0</v>
      </c>
    </row>
    <row r="13" spans="1:64" x14ac:dyDescent="0.3">
      <c r="A13" t="s">
        <v>55</v>
      </c>
      <c r="B13" s="21"/>
      <c r="C13" s="32">
        <f t="shared" si="0"/>
        <v>0</v>
      </c>
      <c r="D13" s="23">
        <f t="shared" si="36"/>
        <v>0</v>
      </c>
      <c r="E13" s="33" t="e">
        <f t="shared" si="37"/>
        <v>#DIV/0!</v>
      </c>
      <c r="F13" s="25"/>
      <c r="G13" s="26">
        <f t="shared" si="38"/>
        <v>0</v>
      </c>
      <c r="H13" s="32">
        <f t="shared" si="3"/>
        <v>0</v>
      </c>
      <c r="I13" s="23">
        <f t="shared" si="4"/>
        <v>0</v>
      </c>
      <c r="J13" s="33" t="e">
        <f t="shared" si="39"/>
        <v>#DIV/0!</v>
      </c>
      <c r="K13" s="25"/>
      <c r="L13" s="26">
        <f t="shared" si="40"/>
        <v>0</v>
      </c>
      <c r="M13" s="22">
        <f t="shared" si="6"/>
        <v>0</v>
      </c>
      <c r="N13" s="23">
        <f t="shared" si="7"/>
        <v>0</v>
      </c>
      <c r="O13" s="33" t="e">
        <f t="shared" si="41"/>
        <v>#DIV/0!</v>
      </c>
      <c r="P13" s="25"/>
      <c r="Q13" s="26">
        <f t="shared" si="42"/>
        <v>0</v>
      </c>
      <c r="R13" s="32">
        <f t="shared" si="9"/>
        <v>0</v>
      </c>
      <c r="S13" s="23">
        <f t="shared" si="10"/>
        <v>0</v>
      </c>
      <c r="T13" s="33" t="e">
        <f t="shared" si="43"/>
        <v>#DIV/0!</v>
      </c>
      <c r="U13" s="25"/>
      <c r="V13" s="26">
        <f t="shared" si="44"/>
        <v>0</v>
      </c>
      <c r="W13" s="32">
        <f t="shared" si="12"/>
        <v>0</v>
      </c>
      <c r="X13" s="23">
        <f t="shared" si="13"/>
        <v>0</v>
      </c>
      <c r="Y13" s="33" t="e">
        <f t="shared" si="45"/>
        <v>#DIV/0!</v>
      </c>
      <c r="Z13" s="25"/>
      <c r="AA13" s="26">
        <f t="shared" si="46"/>
        <v>0</v>
      </c>
      <c r="AB13" s="32">
        <f t="shared" si="15"/>
        <v>0</v>
      </c>
      <c r="AC13" s="23">
        <f t="shared" si="16"/>
        <v>0</v>
      </c>
      <c r="AD13" s="33" t="e">
        <f t="shared" si="47"/>
        <v>#DIV/0!</v>
      </c>
      <c r="AE13" s="25"/>
      <c r="AF13" s="26">
        <f t="shared" si="48"/>
        <v>0</v>
      </c>
      <c r="AG13" s="32">
        <f t="shared" si="18"/>
        <v>0</v>
      </c>
      <c r="AH13" s="23">
        <f t="shared" si="19"/>
        <v>0</v>
      </c>
      <c r="AI13" s="33" t="e">
        <f t="shared" si="49"/>
        <v>#DIV/0!</v>
      </c>
      <c r="AJ13" s="25"/>
      <c r="AK13" s="26">
        <f t="shared" si="50"/>
        <v>0</v>
      </c>
      <c r="AL13" s="32">
        <f t="shared" si="21"/>
        <v>0</v>
      </c>
      <c r="AM13" s="23">
        <f t="shared" si="22"/>
        <v>0</v>
      </c>
      <c r="AN13" s="33" t="e">
        <f t="shared" si="51"/>
        <v>#DIV/0!</v>
      </c>
      <c r="AO13" s="25"/>
      <c r="AP13" s="26">
        <f t="shared" si="52"/>
        <v>0</v>
      </c>
      <c r="AQ13" s="32">
        <f t="shared" si="24"/>
        <v>0</v>
      </c>
      <c r="AR13" s="23">
        <f t="shared" si="25"/>
        <v>0</v>
      </c>
      <c r="AS13" s="33" t="e">
        <f t="shared" si="53"/>
        <v>#DIV/0!</v>
      </c>
      <c r="AT13" s="25"/>
      <c r="AU13" s="26">
        <f t="shared" si="54"/>
        <v>0</v>
      </c>
      <c r="AY13" t="s">
        <v>60</v>
      </c>
      <c r="AZ13" t="s">
        <v>77</v>
      </c>
      <c r="BA13" t="s">
        <v>78</v>
      </c>
      <c r="BB13" t="s">
        <v>95</v>
      </c>
      <c r="BC13" t="s">
        <v>114</v>
      </c>
      <c r="BD13">
        <v>0</v>
      </c>
      <c r="BE13">
        <v>1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1</v>
      </c>
      <c r="BL13">
        <v>0</v>
      </c>
    </row>
    <row r="14" spans="1:64" x14ac:dyDescent="0.3">
      <c r="A14" t="s">
        <v>5</v>
      </c>
      <c r="B14" s="21"/>
      <c r="C14" s="32">
        <f t="shared" si="0"/>
        <v>4.7619047619047616E-2</v>
      </c>
      <c r="D14" s="23">
        <f t="shared" si="36"/>
        <v>7</v>
      </c>
      <c r="E14" s="33" t="e">
        <f t="shared" si="37"/>
        <v>#DIV/0!</v>
      </c>
      <c r="F14" s="25"/>
      <c r="G14" s="26">
        <f t="shared" si="38"/>
        <v>-7</v>
      </c>
      <c r="H14" s="32">
        <f t="shared" si="3"/>
        <v>2.1739130434782608E-2</v>
      </c>
      <c r="I14" s="23">
        <f t="shared" si="4"/>
        <v>2</v>
      </c>
      <c r="J14" s="33" t="e">
        <f t="shared" si="39"/>
        <v>#DIV/0!</v>
      </c>
      <c r="K14" s="25"/>
      <c r="L14" s="26">
        <f t="shared" si="40"/>
        <v>-2</v>
      </c>
      <c r="M14" s="22">
        <f t="shared" si="6"/>
        <v>2.6315789473684209E-2</v>
      </c>
      <c r="N14" s="23">
        <f t="shared" si="7"/>
        <v>1</v>
      </c>
      <c r="O14" s="33" t="e">
        <f t="shared" si="41"/>
        <v>#DIV/0!</v>
      </c>
      <c r="P14" s="25"/>
      <c r="Q14" s="26">
        <f t="shared" si="42"/>
        <v>-1</v>
      </c>
      <c r="R14" s="32">
        <f t="shared" si="9"/>
        <v>0</v>
      </c>
      <c r="S14" s="23">
        <f t="shared" si="10"/>
        <v>0</v>
      </c>
      <c r="T14" s="33" t="e">
        <f t="shared" si="43"/>
        <v>#DIV/0!</v>
      </c>
      <c r="U14" s="25"/>
      <c r="V14" s="26">
        <f t="shared" si="44"/>
        <v>0</v>
      </c>
      <c r="W14" s="32">
        <f t="shared" si="12"/>
        <v>0</v>
      </c>
      <c r="X14" s="23">
        <f t="shared" si="13"/>
        <v>0</v>
      </c>
      <c r="Y14" s="33" t="e">
        <f t="shared" si="45"/>
        <v>#DIV/0!</v>
      </c>
      <c r="Z14" s="25"/>
      <c r="AA14" s="26">
        <f t="shared" si="46"/>
        <v>0</v>
      </c>
      <c r="AB14" s="32">
        <f t="shared" si="15"/>
        <v>2.8985507246376812E-2</v>
      </c>
      <c r="AC14" s="23">
        <f t="shared" si="16"/>
        <v>2</v>
      </c>
      <c r="AD14" s="33" t="e">
        <f t="shared" si="47"/>
        <v>#DIV/0!</v>
      </c>
      <c r="AE14" s="25"/>
      <c r="AF14" s="26">
        <f t="shared" si="48"/>
        <v>-2</v>
      </c>
      <c r="AG14" s="32">
        <f t="shared" si="18"/>
        <v>0</v>
      </c>
      <c r="AH14" s="23">
        <f t="shared" si="19"/>
        <v>0</v>
      </c>
      <c r="AI14" s="33" t="e">
        <f t="shared" si="49"/>
        <v>#DIV/0!</v>
      </c>
      <c r="AJ14" s="25"/>
      <c r="AK14" s="26">
        <f t="shared" si="50"/>
        <v>0</v>
      </c>
      <c r="AL14" s="32">
        <f t="shared" si="21"/>
        <v>2.6315789473684209E-2</v>
      </c>
      <c r="AM14" s="23">
        <f t="shared" si="22"/>
        <v>12</v>
      </c>
      <c r="AN14" s="33" t="e">
        <f t="shared" si="51"/>
        <v>#DIV/0!</v>
      </c>
      <c r="AO14" s="25"/>
      <c r="AP14" s="26">
        <f t="shared" si="52"/>
        <v>-12</v>
      </c>
      <c r="AQ14" s="32">
        <f t="shared" si="24"/>
        <v>0</v>
      </c>
      <c r="AR14" s="23">
        <f t="shared" si="25"/>
        <v>0</v>
      </c>
      <c r="AS14" s="33" t="e">
        <f t="shared" si="53"/>
        <v>#DIV/0!</v>
      </c>
      <c r="AT14" s="25"/>
      <c r="AU14" s="26">
        <f t="shared" si="54"/>
        <v>0</v>
      </c>
      <c r="AY14" t="s">
        <v>115</v>
      </c>
      <c r="AZ14" t="s">
        <v>77</v>
      </c>
      <c r="BA14" t="s">
        <v>78</v>
      </c>
      <c r="BB14" t="s">
        <v>95</v>
      </c>
      <c r="BC14" t="s">
        <v>114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1</v>
      </c>
      <c r="BJ14">
        <v>0</v>
      </c>
      <c r="BK14">
        <v>1</v>
      </c>
      <c r="BL14">
        <v>0</v>
      </c>
    </row>
    <row r="15" spans="1:64" x14ac:dyDescent="0.3">
      <c r="A15" t="s">
        <v>6</v>
      </c>
      <c r="B15" s="21"/>
      <c r="C15" s="32">
        <f t="shared" si="0"/>
        <v>2.7210884353741496E-2</v>
      </c>
      <c r="D15" s="23">
        <f t="shared" si="36"/>
        <v>4</v>
      </c>
      <c r="E15" s="33" t="e">
        <f t="shared" si="37"/>
        <v>#DIV/0!</v>
      </c>
      <c r="F15" s="25"/>
      <c r="G15" s="26">
        <f t="shared" si="38"/>
        <v>-4</v>
      </c>
      <c r="H15" s="32">
        <f t="shared" si="3"/>
        <v>2.1739130434782608E-2</v>
      </c>
      <c r="I15" s="23">
        <f t="shared" si="4"/>
        <v>2</v>
      </c>
      <c r="J15" s="33" t="e">
        <f t="shared" si="39"/>
        <v>#DIV/0!</v>
      </c>
      <c r="K15" s="25"/>
      <c r="L15" s="26">
        <f t="shared" si="40"/>
        <v>-2</v>
      </c>
      <c r="M15" s="22">
        <f t="shared" si="6"/>
        <v>0</v>
      </c>
      <c r="N15" s="23">
        <f t="shared" si="7"/>
        <v>0</v>
      </c>
      <c r="O15" s="33" t="e">
        <f t="shared" si="41"/>
        <v>#DIV/0!</v>
      </c>
      <c r="P15" s="25"/>
      <c r="Q15" s="26">
        <f t="shared" si="42"/>
        <v>0</v>
      </c>
      <c r="R15" s="32">
        <f t="shared" si="9"/>
        <v>4.5454545454545456E-2</v>
      </c>
      <c r="S15" s="23">
        <f t="shared" si="10"/>
        <v>2</v>
      </c>
      <c r="T15" s="33" t="e">
        <f t="shared" si="43"/>
        <v>#DIV/0!</v>
      </c>
      <c r="U15" s="25"/>
      <c r="V15" s="26">
        <f t="shared" si="44"/>
        <v>-2</v>
      </c>
      <c r="W15" s="32">
        <f t="shared" si="12"/>
        <v>0</v>
      </c>
      <c r="X15" s="23">
        <f t="shared" si="13"/>
        <v>0</v>
      </c>
      <c r="Y15" s="33" t="e">
        <f t="shared" si="45"/>
        <v>#DIV/0!</v>
      </c>
      <c r="Z15" s="25"/>
      <c r="AA15" s="26">
        <f t="shared" si="46"/>
        <v>0</v>
      </c>
      <c r="AB15" s="32">
        <f t="shared" si="15"/>
        <v>4.3478260869565216E-2</v>
      </c>
      <c r="AC15" s="23">
        <f t="shared" si="16"/>
        <v>3</v>
      </c>
      <c r="AD15" s="33" t="e">
        <f t="shared" si="47"/>
        <v>#DIV/0!</v>
      </c>
      <c r="AE15" s="25"/>
      <c r="AF15" s="26">
        <f t="shared" si="48"/>
        <v>-3</v>
      </c>
      <c r="AG15" s="32">
        <f t="shared" si="18"/>
        <v>2.4390243902439025E-2</v>
      </c>
      <c r="AH15" s="23">
        <f t="shared" si="19"/>
        <v>1</v>
      </c>
      <c r="AI15" s="33" t="e">
        <f t="shared" si="49"/>
        <v>#DIV/0!</v>
      </c>
      <c r="AJ15" s="25"/>
      <c r="AK15" s="26">
        <f t="shared" si="50"/>
        <v>-1</v>
      </c>
      <c r="AL15" s="32">
        <f t="shared" si="21"/>
        <v>2.6315789473684209E-2</v>
      </c>
      <c r="AM15" s="23">
        <f t="shared" si="22"/>
        <v>12</v>
      </c>
      <c r="AN15" s="33" t="e">
        <f t="shared" si="51"/>
        <v>#DIV/0!</v>
      </c>
      <c r="AO15" s="25"/>
      <c r="AP15" s="26">
        <f t="shared" si="52"/>
        <v>-12</v>
      </c>
      <c r="AQ15" s="32">
        <f t="shared" si="24"/>
        <v>0</v>
      </c>
      <c r="AR15" s="23">
        <f t="shared" si="25"/>
        <v>0</v>
      </c>
      <c r="AS15" s="33" t="e">
        <f t="shared" si="53"/>
        <v>#DIV/0!</v>
      </c>
      <c r="AT15" s="25"/>
      <c r="AU15" s="26">
        <f t="shared" si="54"/>
        <v>0</v>
      </c>
      <c r="AY15" t="s">
        <v>13</v>
      </c>
      <c r="AZ15" t="s">
        <v>77</v>
      </c>
      <c r="BA15" t="s">
        <v>78</v>
      </c>
      <c r="BB15" t="s">
        <v>95</v>
      </c>
      <c r="BC15" t="s">
        <v>114</v>
      </c>
      <c r="BD15">
        <v>7</v>
      </c>
      <c r="BE15">
        <v>5</v>
      </c>
      <c r="BF15">
        <v>4</v>
      </c>
      <c r="BG15">
        <v>1</v>
      </c>
      <c r="BH15">
        <v>1</v>
      </c>
      <c r="BI15">
        <v>1</v>
      </c>
      <c r="BJ15">
        <v>2</v>
      </c>
      <c r="BK15">
        <v>21</v>
      </c>
      <c r="BL15">
        <v>0</v>
      </c>
    </row>
    <row r="16" spans="1:64" x14ac:dyDescent="0.3">
      <c r="A16" t="s">
        <v>7</v>
      </c>
      <c r="B16" s="21"/>
      <c r="C16" s="32">
        <f t="shared" si="0"/>
        <v>4.0816326530612242E-2</v>
      </c>
      <c r="D16" s="23">
        <f t="shared" si="36"/>
        <v>6</v>
      </c>
      <c r="E16" s="33" t="e">
        <f t="shared" si="37"/>
        <v>#DIV/0!</v>
      </c>
      <c r="F16" s="25"/>
      <c r="G16" s="26">
        <f t="shared" si="38"/>
        <v>-6</v>
      </c>
      <c r="H16" s="32">
        <f t="shared" si="3"/>
        <v>6.5217391304347824E-2</v>
      </c>
      <c r="I16" s="23">
        <f t="shared" si="4"/>
        <v>6</v>
      </c>
      <c r="J16" s="33" t="e">
        <f t="shared" si="39"/>
        <v>#DIV/0!</v>
      </c>
      <c r="K16" s="25"/>
      <c r="L16" s="26">
        <f t="shared" si="40"/>
        <v>-6</v>
      </c>
      <c r="M16" s="22">
        <f t="shared" si="6"/>
        <v>0.13157894736842105</v>
      </c>
      <c r="N16" s="23">
        <f t="shared" si="7"/>
        <v>5</v>
      </c>
      <c r="O16" s="33" t="e">
        <f t="shared" si="41"/>
        <v>#DIV/0!</v>
      </c>
      <c r="P16" s="25"/>
      <c r="Q16" s="26">
        <f t="shared" si="42"/>
        <v>-5</v>
      </c>
      <c r="R16" s="32">
        <f t="shared" si="9"/>
        <v>2.2727272727272728E-2</v>
      </c>
      <c r="S16" s="23">
        <f t="shared" si="10"/>
        <v>1</v>
      </c>
      <c r="T16" s="33" t="e">
        <f t="shared" si="43"/>
        <v>#DIV/0!</v>
      </c>
      <c r="U16" s="25"/>
      <c r="V16" s="26">
        <f t="shared" si="44"/>
        <v>-1</v>
      </c>
      <c r="W16" s="32">
        <f t="shared" si="12"/>
        <v>3.2258064516129031E-2</v>
      </c>
      <c r="X16" s="23">
        <f t="shared" si="13"/>
        <v>1</v>
      </c>
      <c r="Y16" s="33" t="e">
        <f t="shared" si="45"/>
        <v>#DIV/0!</v>
      </c>
      <c r="Z16" s="25"/>
      <c r="AA16" s="26">
        <f t="shared" si="46"/>
        <v>-1</v>
      </c>
      <c r="AB16" s="32">
        <f t="shared" si="15"/>
        <v>5.7971014492753624E-2</v>
      </c>
      <c r="AC16" s="23">
        <f t="shared" si="16"/>
        <v>4</v>
      </c>
      <c r="AD16" s="33" t="e">
        <f t="shared" si="47"/>
        <v>#DIV/0!</v>
      </c>
      <c r="AE16" s="25"/>
      <c r="AF16" s="26">
        <f t="shared" si="48"/>
        <v>-4</v>
      </c>
      <c r="AG16" s="32">
        <f t="shared" si="18"/>
        <v>0</v>
      </c>
      <c r="AH16" s="23">
        <f t="shared" si="19"/>
        <v>0</v>
      </c>
      <c r="AI16" s="33" t="e">
        <f t="shared" si="49"/>
        <v>#DIV/0!</v>
      </c>
      <c r="AJ16" s="25"/>
      <c r="AK16" s="26">
        <f t="shared" si="50"/>
        <v>0</v>
      </c>
      <c r="AL16" s="32">
        <f t="shared" si="21"/>
        <v>4.8245614035087717E-2</v>
      </c>
      <c r="AM16" s="23">
        <f t="shared" si="22"/>
        <v>22</v>
      </c>
      <c r="AN16" s="33" t="e">
        <f t="shared" si="51"/>
        <v>#DIV/0!</v>
      </c>
      <c r="AO16" s="25"/>
      <c r="AP16" s="26">
        <f t="shared" si="52"/>
        <v>-22</v>
      </c>
      <c r="AQ16" s="32">
        <f t="shared" si="24"/>
        <v>0.16666666666666666</v>
      </c>
      <c r="AR16" s="23">
        <f t="shared" si="25"/>
        <v>1</v>
      </c>
      <c r="AS16" s="33" t="e">
        <f t="shared" si="53"/>
        <v>#DIV/0!</v>
      </c>
      <c r="AT16" s="25"/>
      <c r="AU16" s="26">
        <f t="shared" si="54"/>
        <v>-1</v>
      </c>
      <c r="AY16" t="s">
        <v>14</v>
      </c>
      <c r="AZ16" t="s">
        <v>77</v>
      </c>
      <c r="BA16" t="s">
        <v>78</v>
      </c>
      <c r="BB16" t="s">
        <v>95</v>
      </c>
      <c r="BC16" t="s">
        <v>114</v>
      </c>
      <c r="BD16">
        <v>1</v>
      </c>
      <c r="BE16">
        <v>0</v>
      </c>
      <c r="BF16">
        <v>0</v>
      </c>
      <c r="BG16">
        <v>0</v>
      </c>
      <c r="BH16">
        <v>0</v>
      </c>
      <c r="BI16">
        <v>1</v>
      </c>
      <c r="BJ16">
        <v>0</v>
      </c>
      <c r="BK16">
        <v>2</v>
      </c>
      <c r="BL16">
        <v>0</v>
      </c>
    </row>
    <row r="17" spans="1:64" x14ac:dyDescent="0.3">
      <c r="A17" t="s">
        <v>56</v>
      </c>
      <c r="B17" s="21"/>
      <c r="C17" s="32">
        <f t="shared" si="0"/>
        <v>0</v>
      </c>
      <c r="D17" s="23">
        <f t="shared" si="36"/>
        <v>0</v>
      </c>
      <c r="E17" s="33" t="e">
        <f t="shared" si="37"/>
        <v>#DIV/0!</v>
      </c>
      <c r="F17" s="25"/>
      <c r="G17" s="26">
        <f t="shared" si="38"/>
        <v>0</v>
      </c>
      <c r="H17" s="32">
        <f t="shared" si="3"/>
        <v>0</v>
      </c>
      <c r="I17" s="23">
        <f t="shared" si="4"/>
        <v>0</v>
      </c>
      <c r="J17" s="33" t="e">
        <f t="shared" si="39"/>
        <v>#DIV/0!</v>
      </c>
      <c r="K17" s="25"/>
      <c r="L17" s="26">
        <f t="shared" si="40"/>
        <v>0</v>
      </c>
      <c r="M17" s="22">
        <f t="shared" si="6"/>
        <v>0</v>
      </c>
      <c r="N17" s="23">
        <f t="shared" si="7"/>
        <v>0</v>
      </c>
      <c r="O17" s="33" t="e">
        <f t="shared" si="41"/>
        <v>#DIV/0!</v>
      </c>
      <c r="P17" s="25"/>
      <c r="Q17" s="26">
        <f t="shared" si="42"/>
        <v>0</v>
      </c>
      <c r="R17" s="32">
        <f t="shared" si="9"/>
        <v>0</v>
      </c>
      <c r="S17" s="23">
        <f t="shared" si="10"/>
        <v>0</v>
      </c>
      <c r="T17" s="33" t="e">
        <f t="shared" si="43"/>
        <v>#DIV/0!</v>
      </c>
      <c r="U17" s="25"/>
      <c r="V17" s="26">
        <f t="shared" si="44"/>
        <v>0</v>
      </c>
      <c r="W17" s="32">
        <f t="shared" si="12"/>
        <v>0</v>
      </c>
      <c r="X17" s="23">
        <f t="shared" si="13"/>
        <v>0</v>
      </c>
      <c r="Y17" s="33" t="e">
        <f t="shared" si="45"/>
        <v>#DIV/0!</v>
      </c>
      <c r="Z17" s="25"/>
      <c r="AA17" s="26">
        <f t="shared" si="46"/>
        <v>0</v>
      </c>
      <c r="AB17" s="32">
        <f t="shared" si="15"/>
        <v>0</v>
      </c>
      <c r="AC17" s="23">
        <f t="shared" si="16"/>
        <v>0</v>
      </c>
      <c r="AD17" s="33" t="e">
        <f t="shared" si="47"/>
        <v>#DIV/0!</v>
      </c>
      <c r="AE17" s="25"/>
      <c r="AF17" s="26">
        <f t="shared" si="48"/>
        <v>0</v>
      </c>
      <c r="AG17" s="32">
        <f t="shared" si="18"/>
        <v>7.3170731707317069E-2</v>
      </c>
      <c r="AH17" s="23">
        <f t="shared" si="19"/>
        <v>3</v>
      </c>
      <c r="AI17" s="33" t="e">
        <f t="shared" si="49"/>
        <v>#DIV/0!</v>
      </c>
      <c r="AJ17" s="25"/>
      <c r="AK17" s="26">
        <f t="shared" si="50"/>
        <v>-3</v>
      </c>
      <c r="AL17" s="32">
        <f t="shared" si="21"/>
        <v>0</v>
      </c>
      <c r="AM17" s="23">
        <f t="shared" si="22"/>
        <v>0</v>
      </c>
      <c r="AN17" s="33" t="e">
        <f t="shared" si="51"/>
        <v>#DIV/0!</v>
      </c>
      <c r="AO17" s="25"/>
      <c r="AP17" s="26">
        <f t="shared" si="52"/>
        <v>0</v>
      </c>
      <c r="AQ17" s="32">
        <f t="shared" si="24"/>
        <v>0.5</v>
      </c>
      <c r="AR17" s="23">
        <f t="shared" si="25"/>
        <v>3</v>
      </c>
      <c r="AS17" s="33" t="e">
        <f t="shared" si="53"/>
        <v>#DIV/0!</v>
      </c>
      <c r="AT17" s="25"/>
      <c r="AU17" s="26">
        <f t="shared" si="54"/>
        <v>-3</v>
      </c>
      <c r="AY17" t="s">
        <v>15</v>
      </c>
      <c r="AZ17" t="s">
        <v>77</v>
      </c>
      <c r="BA17" t="s">
        <v>78</v>
      </c>
      <c r="BB17" t="s">
        <v>95</v>
      </c>
      <c r="BC17" t="s">
        <v>114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1</v>
      </c>
      <c r="BK17">
        <v>1</v>
      </c>
      <c r="BL17">
        <v>0</v>
      </c>
    </row>
    <row r="18" spans="1:64" x14ac:dyDescent="0.3">
      <c r="A18" t="s">
        <v>8</v>
      </c>
      <c r="B18" s="21"/>
      <c r="C18" s="32">
        <f t="shared" si="0"/>
        <v>1.3605442176870748E-2</v>
      </c>
      <c r="D18" s="23">
        <f t="shared" si="36"/>
        <v>2</v>
      </c>
      <c r="E18" s="33" t="e">
        <f t="shared" si="37"/>
        <v>#DIV/0!</v>
      </c>
      <c r="F18" s="25"/>
      <c r="G18" s="26">
        <f t="shared" si="38"/>
        <v>-2</v>
      </c>
      <c r="H18" s="32">
        <f t="shared" si="3"/>
        <v>4.3478260869565216E-2</v>
      </c>
      <c r="I18" s="23">
        <f t="shared" si="4"/>
        <v>4</v>
      </c>
      <c r="J18" s="33" t="e">
        <f t="shared" si="39"/>
        <v>#DIV/0!</v>
      </c>
      <c r="K18" s="25"/>
      <c r="L18" s="26">
        <f t="shared" si="40"/>
        <v>-4</v>
      </c>
      <c r="M18" s="22">
        <f t="shared" si="6"/>
        <v>2.6315789473684209E-2</v>
      </c>
      <c r="N18" s="23">
        <f t="shared" si="7"/>
        <v>1</v>
      </c>
      <c r="O18" s="33" t="e">
        <f t="shared" si="41"/>
        <v>#DIV/0!</v>
      </c>
      <c r="P18" s="25"/>
      <c r="Q18" s="26">
        <f t="shared" si="42"/>
        <v>-1</v>
      </c>
      <c r="R18" s="32">
        <f t="shared" si="9"/>
        <v>0</v>
      </c>
      <c r="S18" s="23">
        <f t="shared" si="10"/>
        <v>0</v>
      </c>
      <c r="T18" s="33" t="e">
        <f t="shared" si="43"/>
        <v>#DIV/0!</v>
      </c>
      <c r="U18" s="25"/>
      <c r="V18" s="26">
        <f t="shared" si="44"/>
        <v>0</v>
      </c>
      <c r="W18" s="32">
        <f t="shared" si="12"/>
        <v>0</v>
      </c>
      <c r="X18" s="23">
        <f t="shared" si="13"/>
        <v>0</v>
      </c>
      <c r="Y18" s="33" t="e">
        <f t="shared" si="45"/>
        <v>#DIV/0!</v>
      </c>
      <c r="Z18" s="25"/>
      <c r="AA18" s="26">
        <f t="shared" si="46"/>
        <v>0</v>
      </c>
      <c r="AB18" s="32">
        <f t="shared" si="15"/>
        <v>1.4492753623188406E-2</v>
      </c>
      <c r="AC18" s="23">
        <f t="shared" si="16"/>
        <v>1</v>
      </c>
      <c r="AD18" s="33" t="e">
        <f t="shared" si="47"/>
        <v>#DIV/0!</v>
      </c>
      <c r="AE18" s="25"/>
      <c r="AF18" s="26">
        <f t="shared" si="48"/>
        <v>-1</v>
      </c>
      <c r="AG18" s="32">
        <f t="shared" si="18"/>
        <v>0</v>
      </c>
      <c r="AH18" s="23">
        <f t="shared" si="19"/>
        <v>0</v>
      </c>
      <c r="AI18" s="33" t="e">
        <f t="shared" si="49"/>
        <v>#DIV/0!</v>
      </c>
      <c r="AJ18" s="25"/>
      <c r="AK18" s="26">
        <f t="shared" si="50"/>
        <v>0</v>
      </c>
      <c r="AL18" s="32">
        <f t="shared" si="21"/>
        <v>1.7543859649122806E-2</v>
      </c>
      <c r="AM18" s="23">
        <f t="shared" si="22"/>
        <v>8</v>
      </c>
      <c r="AN18" s="33" t="e">
        <f t="shared" si="51"/>
        <v>#DIV/0!</v>
      </c>
      <c r="AO18" s="25"/>
      <c r="AP18" s="26">
        <f t="shared" si="52"/>
        <v>-8</v>
      </c>
      <c r="AQ18" s="32">
        <f t="shared" si="24"/>
        <v>0</v>
      </c>
      <c r="AR18" s="23">
        <f t="shared" si="25"/>
        <v>0</v>
      </c>
      <c r="AS18" s="33" t="e">
        <f t="shared" si="53"/>
        <v>#DIV/0!</v>
      </c>
      <c r="AT18" s="25"/>
      <c r="AU18" s="26">
        <f t="shared" si="54"/>
        <v>0</v>
      </c>
      <c r="AY18" t="s">
        <v>125</v>
      </c>
      <c r="AZ18" t="s">
        <v>77</v>
      </c>
      <c r="BA18" t="s">
        <v>78</v>
      </c>
      <c r="BB18" t="s">
        <v>95</v>
      </c>
      <c r="BC18" t="s">
        <v>114</v>
      </c>
      <c r="BD18">
        <v>1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1</v>
      </c>
      <c r="BL18">
        <v>0</v>
      </c>
    </row>
    <row r="19" spans="1:64" x14ac:dyDescent="0.3">
      <c r="A19" t="s">
        <v>57</v>
      </c>
      <c r="B19" s="21"/>
      <c r="C19" s="32">
        <f t="shared" si="0"/>
        <v>0</v>
      </c>
      <c r="D19" s="23">
        <f t="shared" si="36"/>
        <v>0</v>
      </c>
      <c r="E19" s="33" t="e">
        <f t="shared" si="37"/>
        <v>#DIV/0!</v>
      </c>
      <c r="F19" s="25"/>
      <c r="G19" s="26">
        <f t="shared" si="38"/>
        <v>0</v>
      </c>
      <c r="H19" s="32">
        <f t="shared" si="3"/>
        <v>0</v>
      </c>
      <c r="I19" s="23">
        <f t="shared" si="4"/>
        <v>0</v>
      </c>
      <c r="J19" s="33" t="e">
        <f t="shared" si="39"/>
        <v>#DIV/0!</v>
      </c>
      <c r="K19" s="25"/>
      <c r="L19" s="26">
        <f t="shared" si="40"/>
        <v>0</v>
      </c>
      <c r="M19" s="22">
        <f t="shared" si="6"/>
        <v>0</v>
      </c>
      <c r="N19" s="23">
        <f t="shared" si="7"/>
        <v>0</v>
      </c>
      <c r="O19" s="33" t="e">
        <f t="shared" si="41"/>
        <v>#DIV/0!</v>
      </c>
      <c r="P19" s="25"/>
      <c r="Q19" s="26">
        <f t="shared" si="42"/>
        <v>0</v>
      </c>
      <c r="R19" s="32">
        <f t="shared" si="9"/>
        <v>0</v>
      </c>
      <c r="S19" s="23">
        <f t="shared" si="10"/>
        <v>0</v>
      </c>
      <c r="T19" s="33" t="e">
        <f t="shared" si="43"/>
        <v>#DIV/0!</v>
      </c>
      <c r="U19" s="25"/>
      <c r="V19" s="26">
        <f t="shared" si="44"/>
        <v>0</v>
      </c>
      <c r="W19" s="32">
        <f t="shared" si="12"/>
        <v>0</v>
      </c>
      <c r="X19" s="23">
        <f t="shared" si="13"/>
        <v>0</v>
      </c>
      <c r="Y19" s="33" t="e">
        <f t="shared" si="45"/>
        <v>#DIV/0!</v>
      </c>
      <c r="Z19" s="25"/>
      <c r="AA19" s="26">
        <f t="shared" si="46"/>
        <v>0</v>
      </c>
      <c r="AB19" s="32">
        <f t="shared" si="15"/>
        <v>0</v>
      </c>
      <c r="AC19" s="23">
        <f t="shared" si="16"/>
        <v>0</v>
      </c>
      <c r="AD19" s="33" t="e">
        <f t="shared" si="47"/>
        <v>#DIV/0!</v>
      </c>
      <c r="AE19" s="25"/>
      <c r="AF19" s="26">
        <f t="shared" si="48"/>
        <v>0</v>
      </c>
      <c r="AG19" s="32">
        <f t="shared" si="18"/>
        <v>0</v>
      </c>
      <c r="AH19" s="23">
        <f t="shared" si="19"/>
        <v>0</v>
      </c>
      <c r="AI19" s="33" t="e">
        <f t="shared" si="49"/>
        <v>#DIV/0!</v>
      </c>
      <c r="AJ19" s="25"/>
      <c r="AK19" s="26">
        <f t="shared" si="50"/>
        <v>0</v>
      </c>
      <c r="AL19" s="32">
        <f t="shared" si="21"/>
        <v>0</v>
      </c>
      <c r="AM19" s="23">
        <f t="shared" si="22"/>
        <v>0</v>
      </c>
      <c r="AN19" s="33" t="e">
        <f t="shared" si="51"/>
        <v>#DIV/0!</v>
      </c>
      <c r="AO19" s="25"/>
      <c r="AP19" s="26">
        <f t="shared" si="52"/>
        <v>0</v>
      </c>
      <c r="AQ19" s="32">
        <f t="shared" si="24"/>
        <v>0</v>
      </c>
      <c r="AR19" s="23">
        <f t="shared" si="25"/>
        <v>0</v>
      </c>
      <c r="AS19" s="33" t="e">
        <f t="shared" si="53"/>
        <v>#DIV/0!</v>
      </c>
      <c r="AT19" s="25"/>
      <c r="AU19" s="26">
        <f t="shared" si="54"/>
        <v>0</v>
      </c>
      <c r="AY19" t="s">
        <v>17</v>
      </c>
      <c r="AZ19" t="s">
        <v>77</v>
      </c>
      <c r="BA19" t="s">
        <v>78</v>
      </c>
      <c r="BB19" t="s">
        <v>95</v>
      </c>
      <c r="BC19" t="s">
        <v>114</v>
      </c>
      <c r="BD19">
        <v>1</v>
      </c>
      <c r="BE19">
        <v>3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4</v>
      </c>
      <c r="BL19">
        <v>0</v>
      </c>
    </row>
    <row r="20" spans="1:64" x14ac:dyDescent="0.3">
      <c r="A20" t="s">
        <v>9</v>
      </c>
      <c r="B20" s="21"/>
      <c r="C20" s="32">
        <f t="shared" si="0"/>
        <v>0</v>
      </c>
      <c r="D20" s="23">
        <f t="shared" si="36"/>
        <v>0</v>
      </c>
      <c r="E20" s="33" t="e">
        <f t="shared" si="37"/>
        <v>#DIV/0!</v>
      </c>
      <c r="F20" s="25"/>
      <c r="G20" s="26">
        <f t="shared" si="38"/>
        <v>0</v>
      </c>
      <c r="H20" s="32">
        <f t="shared" si="3"/>
        <v>0</v>
      </c>
      <c r="I20" s="23">
        <f t="shared" si="4"/>
        <v>0</v>
      </c>
      <c r="J20" s="33" t="e">
        <f t="shared" si="39"/>
        <v>#DIV/0!</v>
      </c>
      <c r="K20" s="25"/>
      <c r="L20" s="26">
        <f t="shared" si="40"/>
        <v>0</v>
      </c>
      <c r="M20" s="22">
        <f t="shared" si="6"/>
        <v>0</v>
      </c>
      <c r="N20" s="23">
        <f t="shared" si="7"/>
        <v>0</v>
      </c>
      <c r="O20" s="33" t="e">
        <f t="shared" si="41"/>
        <v>#DIV/0!</v>
      </c>
      <c r="P20" s="25"/>
      <c r="Q20" s="26">
        <f t="shared" si="42"/>
        <v>0</v>
      </c>
      <c r="R20" s="32">
        <f t="shared" si="9"/>
        <v>0</v>
      </c>
      <c r="S20" s="23">
        <f t="shared" si="10"/>
        <v>0</v>
      </c>
      <c r="T20" s="33" t="e">
        <f t="shared" si="43"/>
        <v>#DIV/0!</v>
      </c>
      <c r="U20" s="25"/>
      <c r="V20" s="26">
        <f t="shared" si="44"/>
        <v>0</v>
      </c>
      <c r="W20" s="32">
        <f t="shared" si="12"/>
        <v>0</v>
      </c>
      <c r="X20" s="23">
        <f t="shared" si="13"/>
        <v>0</v>
      </c>
      <c r="Y20" s="33" t="e">
        <f t="shared" si="45"/>
        <v>#DIV/0!</v>
      </c>
      <c r="Z20" s="25"/>
      <c r="AA20" s="26">
        <f t="shared" si="46"/>
        <v>0</v>
      </c>
      <c r="AB20" s="32">
        <f t="shared" si="15"/>
        <v>0</v>
      </c>
      <c r="AC20" s="23">
        <f t="shared" si="16"/>
        <v>0</v>
      </c>
      <c r="AD20" s="33" t="e">
        <f t="shared" si="47"/>
        <v>#DIV/0!</v>
      </c>
      <c r="AE20" s="25"/>
      <c r="AF20" s="26">
        <f t="shared" si="48"/>
        <v>0</v>
      </c>
      <c r="AG20" s="32">
        <f t="shared" si="18"/>
        <v>0</v>
      </c>
      <c r="AH20" s="23">
        <f t="shared" si="19"/>
        <v>0</v>
      </c>
      <c r="AI20" s="33" t="e">
        <f t="shared" si="49"/>
        <v>#DIV/0!</v>
      </c>
      <c r="AJ20" s="25"/>
      <c r="AK20" s="26">
        <f t="shared" si="50"/>
        <v>0</v>
      </c>
      <c r="AL20" s="32">
        <f t="shared" si="21"/>
        <v>0</v>
      </c>
      <c r="AM20" s="23">
        <f t="shared" si="22"/>
        <v>0</v>
      </c>
      <c r="AN20" s="33" t="e">
        <f t="shared" si="51"/>
        <v>#DIV/0!</v>
      </c>
      <c r="AO20" s="25"/>
      <c r="AP20" s="26">
        <f t="shared" si="52"/>
        <v>0</v>
      </c>
      <c r="AQ20" s="32">
        <f t="shared" si="24"/>
        <v>0</v>
      </c>
      <c r="AR20" s="23">
        <f t="shared" si="25"/>
        <v>0</v>
      </c>
      <c r="AS20" s="33" t="e">
        <f t="shared" si="53"/>
        <v>#DIV/0!</v>
      </c>
      <c r="AT20" s="25"/>
      <c r="AU20" s="26">
        <f t="shared" si="54"/>
        <v>0</v>
      </c>
      <c r="AY20" t="s">
        <v>96</v>
      </c>
      <c r="AZ20" t="s">
        <v>77</v>
      </c>
      <c r="BA20" t="s">
        <v>78</v>
      </c>
      <c r="BB20" t="s">
        <v>95</v>
      </c>
      <c r="BC20" t="s">
        <v>114</v>
      </c>
      <c r="BD20">
        <v>1</v>
      </c>
      <c r="BE20">
        <v>1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2</v>
      </c>
      <c r="BL20">
        <v>0</v>
      </c>
    </row>
    <row r="21" spans="1:64" x14ac:dyDescent="0.3">
      <c r="A21" t="s">
        <v>10</v>
      </c>
      <c r="B21" s="21"/>
      <c r="C21" s="32">
        <f t="shared" si="0"/>
        <v>0</v>
      </c>
      <c r="D21" s="23">
        <f t="shared" si="36"/>
        <v>0</v>
      </c>
      <c r="E21" s="33" t="e">
        <f t="shared" si="37"/>
        <v>#DIV/0!</v>
      </c>
      <c r="F21" s="25"/>
      <c r="G21" s="26">
        <f t="shared" si="38"/>
        <v>0</v>
      </c>
      <c r="H21" s="32">
        <f t="shared" si="3"/>
        <v>0</v>
      </c>
      <c r="I21" s="23">
        <f t="shared" si="4"/>
        <v>0</v>
      </c>
      <c r="J21" s="33" t="e">
        <f t="shared" si="39"/>
        <v>#DIV/0!</v>
      </c>
      <c r="K21" s="25"/>
      <c r="L21" s="26">
        <f t="shared" si="40"/>
        <v>0</v>
      </c>
      <c r="M21" s="22">
        <f t="shared" si="6"/>
        <v>2.6315789473684209E-2</v>
      </c>
      <c r="N21" s="23">
        <f t="shared" si="7"/>
        <v>1</v>
      </c>
      <c r="O21" s="33" t="e">
        <f t="shared" si="41"/>
        <v>#DIV/0!</v>
      </c>
      <c r="P21" s="25"/>
      <c r="Q21" s="26">
        <f t="shared" si="42"/>
        <v>-1</v>
      </c>
      <c r="R21" s="32">
        <f t="shared" si="9"/>
        <v>0</v>
      </c>
      <c r="S21" s="23">
        <f t="shared" si="10"/>
        <v>0</v>
      </c>
      <c r="T21" s="33" t="e">
        <f t="shared" si="43"/>
        <v>#DIV/0!</v>
      </c>
      <c r="U21" s="25"/>
      <c r="V21" s="26">
        <f t="shared" si="44"/>
        <v>0</v>
      </c>
      <c r="W21" s="32">
        <f t="shared" si="12"/>
        <v>0</v>
      </c>
      <c r="X21" s="23">
        <f t="shared" si="13"/>
        <v>0</v>
      </c>
      <c r="Y21" s="33" t="e">
        <f t="shared" si="45"/>
        <v>#DIV/0!</v>
      </c>
      <c r="Z21" s="25"/>
      <c r="AA21" s="26">
        <f t="shared" si="46"/>
        <v>0</v>
      </c>
      <c r="AB21" s="32">
        <f t="shared" si="15"/>
        <v>1.4492753623188406E-2</v>
      </c>
      <c r="AC21" s="23">
        <f t="shared" si="16"/>
        <v>1</v>
      </c>
      <c r="AD21" s="33" t="e">
        <f t="shared" si="47"/>
        <v>#DIV/0!</v>
      </c>
      <c r="AE21" s="25"/>
      <c r="AF21" s="26">
        <f t="shared" si="48"/>
        <v>-1</v>
      </c>
      <c r="AG21" s="32">
        <f t="shared" si="18"/>
        <v>0</v>
      </c>
      <c r="AH21" s="23">
        <f t="shared" si="19"/>
        <v>0</v>
      </c>
      <c r="AI21" s="33" t="e">
        <f t="shared" si="49"/>
        <v>#DIV/0!</v>
      </c>
      <c r="AJ21" s="25"/>
      <c r="AK21" s="26">
        <f t="shared" si="50"/>
        <v>0</v>
      </c>
      <c r="AL21" s="32">
        <f t="shared" si="21"/>
        <v>4.3859649122807015E-3</v>
      </c>
      <c r="AM21" s="23">
        <f t="shared" si="22"/>
        <v>2</v>
      </c>
      <c r="AN21" s="33" t="e">
        <f t="shared" si="51"/>
        <v>#DIV/0!</v>
      </c>
      <c r="AO21" s="25"/>
      <c r="AP21" s="26">
        <f t="shared" si="52"/>
        <v>-2</v>
      </c>
      <c r="AQ21" s="32">
        <f t="shared" si="24"/>
        <v>0</v>
      </c>
      <c r="AR21" s="23">
        <f t="shared" si="25"/>
        <v>0</v>
      </c>
      <c r="AS21" s="33" t="e">
        <f t="shared" si="53"/>
        <v>#DIV/0!</v>
      </c>
      <c r="AT21" s="25"/>
      <c r="AU21" s="26">
        <f t="shared" si="54"/>
        <v>0</v>
      </c>
      <c r="AY21" t="s">
        <v>19</v>
      </c>
      <c r="AZ21" t="s">
        <v>77</v>
      </c>
      <c r="BA21" t="s">
        <v>78</v>
      </c>
      <c r="BB21" t="s">
        <v>95</v>
      </c>
      <c r="BC21" t="s">
        <v>114</v>
      </c>
      <c r="BD21">
        <v>10</v>
      </c>
      <c r="BE21">
        <v>9</v>
      </c>
      <c r="BF21">
        <v>0</v>
      </c>
      <c r="BG21">
        <v>3</v>
      </c>
      <c r="BH21">
        <v>3</v>
      </c>
      <c r="BI21">
        <v>4</v>
      </c>
      <c r="BJ21">
        <v>1</v>
      </c>
      <c r="BK21">
        <v>30</v>
      </c>
      <c r="BL21">
        <v>0</v>
      </c>
    </row>
    <row r="22" spans="1:64" x14ac:dyDescent="0.3">
      <c r="A22" t="s">
        <v>58</v>
      </c>
      <c r="B22" s="21"/>
      <c r="C22" s="32">
        <f t="shared" si="0"/>
        <v>0</v>
      </c>
      <c r="D22" s="23">
        <f t="shared" si="36"/>
        <v>0</v>
      </c>
      <c r="E22" s="33" t="e">
        <f t="shared" si="37"/>
        <v>#DIV/0!</v>
      </c>
      <c r="F22" s="25"/>
      <c r="G22" s="26">
        <f t="shared" si="38"/>
        <v>0</v>
      </c>
      <c r="H22" s="32">
        <f t="shared" si="3"/>
        <v>0</v>
      </c>
      <c r="I22" s="23">
        <f t="shared" si="4"/>
        <v>0</v>
      </c>
      <c r="J22" s="33" t="e">
        <f t="shared" si="39"/>
        <v>#DIV/0!</v>
      </c>
      <c r="K22" s="25"/>
      <c r="L22" s="26">
        <f t="shared" si="40"/>
        <v>0</v>
      </c>
      <c r="M22" s="22">
        <f t="shared" si="6"/>
        <v>0</v>
      </c>
      <c r="N22" s="23">
        <f t="shared" si="7"/>
        <v>0</v>
      </c>
      <c r="O22" s="33" t="e">
        <f t="shared" si="41"/>
        <v>#DIV/0!</v>
      </c>
      <c r="P22" s="25"/>
      <c r="Q22" s="26">
        <f t="shared" si="42"/>
        <v>0</v>
      </c>
      <c r="R22" s="32">
        <f t="shared" si="9"/>
        <v>0</v>
      </c>
      <c r="S22" s="23">
        <f t="shared" si="10"/>
        <v>0</v>
      </c>
      <c r="T22" s="33" t="e">
        <f t="shared" si="43"/>
        <v>#DIV/0!</v>
      </c>
      <c r="U22" s="25"/>
      <c r="V22" s="26">
        <f t="shared" si="44"/>
        <v>0</v>
      </c>
      <c r="W22" s="32">
        <f t="shared" si="12"/>
        <v>0</v>
      </c>
      <c r="X22" s="23">
        <f t="shared" si="13"/>
        <v>0</v>
      </c>
      <c r="Y22" s="33" t="e">
        <f t="shared" si="45"/>
        <v>#DIV/0!</v>
      </c>
      <c r="Z22" s="25"/>
      <c r="AA22" s="26">
        <f t="shared" si="46"/>
        <v>0</v>
      </c>
      <c r="AB22" s="32">
        <f t="shared" si="15"/>
        <v>0</v>
      </c>
      <c r="AC22" s="23">
        <f t="shared" si="16"/>
        <v>0</v>
      </c>
      <c r="AD22" s="33" t="e">
        <f t="shared" si="47"/>
        <v>#DIV/0!</v>
      </c>
      <c r="AE22" s="25"/>
      <c r="AF22" s="26">
        <f t="shared" si="48"/>
        <v>0</v>
      </c>
      <c r="AG22" s="32">
        <f t="shared" si="18"/>
        <v>0</v>
      </c>
      <c r="AH22" s="23">
        <f t="shared" si="19"/>
        <v>0</v>
      </c>
      <c r="AI22" s="33" t="e">
        <f t="shared" si="49"/>
        <v>#DIV/0!</v>
      </c>
      <c r="AJ22" s="25"/>
      <c r="AK22" s="26">
        <f t="shared" si="50"/>
        <v>0</v>
      </c>
      <c r="AL22" s="32">
        <f t="shared" si="21"/>
        <v>0</v>
      </c>
      <c r="AM22" s="23">
        <f t="shared" si="22"/>
        <v>0</v>
      </c>
      <c r="AN22" s="33" t="e">
        <f t="shared" si="51"/>
        <v>#DIV/0!</v>
      </c>
      <c r="AO22" s="25"/>
      <c r="AP22" s="26">
        <f t="shared" si="52"/>
        <v>0</v>
      </c>
      <c r="AQ22" s="32">
        <f t="shared" si="24"/>
        <v>0</v>
      </c>
      <c r="AR22" s="23">
        <f t="shared" si="25"/>
        <v>0</v>
      </c>
      <c r="AS22" s="33" t="e">
        <f t="shared" si="53"/>
        <v>#DIV/0!</v>
      </c>
      <c r="AT22" s="25"/>
      <c r="AU22" s="26">
        <f t="shared" si="54"/>
        <v>0</v>
      </c>
      <c r="AY22" t="s">
        <v>20</v>
      </c>
      <c r="AZ22" t="s">
        <v>77</v>
      </c>
      <c r="BA22" t="s">
        <v>78</v>
      </c>
      <c r="BB22" t="s">
        <v>95</v>
      </c>
      <c r="BC22" t="s">
        <v>114</v>
      </c>
      <c r="BD22">
        <v>2</v>
      </c>
      <c r="BE22">
        <v>0</v>
      </c>
      <c r="BF22">
        <v>0</v>
      </c>
      <c r="BG22">
        <v>1</v>
      </c>
      <c r="BH22">
        <v>1</v>
      </c>
      <c r="BI22">
        <v>4</v>
      </c>
      <c r="BJ22">
        <v>0</v>
      </c>
      <c r="BK22">
        <v>8</v>
      </c>
      <c r="BL22">
        <v>0</v>
      </c>
    </row>
    <row r="23" spans="1:64" x14ac:dyDescent="0.3">
      <c r="A23" t="s">
        <v>11</v>
      </c>
      <c r="B23" s="21"/>
      <c r="C23" s="32">
        <f t="shared" si="0"/>
        <v>2.7210884353741496E-2</v>
      </c>
      <c r="D23" s="23">
        <f t="shared" si="36"/>
        <v>4</v>
      </c>
      <c r="E23" s="33" t="e">
        <f t="shared" si="37"/>
        <v>#DIV/0!</v>
      </c>
      <c r="F23" s="25"/>
      <c r="G23" s="26">
        <f t="shared" si="38"/>
        <v>-4</v>
      </c>
      <c r="H23" s="32">
        <f t="shared" si="3"/>
        <v>2.1739130434782608E-2</v>
      </c>
      <c r="I23" s="23">
        <f t="shared" si="4"/>
        <v>2</v>
      </c>
      <c r="J23" s="33" t="e">
        <f t="shared" si="39"/>
        <v>#DIV/0!</v>
      </c>
      <c r="K23" s="25"/>
      <c r="L23" s="26">
        <f t="shared" si="40"/>
        <v>-2</v>
      </c>
      <c r="M23" s="22">
        <f t="shared" si="6"/>
        <v>2.6315789473684209E-2</v>
      </c>
      <c r="N23" s="23">
        <f t="shared" si="7"/>
        <v>1</v>
      </c>
      <c r="O23" s="33" t="e">
        <f t="shared" si="41"/>
        <v>#DIV/0!</v>
      </c>
      <c r="P23" s="25"/>
      <c r="Q23" s="26">
        <f t="shared" si="42"/>
        <v>-1</v>
      </c>
      <c r="R23" s="32">
        <f t="shared" si="9"/>
        <v>2.2727272727272728E-2</v>
      </c>
      <c r="S23" s="23">
        <f t="shared" si="10"/>
        <v>1</v>
      </c>
      <c r="T23" s="33" t="e">
        <f t="shared" si="43"/>
        <v>#DIV/0!</v>
      </c>
      <c r="U23" s="25"/>
      <c r="V23" s="26">
        <f t="shared" si="44"/>
        <v>-1</v>
      </c>
      <c r="W23" s="32">
        <f t="shared" si="12"/>
        <v>6.4516129032258063E-2</v>
      </c>
      <c r="X23" s="23">
        <f t="shared" si="13"/>
        <v>2</v>
      </c>
      <c r="Y23" s="33" t="e">
        <f t="shared" si="45"/>
        <v>#DIV/0!</v>
      </c>
      <c r="Z23" s="25"/>
      <c r="AA23" s="26">
        <f t="shared" si="46"/>
        <v>-2</v>
      </c>
      <c r="AB23" s="32">
        <f t="shared" si="15"/>
        <v>5.7971014492753624E-2</v>
      </c>
      <c r="AC23" s="23">
        <f t="shared" si="16"/>
        <v>4</v>
      </c>
      <c r="AD23" s="33" t="e">
        <f t="shared" si="47"/>
        <v>#DIV/0!</v>
      </c>
      <c r="AE23" s="25"/>
      <c r="AF23" s="26">
        <f t="shared" si="48"/>
        <v>-4</v>
      </c>
      <c r="AG23" s="32">
        <f t="shared" si="18"/>
        <v>0</v>
      </c>
      <c r="AH23" s="23">
        <f t="shared" si="19"/>
        <v>0</v>
      </c>
      <c r="AI23" s="33" t="e">
        <f t="shared" si="49"/>
        <v>#DIV/0!</v>
      </c>
      <c r="AJ23" s="25"/>
      <c r="AK23" s="26">
        <f t="shared" si="50"/>
        <v>0</v>
      </c>
      <c r="AL23" s="32">
        <f t="shared" si="21"/>
        <v>3.0701754385964911E-2</v>
      </c>
      <c r="AM23" s="23">
        <f t="shared" si="22"/>
        <v>14</v>
      </c>
      <c r="AN23" s="33" t="e">
        <f t="shared" si="51"/>
        <v>#DIV/0!</v>
      </c>
      <c r="AO23" s="25"/>
      <c r="AP23" s="26">
        <f t="shared" si="52"/>
        <v>-14</v>
      </c>
      <c r="AQ23" s="32">
        <f t="shared" si="24"/>
        <v>0</v>
      </c>
      <c r="AR23" s="23">
        <f t="shared" si="25"/>
        <v>0</v>
      </c>
      <c r="AS23" s="33" t="e">
        <f t="shared" si="53"/>
        <v>#DIV/0!</v>
      </c>
      <c r="AT23" s="25"/>
      <c r="AU23" s="26">
        <f t="shared" si="54"/>
        <v>0</v>
      </c>
      <c r="AY23" t="s">
        <v>21</v>
      </c>
      <c r="AZ23" t="s">
        <v>77</v>
      </c>
      <c r="BA23" t="s">
        <v>78</v>
      </c>
      <c r="BB23" t="s">
        <v>95</v>
      </c>
      <c r="BC23" t="s">
        <v>114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3</v>
      </c>
      <c r="BJ23">
        <v>0</v>
      </c>
      <c r="BK23">
        <v>3</v>
      </c>
      <c r="BL23">
        <v>0</v>
      </c>
    </row>
    <row r="24" spans="1:64" x14ac:dyDescent="0.3">
      <c r="A24" t="s">
        <v>12</v>
      </c>
      <c r="B24" s="21"/>
      <c r="C24" s="32">
        <f t="shared" si="0"/>
        <v>1.3605442176870748E-2</v>
      </c>
      <c r="D24" s="23">
        <f t="shared" si="36"/>
        <v>2</v>
      </c>
      <c r="E24" s="33" t="e">
        <f t="shared" si="37"/>
        <v>#DIV/0!</v>
      </c>
      <c r="F24" s="25"/>
      <c r="G24" s="26">
        <f t="shared" si="38"/>
        <v>-2</v>
      </c>
      <c r="H24" s="32">
        <f t="shared" si="3"/>
        <v>1.0869565217391304E-2</v>
      </c>
      <c r="I24" s="23">
        <f t="shared" si="4"/>
        <v>1</v>
      </c>
      <c r="J24" s="33" t="e">
        <f t="shared" si="39"/>
        <v>#DIV/0!</v>
      </c>
      <c r="K24" s="25"/>
      <c r="L24" s="26">
        <f t="shared" si="40"/>
        <v>-1</v>
      </c>
      <c r="M24" s="22">
        <f t="shared" si="6"/>
        <v>0</v>
      </c>
      <c r="N24" s="23">
        <f t="shared" si="7"/>
        <v>0</v>
      </c>
      <c r="O24" s="33" t="e">
        <f t="shared" si="41"/>
        <v>#DIV/0!</v>
      </c>
      <c r="P24" s="25"/>
      <c r="Q24" s="26">
        <f t="shared" si="42"/>
        <v>0</v>
      </c>
      <c r="R24" s="32">
        <f t="shared" si="9"/>
        <v>0</v>
      </c>
      <c r="S24" s="23">
        <f t="shared" si="10"/>
        <v>0</v>
      </c>
      <c r="T24" s="33" t="e">
        <f t="shared" si="43"/>
        <v>#DIV/0!</v>
      </c>
      <c r="U24" s="25"/>
      <c r="V24" s="26">
        <f t="shared" si="44"/>
        <v>0</v>
      </c>
      <c r="W24" s="32">
        <f t="shared" si="12"/>
        <v>3.2258064516129031E-2</v>
      </c>
      <c r="X24" s="23">
        <f t="shared" si="13"/>
        <v>1</v>
      </c>
      <c r="Y24" s="33" t="e">
        <f t="shared" si="45"/>
        <v>#DIV/0!</v>
      </c>
      <c r="Z24" s="25"/>
      <c r="AA24" s="26">
        <f t="shared" si="46"/>
        <v>-1</v>
      </c>
      <c r="AB24" s="32">
        <f t="shared" si="15"/>
        <v>1.4492753623188406E-2</v>
      </c>
      <c r="AC24" s="23">
        <f t="shared" si="16"/>
        <v>1</v>
      </c>
      <c r="AD24" s="33" t="e">
        <f t="shared" si="47"/>
        <v>#DIV/0!</v>
      </c>
      <c r="AE24" s="25"/>
      <c r="AF24" s="26">
        <f t="shared" si="48"/>
        <v>-1</v>
      </c>
      <c r="AG24" s="32">
        <f t="shared" si="18"/>
        <v>4.878048780487805E-2</v>
      </c>
      <c r="AH24" s="23">
        <f t="shared" si="19"/>
        <v>2</v>
      </c>
      <c r="AI24" s="33" t="e">
        <f t="shared" si="49"/>
        <v>#DIV/0!</v>
      </c>
      <c r="AJ24" s="25"/>
      <c r="AK24" s="26">
        <f t="shared" si="50"/>
        <v>-2</v>
      </c>
      <c r="AL24" s="32">
        <f t="shared" si="21"/>
        <v>1.5350877192982455E-2</v>
      </c>
      <c r="AM24" s="23">
        <f t="shared" si="22"/>
        <v>7</v>
      </c>
      <c r="AN24" s="33" t="e">
        <f t="shared" si="51"/>
        <v>#DIV/0!</v>
      </c>
      <c r="AO24" s="25"/>
      <c r="AP24" s="26">
        <f t="shared" si="52"/>
        <v>-7</v>
      </c>
      <c r="AQ24" s="32">
        <f t="shared" si="24"/>
        <v>0</v>
      </c>
      <c r="AR24" s="23">
        <f t="shared" si="25"/>
        <v>0</v>
      </c>
      <c r="AS24" s="33" t="e">
        <f t="shared" si="53"/>
        <v>#DIV/0!</v>
      </c>
      <c r="AT24" s="25"/>
      <c r="AU24" s="26">
        <f t="shared" si="54"/>
        <v>0</v>
      </c>
      <c r="AY24" t="s">
        <v>22</v>
      </c>
      <c r="AZ24" t="s">
        <v>77</v>
      </c>
      <c r="BA24" t="s">
        <v>78</v>
      </c>
      <c r="BB24" t="s">
        <v>95</v>
      </c>
      <c r="BC24" t="s">
        <v>114</v>
      </c>
      <c r="BD24">
        <v>0</v>
      </c>
      <c r="BE24">
        <v>0</v>
      </c>
      <c r="BF24">
        <v>0</v>
      </c>
      <c r="BG24">
        <v>1</v>
      </c>
      <c r="BH24">
        <v>1</v>
      </c>
      <c r="BI24">
        <v>1</v>
      </c>
      <c r="BJ24">
        <v>0</v>
      </c>
      <c r="BK24">
        <v>2</v>
      </c>
      <c r="BL24">
        <v>1</v>
      </c>
    </row>
    <row r="25" spans="1:64" x14ac:dyDescent="0.3">
      <c r="A25" t="s">
        <v>59</v>
      </c>
      <c r="B25" s="21"/>
      <c r="C25" s="32">
        <f t="shared" si="0"/>
        <v>0</v>
      </c>
      <c r="D25" s="23">
        <f t="shared" si="36"/>
        <v>0</v>
      </c>
      <c r="E25" s="33" t="e">
        <f t="shared" si="37"/>
        <v>#DIV/0!</v>
      </c>
      <c r="F25" s="25"/>
      <c r="G25" s="26">
        <f t="shared" si="38"/>
        <v>0</v>
      </c>
      <c r="H25" s="32">
        <f t="shared" si="3"/>
        <v>0</v>
      </c>
      <c r="I25" s="23">
        <f t="shared" si="4"/>
        <v>0</v>
      </c>
      <c r="J25" s="33" t="e">
        <f t="shared" si="39"/>
        <v>#DIV/0!</v>
      </c>
      <c r="K25" s="25"/>
      <c r="L25" s="26">
        <f t="shared" si="40"/>
        <v>0</v>
      </c>
      <c r="M25" s="22">
        <f t="shared" si="6"/>
        <v>0</v>
      </c>
      <c r="N25" s="23">
        <f t="shared" si="7"/>
        <v>0</v>
      </c>
      <c r="O25" s="33" t="e">
        <f t="shared" si="41"/>
        <v>#DIV/0!</v>
      </c>
      <c r="P25" s="25"/>
      <c r="Q25" s="26">
        <f t="shared" si="42"/>
        <v>0</v>
      </c>
      <c r="R25" s="32">
        <f t="shared" si="9"/>
        <v>0</v>
      </c>
      <c r="S25" s="23">
        <f t="shared" si="10"/>
        <v>0</v>
      </c>
      <c r="T25" s="33" t="e">
        <f t="shared" si="43"/>
        <v>#DIV/0!</v>
      </c>
      <c r="U25" s="25"/>
      <c r="V25" s="26">
        <f t="shared" si="44"/>
        <v>0</v>
      </c>
      <c r="W25" s="32">
        <f t="shared" si="12"/>
        <v>0</v>
      </c>
      <c r="X25" s="23">
        <f t="shared" si="13"/>
        <v>0</v>
      </c>
      <c r="Y25" s="33" t="e">
        <f t="shared" si="45"/>
        <v>#DIV/0!</v>
      </c>
      <c r="Z25" s="25"/>
      <c r="AA25" s="26">
        <f t="shared" si="46"/>
        <v>0</v>
      </c>
      <c r="AB25" s="32">
        <f t="shared" si="15"/>
        <v>0</v>
      </c>
      <c r="AC25" s="23">
        <f t="shared" si="16"/>
        <v>0</v>
      </c>
      <c r="AD25" s="33" t="e">
        <f t="shared" si="47"/>
        <v>#DIV/0!</v>
      </c>
      <c r="AE25" s="25"/>
      <c r="AF25" s="26">
        <f t="shared" si="48"/>
        <v>0</v>
      </c>
      <c r="AG25" s="32">
        <f t="shared" si="18"/>
        <v>0</v>
      </c>
      <c r="AH25" s="23">
        <f t="shared" si="19"/>
        <v>0</v>
      </c>
      <c r="AI25" s="33" t="e">
        <f t="shared" si="49"/>
        <v>#DIV/0!</v>
      </c>
      <c r="AJ25" s="25"/>
      <c r="AK25" s="26">
        <f t="shared" si="50"/>
        <v>0</v>
      </c>
      <c r="AL25" s="32">
        <f t="shared" si="21"/>
        <v>0</v>
      </c>
      <c r="AM25" s="23">
        <f t="shared" si="22"/>
        <v>0</v>
      </c>
      <c r="AN25" s="33" t="e">
        <f t="shared" si="51"/>
        <v>#DIV/0!</v>
      </c>
      <c r="AO25" s="25"/>
      <c r="AP25" s="26">
        <f t="shared" si="52"/>
        <v>0</v>
      </c>
      <c r="AQ25" s="32">
        <f t="shared" si="24"/>
        <v>0</v>
      </c>
      <c r="AR25" s="23">
        <f t="shared" si="25"/>
        <v>0</v>
      </c>
      <c r="AS25" s="33" t="e">
        <f t="shared" si="53"/>
        <v>#DIV/0!</v>
      </c>
      <c r="AT25" s="25"/>
      <c r="AU25" s="26">
        <f t="shared" si="54"/>
        <v>0</v>
      </c>
      <c r="AY25" t="s">
        <v>23</v>
      </c>
      <c r="AZ25" t="s">
        <v>77</v>
      </c>
      <c r="BA25" t="s">
        <v>78</v>
      </c>
      <c r="BB25" t="s">
        <v>95</v>
      </c>
      <c r="BC25" t="s">
        <v>114</v>
      </c>
      <c r="BD25">
        <v>0</v>
      </c>
      <c r="BE25">
        <v>4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4</v>
      </c>
      <c r="BL25">
        <v>0</v>
      </c>
    </row>
    <row r="26" spans="1:64" x14ac:dyDescent="0.3">
      <c r="A26" t="s">
        <v>60</v>
      </c>
      <c r="B26" s="21"/>
      <c r="C26" s="32">
        <f t="shared" si="0"/>
        <v>0</v>
      </c>
      <c r="D26" s="23">
        <f t="shared" si="36"/>
        <v>0</v>
      </c>
      <c r="E26" s="33" t="e">
        <f t="shared" si="37"/>
        <v>#DIV/0!</v>
      </c>
      <c r="F26" s="25"/>
      <c r="G26" s="26">
        <f t="shared" si="38"/>
        <v>0</v>
      </c>
      <c r="H26" s="32">
        <f t="shared" si="3"/>
        <v>1.0869565217391304E-2</v>
      </c>
      <c r="I26" s="23">
        <f t="shared" si="4"/>
        <v>1</v>
      </c>
      <c r="J26" s="33" t="e">
        <f t="shared" si="39"/>
        <v>#DIV/0!</v>
      </c>
      <c r="K26" s="25"/>
      <c r="L26" s="26">
        <f t="shared" si="40"/>
        <v>-1</v>
      </c>
      <c r="M26" s="22">
        <f t="shared" si="6"/>
        <v>0</v>
      </c>
      <c r="N26" s="23">
        <f t="shared" si="7"/>
        <v>0</v>
      </c>
      <c r="O26" s="33" t="e">
        <f t="shared" si="41"/>
        <v>#DIV/0!</v>
      </c>
      <c r="P26" s="25"/>
      <c r="Q26" s="26">
        <f t="shared" si="42"/>
        <v>0</v>
      </c>
      <c r="R26" s="32">
        <f t="shared" si="9"/>
        <v>0</v>
      </c>
      <c r="S26" s="23">
        <f t="shared" si="10"/>
        <v>0</v>
      </c>
      <c r="T26" s="33" t="e">
        <f t="shared" si="43"/>
        <v>#DIV/0!</v>
      </c>
      <c r="U26" s="25"/>
      <c r="V26" s="26">
        <f t="shared" si="44"/>
        <v>0</v>
      </c>
      <c r="W26" s="32">
        <f t="shared" si="12"/>
        <v>0</v>
      </c>
      <c r="X26" s="23">
        <f t="shared" si="13"/>
        <v>0</v>
      </c>
      <c r="Y26" s="33" t="e">
        <f t="shared" si="45"/>
        <v>#DIV/0!</v>
      </c>
      <c r="Z26" s="25"/>
      <c r="AA26" s="26">
        <f t="shared" si="46"/>
        <v>0</v>
      </c>
      <c r="AB26" s="32">
        <f t="shared" si="15"/>
        <v>0</v>
      </c>
      <c r="AC26" s="23">
        <f t="shared" si="16"/>
        <v>0</v>
      </c>
      <c r="AD26" s="33" t="e">
        <f t="shared" si="47"/>
        <v>#DIV/0!</v>
      </c>
      <c r="AE26" s="25"/>
      <c r="AF26" s="26">
        <f t="shared" si="48"/>
        <v>0</v>
      </c>
      <c r="AG26" s="32">
        <f t="shared" si="18"/>
        <v>0</v>
      </c>
      <c r="AH26" s="23">
        <f t="shared" si="19"/>
        <v>0</v>
      </c>
      <c r="AI26" s="33" t="e">
        <f t="shared" si="49"/>
        <v>#DIV/0!</v>
      </c>
      <c r="AJ26" s="25"/>
      <c r="AK26" s="26">
        <f t="shared" si="50"/>
        <v>0</v>
      </c>
      <c r="AL26" s="32">
        <f t="shared" si="21"/>
        <v>2.1929824561403508E-3</v>
      </c>
      <c r="AM26" s="23">
        <f t="shared" si="22"/>
        <v>1</v>
      </c>
      <c r="AN26" s="33" t="e">
        <f t="shared" si="51"/>
        <v>#DIV/0!</v>
      </c>
      <c r="AO26" s="25"/>
      <c r="AP26" s="26">
        <f t="shared" si="52"/>
        <v>-1</v>
      </c>
      <c r="AQ26" s="32">
        <f t="shared" si="24"/>
        <v>0</v>
      </c>
      <c r="AR26" s="23">
        <f t="shared" si="25"/>
        <v>0</v>
      </c>
      <c r="AS26" s="33" t="e">
        <f t="shared" si="53"/>
        <v>#DIV/0!</v>
      </c>
      <c r="AT26" s="25"/>
      <c r="AU26" s="26">
        <f t="shared" si="54"/>
        <v>0</v>
      </c>
      <c r="AY26" t="s">
        <v>24</v>
      </c>
      <c r="AZ26" t="s">
        <v>77</v>
      </c>
      <c r="BA26" t="s">
        <v>78</v>
      </c>
      <c r="BB26" t="s">
        <v>95</v>
      </c>
      <c r="BC26" t="s">
        <v>114</v>
      </c>
      <c r="BD26">
        <v>5</v>
      </c>
      <c r="BE26">
        <v>7</v>
      </c>
      <c r="BF26">
        <v>12</v>
      </c>
      <c r="BG26">
        <v>2</v>
      </c>
      <c r="BH26">
        <v>1</v>
      </c>
      <c r="BI26">
        <v>2</v>
      </c>
      <c r="BJ26">
        <v>0</v>
      </c>
      <c r="BK26">
        <v>29</v>
      </c>
      <c r="BL26">
        <v>0</v>
      </c>
    </row>
    <row r="27" spans="1:64" x14ac:dyDescent="0.3">
      <c r="A27" t="s">
        <v>13</v>
      </c>
      <c r="B27" s="21"/>
      <c r="C27" s="32">
        <f t="shared" si="0"/>
        <v>4.7619047619047616E-2</v>
      </c>
      <c r="D27" s="23">
        <f t="shared" si="36"/>
        <v>7</v>
      </c>
      <c r="E27" s="33" t="e">
        <f t="shared" si="37"/>
        <v>#DIV/0!</v>
      </c>
      <c r="F27" s="25"/>
      <c r="G27" s="26">
        <f t="shared" si="38"/>
        <v>-7</v>
      </c>
      <c r="H27" s="32">
        <f t="shared" si="3"/>
        <v>5.434782608695652E-2</v>
      </c>
      <c r="I27" s="23">
        <f t="shared" si="4"/>
        <v>5</v>
      </c>
      <c r="J27" s="33" t="e">
        <f t="shared" si="39"/>
        <v>#DIV/0!</v>
      </c>
      <c r="K27" s="25"/>
      <c r="L27" s="26">
        <f t="shared" si="40"/>
        <v>-5</v>
      </c>
      <c r="M27" s="22">
        <f t="shared" si="6"/>
        <v>0.10526315789473684</v>
      </c>
      <c r="N27" s="23">
        <f t="shared" si="7"/>
        <v>4</v>
      </c>
      <c r="O27" s="33" t="e">
        <f t="shared" si="41"/>
        <v>#DIV/0!</v>
      </c>
      <c r="P27" s="25"/>
      <c r="Q27" s="26">
        <f t="shared" si="42"/>
        <v>-4</v>
      </c>
      <c r="R27" s="32">
        <f t="shared" si="9"/>
        <v>2.2727272727272728E-2</v>
      </c>
      <c r="S27" s="23">
        <f t="shared" si="10"/>
        <v>1</v>
      </c>
      <c r="T27" s="33" t="e">
        <f t="shared" si="43"/>
        <v>#DIV/0!</v>
      </c>
      <c r="U27" s="25"/>
      <c r="V27" s="26">
        <f t="shared" si="44"/>
        <v>-1</v>
      </c>
      <c r="W27" s="32">
        <f t="shared" si="12"/>
        <v>3.2258064516129031E-2</v>
      </c>
      <c r="X27" s="23">
        <f t="shared" si="13"/>
        <v>1</v>
      </c>
      <c r="Y27" s="33" t="e">
        <f t="shared" si="45"/>
        <v>#DIV/0!</v>
      </c>
      <c r="Z27" s="25"/>
      <c r="AA27" s="26">
        <f t="shared" si="46"/>
        <v>-1</v>
      </c>
      <c r="AB27" s="32">
        <f t="shared" si="15"/>
        <v>1.4492753623188406E-2</v>
      </c>
      <c r="AC27" s="23">
        <f t="shared" si="16"/>
        <v>1</v>
      </c>
      <c r="AD27" s="33" t="e">
        <f t="shared" si="47"/>
        <v>#DIV/0!</v>
      </c>
      <c r="AE27" s="25"/>
      <c r="AF27" s="26">
        <f t="shared" si="48"/>
        <v>-1</v>
      </c>
      <c r="AG27" s="32">
        <f t="shared" si="18"/>
        <v>4.878048780487805E-2</v>
      </c>
      <c r="AH27" s="23">
        <f t="shared" si="19"/>
        <v>2</v>
      </c>
      <c r="AI27" s="33" t="e">
        <f t="shared" si="49"/>
        <v>#DIV/0!</v>
      </c>
      <c r="AJ27" s="25"/>
      <c r="AK27" s="26">
        <f t="shared" si="50"/>
        <v>-2</v>
      </c>
      <c r="AL27" s="32">
        <f t="shared" si="21"/>
        <v>4.6052631578947366E-2</v>
      </c>
      <c r="AM27" s="23">
        <f t="shared" si="22"/>
        <v>21</v>
      </c>
      <c r="AN27" s="33" t="e">
        <f t="shared" si="51"/>
        <v>#DIV/0!</v>
      </c>
      <c r="AO27" s="25"/>
      <c r="AP27" s="26">
        <f t="shared" si="52"/>
        <v>-21</v>
      </c>
      <c r="AQ27" s="32">
        <f t="shared" si="24"/>
        <v>0</v>
      </c>
      <c r="AR27" s="23">
        <f t="shared" si="25"/>
        <v>0</v>
      </c>
      <c r="AS27" s="33" t="e">
        <f t="shared" si="53"/>
        <v>#DIV/0!</v>
      </c>
      <c r="AT27" s="25"/>
      <c r="AU27" s="26">
        <f t="shared" si="54"/>
        <v>0</v>
      </c>
      <c r="AY27" t="s">
        <v>61</v>
      </c>
      <c r="AZ27" t="s">
        <v>77</v>
      </c>
      <c r="BA27" t="s">
        <v>78</v>
      </c>
      <c r="BB27" t="s">
        <v>95</v>
      </c>
      <c r="BC27" t="s">
        <v>114</v>
      </c>
      <c r="BD27">
        <v>0</v>
      </c>
      <c r="BE27">
        <v>0</v>
      </c>
      <c r="BF27">
        <v>0</v>
      </c>
      <c r="BG27">
        <v>1</v>
      </c>
      <c r="BH27">
        <v>0</v>
      </c>
      <c r="BI27">
        <v>0</v>
      </c>
      <c r="BJ27">
        <v>0</v>
      </c>
      <c r="BK27">
        <v>1</v>
      </c>
      <c r="BL27">
        <v>0</v>
      </c>
    </row>
    <row r="28" spans="1:64" x14ac:dyDescent="0.3">
      <c r="A28" t="s">
        <v>37</v>
      </c>
      <c r="B28" s="21"/>
      <c r="C28" s="32">
        <f t="shared" si="0"/>
        <v>0</v>
      </c>
      <c r="D28" s="23">
        <f t="shared" si="36"/>
        <v>0</v>
      </c>
      <c r="E28" s="33" t="e">
        <f t="shared" si="37"/>
        <v>#DIV/0!</v>
      </c>
      <c r="F28" s="25"/>
      <c r="G28" s="26">
        <f t="shared" si="38"/>
        <v>0</v>
      </c>
      <c r="H28" s="32">
        <f t="shared" si="3"/>
        <v>0</v>
      </c>
      <c r="I28" s="23">
        <f t="shared" si="4"/>
        <v>0</v>
      </c>
      <c r="J28" s="33" t="e">
        <f t="shared" si="39"/>
        <v>#DIV/0!</v>
      </c>
      <c r="K28" s="25"/>
      <c r="L28" s="26">
        <f t="shared" si="40"/>
        <v>0</v>
      </c>
      <c r="M28" s="22">
        <f t="shared" si="6"/>
        <v>0</v>
      </c>
      <c r="N28" s="23">
        <f t="shared" si="7"/>
        <v>0</v>
      </c>
      <c r="O28" s="33" t="e">
        <f t="shared" si="41"/>
        <v>#DIV/0!</v>
      </c>
      <c r="P28" s="25"/>
      <c r="Q28" s="26">
        <f t="shared" si="42"/>
        <v>0</v>
      </c>
      <c r="R28" s="32">
        <f t="shared" si="9"/>
        <v>0</v>
      </c>
      <c r="S28" s="23">
        <f t="shared" si="10"/>
        <v>0</v>
      </c>
      <c r="T28" s="33" t="e">
        <f t="shared" si="43"/>
        <v>#DIV/0!</v>
      </c>
      <c r="U28" s="25"/>
      <c r="V28" s="26">
        <f t="shared" si="44"/>
        <v>0</v>
      </c>
      <c r="W28" s="32">
        <f t="shared" si="12"/>
        <v>0</v>
      </c>
      <c r="X28" s="23">
        <f t="shared" si="13"/>
        <v>0</v>
      </c>
      <c r="Y28" s="33" t="e">
        <f t="shared" si="45"/>
        <v>#DIV/0!</v>
      </c>
      <c r="Z28" s="25"/>
      <c r="AA28" s="26">
        <f t="shared" si="46"/>
        <v>0</v>
      </c>
      <c r="AB28" s="32">
        <f t="shared" si="15"/>
        <v>0</v>
      </c>
      <c r="AC28" s="23">
        <f t="shared" si="16"/>
        <v>0</v>
      </c>
      <c r="AD28" s="33" t="e">
        <f t="shared" si="47"/>
        <v>#DIV/0!</v>
      </c>
      <c r="AE28" s="25"/>
      <c r="AF28" s="26">
        <f t="shared" si="48"/>
        <v>0</v>
      </c>
      <c r="AG28" s="32">
        <f t="shared" si="18"/>
        <v>0</v>
      </c>
      <c r="AH28" s="23">
        <f t="shared" si="19"/>
        <v>0</v>
      </c>
      <c r="AI28" s="33" t="e">
        <f t="shared" si="49"/>
        <v>#DIV/0!</v>
      </c>
      <c r="AJ28" s="25"/>
      <c r="AK28" s="26">
        <f t="shared" si="50"/>
        <v>0</v>
      </c>
      <c r="AL28" s="32">
        <f t="shared" si="21"/>
        <v>0</v>
      </c>
      <c r="AM28" s="23">
        <f t="shared" si="22"/>
        <v>0</v>
      </c>
      <c r="AN28" s="33" t="e">
        <f t="shared" si="51"/>
        <v>#DIV/0!</v>
      </c>
      <c r="AO28" s="25"/>
      <c r="AP28" s="26">
        <f t="shared" si="52"/>
        <v>0</v>
      </c>
      <c r="AQ28" s="32">
        <f t="shared" si="24"/>
        <v>0</v>
      </c>
      <c r="AR28" s="23">
        <f t="shared" si="25"/>
        <v>0</v>
      </c>
      <c r="AS28" s="33" t="e">
        <f t="shared" si="53"/>
        <v>#DIV/0!</v>
      </c>
      <c r="AT28" s="25"/>
      <c r="AU28" s="26">
        <f t="shared" si="54"/>
        <v>0</v>
      </c>
      <c r="AY28" t="s">
        <v>25</v>
      </c>
      <c r="AZ28" t="s">
        <v>77</v>
      </c>
      <c r="BA28" t="s">
        <v>78</v>
      </c>
      <c r="BB28" t="s">
        <v>95</v>
      </c>
      <c r="BC28" t="s">
        <v>114</v>
      </c>
      <c r="BD28">
        <v>1</v>
      </c>
      <c r="BE28">
        <v>1</v>
      </c>
      <c r="BF28">
        <v>0</v>
      </c>
      <c r="BG28">
        <v>1</v>
      </c>
      <c r="BH28">
        <v>0</v>
      </c>
      <c r="BI28">
        <v>0</v>
      </c>
      <c r="BJ28">
        <v>0</v>
      </c>
      <c r="BK28">
        <v>3</v>
      </c>
      <c r="BL28">
        <v>0</v>
      </c>
    </row>
    <row r="29" spans="1:64" x14ac:dyDescent="0.3">
      <c r="A29" t="s">
        <v>14</v>
      </c>
      <c r="B29" s="21"/>
      <c r="C29" s="32">
        <f t="shared" si="0"/>
        <v>6.8027210884353739E-3</v>
      </c>
      <c r="D29" s="23">
        <f t="shared" si="36"/>
        <v>1</v>
      </c>
      <c r="E29" s="33" t="e">
        <f t="shared" si="37"/>
        <v>#DIV/0!</v>
      </c>
      <c r="F29" s="25"/>
      <c r="G29" s="26">
        <f t="shared" si="38"/>
        <v>-1</v>
      </c>
      <c r="H29" s="32">
        <f t="shared" si="3"/>
        <v>0</v>
      </c>
      <c r="I29" s="23">
        <f t="shared" si="4"/>
        <v>0</v>
      </c>
      <c r="J29" s="33" t="e">
        <f t="shared" si="39"/>
        <v>#DIV/0!</v>
      </c>
      <c r="K29" s="25"/>
      <c r="L29" s="26">
        <f t="shared" si="40"/>
        <v>0</v>
      </c>
      <c r="M29" s="22">
        <f t="shared" si="6"/>
        <v>0</v>
      </c>
      <c r="N29" s="23">
        <f t="shared" si="7"/>
        <v>0</v>
      </c>
      <c r="O29" s="33" t="e">
        <f t="shared" si="41"/>
        <v>#DIV/0!</v>
      </c>
      <c r="P29" s="25"/>
      <c r="Q29" s="26">
        <f t="shared" si="42"/>
        <v>0</v>
      </c>
      <c r="R29" s="32">
        <f t="shared" si="9"/>
        <v>0</v>
      </c>
      <c r="S29" s="23">
        <f t="shared" si="10"/>
        <v>0</v>
      </c>
      <c r="T29" s="33" t="e">
        <f t="shared" si="43"/>
        <v>#DIV/0!</v>
      </c>
      <c r="U29" s="25"/>
      <c r="V29" s="26">
        <f t="shared" si="44"/>
        <v>0</v>
      </c>
      <c r="W29" s="32">
        <f t="shared" si="12"/>
        <v>0</v>
      </c>
      <c r="X29" s="23">
        <f t="shared" si="13"/>
        <v>0</v>
      </c>
      <c r="Y29" s="33" t="e">
        <f t="shared" si="45"/>
        <v>#DIV/0!</v>
      </c>
      <c r="Z29" s="25"/>
      <c r="AA29" s="26">
        <f t="shared" si="46"/>
        <v>0</v>
      </c>
      <c r="AB29" s="32">
        <f t="shared" si="15"/>
        <v>1.4492753623188406E-2</v>
      </c>
      <c r="AC29" s="23">
        <f t="shared" si="16"/>
        <v>1</v>
      </c>
      <c r="AD29" s="33" t="e">
        <f t="shared" si="47"/>
        <v>#DIV/0!</v>
      </c>
      <c r="AE29" s="25"/>
      <c r="AF29" s="26">
        <f t="shared" si="48"/>
        <v>-1</v>
      </c>
      <c r="AG29" s="32">
        <f t="shared" si="18"/>
        <v>0</v>
      </c>
      <c r="AH29" s="23">
        <f t="shared" si="19"/>
        <v>0</v>
      </c>
      <c r="AI29" s="33" t="e">
        <f t="shared" si="49"/>
        <v>#DIV/0!</v>
      </c>
      <c r="AJ29" s="25"/>
      <c r="AK29" s="26">
        <f t="shared" si="50"/>
        <v>0</v>
      </c>
      <c r="AL29" s="32">
        <f t="shared" si="21"/>
        <v>4.3859649122807015E-3</v>
      </c>
      <c r="AM29" s="23">
        <f t="shared" si="22"/>
        <v>2</v>
      </c>
      <c r="AN29" s="33" t="e">
        <f t="shared" si="51"/>
        <v>#DIV/0!</v>
      </c>
      <c r="AO29" s="25"/>
      <c r="AP29" s="26">
        <f t="shared" si="52"/>
        <v>-2</v>
      </c>
      <c r="AQ29" s="32">
        <f t="shared" si="24"/>
        <v>0</v>
      </c>
      <c r="AR29" s="23">
        <f t="shared" si="25"/>
        <v>0</v>
      </c>
      <c r="AS29" s="33" t="e">
        <f t="shared" si="53"/>
        <v>#DIV/0!</v>
      </c>
      <c r="AT29" s="25"/>
      <c r="AU29" s="26">
        <f t="shared" si="54"/>
        <v>0</v>
      </c>
      <c r="AY29" t="s">
        <v>26</v>
      </c>
      <c r="AZ29" t="s">
        <v>77</v>
      </c>
      <c r="BA29" t="s">
        <v>78</v>
      </c>
      <c r="BB29" t="s">
        <v>95</v>
      </c>
      <c r="BC29" t="s">
        <v>114</v>
      </c>
      <c r="BD29">
        <v>8</v>
      </c>
      <c r="BE29">
        <v>3</v>
      </c>
      <c r="BF29">
        <v>0</v>
      </c>
      <c r="BG29">
        <v>4</v>
      </c>
      <c r="BH29">
        <v>1</v>
      </c>
      <c r="BI29">
        <v>0</v>
      </c>
      <c r="BJ29">
        <v>3</v>
      </c>
      <c r="BK29">
        <v>19</v>
      </c>
      <c r="BL29">
        <v>0</v>
      </c>
    </row>
    <row r="30" spans="1:64" x14ac:dyDescent="0.3">
      <c r="A30" t="s">
        <v>148</v>
      </c>
      <c r="B30" s="21"/>
      <c r="C30" s="32">
        <f t="shared" si="0"/>
        <v>0</v>
      </c>
      <c r="D30" s="23">
        <f t="shared" si="36"/>
        <v>0</v>
      </c>
      <c r="E30" s="33" t="e">
        <f t="shared" si="37"/>
        <v>#DIV/0!</v>
      </c>
      <c r="F30" s="25"/>
      <c r="G30" s="26">
        <f t="shared" si="38"/>
        <v>0</v>
      </c>
      <c r="H30" s="32">
        <f t="shared" si="3"/>
        <v>0</v>
      </c>
      <c r="I30" s="23">
        <f t="shared" si="4"/>
        <v>0</v>
      </c>
      <c r="J30" s="33" t="e">
        <f t="shared" si="39"/>
        <v>#DIV/0!</v>
      </c>
      <c r="K30" s="25"/>
      <c r="L30" s="26">
        <f t="shared" si="40"/>
        <v>0</v>
      </c>
      <c r="M30" s="22">
        <f t="shared" si="6"/>
        <v>0</v>
      </c>
      <c r="N30" s="23">
        <f t="shared" si="7"/>
        <v>0</v>
      </c>
      <c r="O30" s="33" t="e">
        <f t="shared" si="41"/>
        <v>#DIV/0!</v>
      </c>
      <c r="P30" s="25"/>
      <c r="Q30" s="26">
        <f t="shared" si="42"/>
        <v>0</v>
      </c>
      <c r="R30" s="32">
        <f t="shared" si="9"/>
        <v>0</v>
      </c>
      <c r="S30" s="23">
        <f t="shared" si="10"/>
        <v>0</v>
      </c>
      <c r="T30" s="33" t="e">
        <f t="shared" si="43"/>
        <v>#DIV/0!</v>
      </c>
      <c r="U30" s="25"/>
      <c r="V30" s="26">
        <f t="shared" si="44"/>
        <v>0</v>
      </c>
      <c r="W30" s="32">
        <f t="shared" si="12"/>
        <v>0</v>
      </c>
      <c r="X30" s="23">
        <f t="shared" si="13"/>
        <v>0</v>
      </c>
      <c r="Y30" s="33" t="e">
        <f t="shared" si="45"/>
        <v>#DIV/0!</v>
      </c>
      <c r="Z30" s="25"/>
      <c r="AA30" s="26">
        <f t="shared" si="46"/>
        <v>0</v>
      </c>
      <c r="AB30" s="32">
        <f t="shared" si="15"/>
        <v>0</v>
      </c>
      <c r="AC30" s="23">
        <f t="shared" si="16"/>
        <v>0</v>
      </c>
      <c r="AD30" s="33" t="e">
        <f t="shared" si="47"/>
        <v>#DIV/0!</v>
      </c>
      <c r="AE30" s="25"/>
      <c r="AF30" s="26">
        <f t="shared" si="48"/>
        <v>0</v>
      </c>
      <c r="AG30" s="32">
        <f t="shared" si="18"/>
        <v>0</v>
      </c>
      <c r="AH30" s="23">
        <f t="shared" si="19"/>
        <v>0</v>
      </c>
      <c r="AI30" s="33" t="e">
        <f t="shared" si="49"/>
        <v>#DIV/0!</v>
      </c>
      <c r="AJ30" s="25"/>
      <c r="AK30" s="26">
        <f t="shared" si="50"/>
        <v>0</v>
      </c>
      <c r="AL30" s="32">
        <f t="shared" si="21"/>
        <v>0</v>
      </c>
      <c r="AM30" s="23">
        <f t="shared" si="22"/>
        <v>0</v>
      </c>
      <c r="AN30" s="33" t="e">
        <f t="shared" si="51"/>
        <v>#DIV/0!</v>
      </c>
      <c r="AO30" s="25"/>
      <c r="AP30" s="26">
        <f t="shared" si="52"/>
        <v>0</v>
      </c>
      <c r="AQ30" s="32">
        <f t="shared" si="24"/>
        <v>0</v>
      </c>
      <c r="AR30" s="23">
        <f t="shared" si="25"/>
        <v>0</v>
      </c>
      <c r="AS30" s="33" t="e">
        <f t="shared" si="53"/>
        <v>#DIV/0!</v>
      </c>
      <c r="AT30" s="25"/>
      <c r="AU30" s="26">
        <f t="shared" si="54"/>
        <v>0</v>
      </c>
      <c r="AY30" t="s">
        <v>27</v>
      </c>
      <c r="AZ30" t="s">
        <v>77</v>
      </c>
      <c r="BA30" t="s">
        <v>78</v>
      </c>
      <c r="BB30" t="s">
        <v>95</v>
      </c>
      <c r="BC30" t="s">
        <v>114</v>
      </c>
      <c r="BD30">
        <v>1</v>
      </c>
      <c r="BE30">
        <v>4</v>
      </c>
      <c r="BF30">
        <v>0</v>
      </c>
      <c r="BG30">
        <v>1</v>
      </c>
      <c r="BH30">
        <v>1</v>
      </c>
      <c r="BI30">
        <v>4</v>
      </c>
      <c r="BJ30">
        <v>1</v>
      </c>
      <c r="BK30">
        <v>12</v>
      </c>
      <c r="BL30">
        <v>0</v>
      </c>
    </row>
    <row r="31" spans="1:64" x14ac:dyDescent="0.3">
      <c r="A31" t="s">
        <v>15</v>
      </c>
      <c r="B31" s="21"/>
      <c r="C31" s="32">
        <f t="shared" si="0"/>
        <v>0</v>
      </c>
      <c r="D31" s="23">
        <f t="shared" si="36"/>
        <v>0</v>
      </c>
      <c r="E31" s="33" t="e">
        <f t="shared" si="37"/>
        <v>#DIV/0!</v>
      </c>
      <c r="F31" s="25"/>
      <c r="G31" s="26">
        <f t="shared" si="38"/>
        <v>0</v>
      </c>
      <c r="H31" s="32">
        <f t="shared" si="3"/>
        <v>0</v>
      </c>
      <c r="I31" s="23">
        <f t="shared" si="4"/>
        <v>0</v>
      </c>
      <c r="J31" s="33" t="e">
        <f t="shared" si="39"/>
        <v>#DIV/0!</v>
      </c>
      <c r="K31" s="25"/>
      <c r="L31" s="26">
        <f t="shared" si="40"/>
        <v>0</v>
      </c>
      <c r="M31" s="22">
        <f t="shared" si="6"/>
        <v>0</v>
      </c>
      <c r="N31" s="23">
        <f t="shared" si="7"/>
        <v>0</v>
      </c>
      <c r="O31" s="33" t="e">
        <f t="shared" si="41"/>
        <v>#DIV/0!</v>
      </c>
      <c r="P31" s="25"/>
      <c r="Q31" s="26">
        <f t="shared" si="42"/>
        <v>0</v>
      </c>
      <c r="R31" s="32">
        <f t="shared" si="9"/>
        <v>0</v>
      </c>
      <c r="S31" s="23">
        <f t="shared" si="10"/>
        <v>0</v>
      </c>
      <c r="T31" s="33" t="e">
        <f t="shared" si="43"/>
        <v>#DIV/0!</v>
      </c>
      <c r="U31" s="25"/>
      <c r="V31" s="26">
        <f t="shared" si="44"/>
        <v>0</v>
      </c>
      <c r="W31" s="32">
        <f t="shared" si="12"/>
        <v>0</v>
      </c>
      <c r="X31" s="23">
        <f t="shared" si="13"/>
        <v>0</v>
      </c>
      <c r="Y31" s="33" t="e">
        <f t="shared" si="45"/>
        <v>#DIV/0!</v>
      </c>
      <c r="Z31" s="25"/>
      <c r="AA31" s="26">
        <f t="shared" si="46"/>
        <v>0</v>
      </c>
      <c r="AB31" s="32">
        <f t="shared" si="15"/>
        <v>0</v>
      </c>
      <c r="AC31" s="23">
        <f t="shared" si="16"/>
        <v>0</v>
      </c>
      <c r="AD31" s="33" t="e">
        <f t="shared" si="47"/>
        <v>#DIV/0!</v>
      </c>
      <c r="AE31" s="25"/>
      <c r="AF31" s="26">
        <f t="shared" si="48"/>
        <v>0</v>
      </c>
      <c r="AG31" s="32">
        <f t="shared" si="18"/>
        <v>2.4390243902439025E-2</v>
      </c>
      <c r="AH31" s="23">
        <f t="shared" si="19"/>
        <v>1</v>
      </c>
      <c r="AI31" s="33" t="e">
        <f t="shared" si="49"/>
        <v>#DIV/0!</v>
      </c>
      <c r="AJ31" s="25"/>
      <c r="AK31" s="26">
        <f t="shared" si="50"/>
        <v>-1</v>
      </c>
      <c r="AL31" s="32">
        <f t="shared" si="21"/>
        <v>2.1929824561403508E-3</v>
      </c>
      <c r="AM31" s="23">
        <f t="shared" si="22"/>
        <v>1</v>
      </c>
      <c r="AN31" s="33" t="e">
        <f t="shared" si="51"/>
        <v>#DIV/0!</v>
      </c>
      <c r="AO31" s="25"/>
      <c r="AP31" s="26">
        <f t="shared" si="52"/>
        <v>-1</v>
      </c>
      <c r="AQ31" s="32">
        <f t="shared" si="24"/>
        <v>0</v>
      </c>
      <c r="AR31" s="23">
        <f t="shared" si="25"/>
        <v>0</v>
      </c>
      <c r="AS31" s="33" t="e">
        <f t="shared" si="53"/>
        <v>#DIV/0!</v>
      </c>
      <c r="AT31" s="25"/>
      <c r="AU31" s="26">
        <f t="shared" si="54"/>
        <v>0</v>
      </c>
      <c r="AY31" t="s">
        <v>28</v>
      </c>
      <c r="AZ31" t="s">
        <v>77</v>
      </c>
      <c r="BA31" t="s">
        <v>78</v>
      </c>
      <c r="BB31" t="s">
        <v>95</v>
      </c>
      <c r="BC31" t="s">
        <v>114</v>
      </c>
      <c r="BD31">
        <v>9</v>
      </c>
      <c r="BE31">
        <v>8</v>
      </c>
      <c r="BF31">
        <v>2</v>
      </c>
      <c r="BG31">
        <v>5</v>
      </c>
      <c r="BH31">
        <v>0</v>
      </c>
      <c r="BI31">
        <v>6</v>
      </c>
      <c r="BJ31">
        <v>5</v>
      </c>
      <c r="BK31">
        <v>35</v>
      </c>
      <c r="BL31">
        <v>0</v>
      </c>
    </row>
    <row r="32" spans="1:64" x14ac:dyDescent="0.3">
      <c r="A32" t="s">
        <v>16</v>
      </c>
      <c r="B32" s="21"/>
      <c r="C32" s="32">
        <f t="shared" si="0"/>
        <v>0</v>
      </c>
      <c r="D32" s="23">
        <f t="shared" si="36"/>
        <v>0</v>
      </c>
      <c r="E32" s="33" t="e">
        <f t="shared" si="37"/>
        <v>#DIV/0!</v>
      </c>
      <c r="F32" s="25"/>
      <c r="G32" s="26">
        <f t="shared" si="38"/>
        <v>0</v>
      </c>
      <c r="H32" s="32">
        <f t="shared" si="3"/>
        <v>0</v>
      </c>
      <c r="I32" s="23">
        <f t="shared" si="4"/>
        <v>0</v>
      </c>
      <c r="J32" s="33" t="e">
        <f t="shared" si="39"/>
        <v>#DIV/0!</v>
      </c>
      <c r="K32" s="25"/>
      <c r="L32" s="26">
        <f t="shared" si="40"/>
        <v>0</v>
      </c>
      <c r="M32" s="22">
        <f t="shared" si="6"/>
        <v>0</v>
      </c>
      <c r="N32" s="23">
        <f t="shared" si="7"/>
        <v>0</v>
      </c>
      <c r="O32" s="33" t="e">
        <f t="shared" si="41"/>
        <v>#DIV/0!</v>
      </c>
      <c r="P32" s="25"/>
      <c r="Q32" s="26">
        <f t="shared" si="42"/>
        <v>0</v>
      </c>
      <c r="R32" s="32">
        <f t="shared" si="9"/>
        <v>0</v>
      </c>
      <c r="S32" s="23">
        <f t="shared" si="10"/>
        <v>0</v>
      </c>
      <c r="T32" s="33" t="e">
        <f t="shared" si="43"/>
        <v>#DIV/0!</v>
      </c>
      <c r="U32" s="25"/>
      <c r="V32" s="26">
        <f t="shared" si="44"/>
        <v>0</v>
      </c>
      <c r="W32" s="32">
        <f t="shared" si="12"/>
        <v>0</v>
      </c>
      <c r="X32" s="23">
        <f t="shared" si="13"/>
        <v>0</v>
      </c>
      <c r="Y32" s="33" t="e">
        <f t="shared" si="45"/>
        <v>#DIV/0!</v>
      </c>
      <c r="Z32" s="25"/>
      <c r="AA32" s="26">
        <f t="shared" si="46"/>
        <v>0</v>
      </c>
      <c r="AB32" s="32">
        <f t="shared" si="15"/>
        <v>0</v>
      </c>
      <c r="AC32" s="23">
        <f t="shared" si="16"/>
        <v>0</v>
      </c>
      <c r="AD32" s="33" t="e">
        <f t="shared" si="47"/>
        <v>#DIV/0!</v>
      </c>
      <c r="AE32" s="25"/>
      <c r="AF32" s="26">
        <f t="shared" si="48"/>
        <v>0</v>
      </c>
      <c r="AG32" s="32">
        <f t="shared" si="18"/>
        <v>0</v>
      </c>
      <c r="AH32" s="23">
        <f t="shared" si="19"/>
        <v>0</v>
      </c>
      <c r="AI32" s="33" t="e">
        <f t="shared" si="49"/>
        <v>#DIV/0!</v>
      </c>
      <c r="AJ32" s="25"/>
      <c r="AK32" s="26">
        <f t="shared" si="50"/>
        <v>0</v>
      </c>
      <c r="AL32" s="32">
        <f t="shared" si="21"/>
        <v>0</v>
      </c>
      <c r="AM32" s="23">
        <f t="shared" si="22"/>
        <v>0</v>
      </c>
      <c r="AN32" s="33" t="e">
        <f t="shared" si="51"/>
        <v>#DIV/0!</v>
      </c>
      <c r="AO32" s="25"/>
      <c r="AP32" s="26">
        <f t="shared" si="52"/>
        <v>0</v>
      </c>
      <c r="AQ32" s="32">
        <f t="shared" si="24"/>
        <v>0</v>
      </c>
      <c r="AR32" s="23">
        <f t="shared" si="25"/>
        <v>0</v>
      </c>
      <c r="AS32" s="33" t="e">
        <f t="shared" si="53"/>
        <v>#DIV/0!</v>
      </c>
      <c r="AT32" s="25"/>
      <c r="AU32" s="26">
        <f t="shared" si="54"/>
        <v>0</v>
      </c>
      <c r="AY32" t="s">
        <v>62</v>
      </c>
      <c r="AZ32" t="s">
        <v>77</v>
      </c>
      <c r="BA32" t="s">
        <v>78</v>
      </c>
      <c r="BB32" t="s">
        <v>95</v>
      </c>
      <c r="BC32" t="s">
        <v>114</v>
      </c>
      <c r="BD32">
        <v>1</v>
      </c>
      <c r="BE32">
        <v>1</v>
      </c>
      <c r="BF32">
        <v>0</v>
      </c>
      <c r="BG32">
        <v>1</v>
      </c>
      <c r="BH32">
        <v>1</v>
      </c>
      <c r="BI32">
        <v>0</v>
      </c>
      <c r="BJ32">
        <v>0</v>
      </c>
      <c r="BK32">
        <v>4</v>
      </c>
      <c r="BL32">
        <v>0</v>
      </c>
    </row>
    <row r="33" spans="1:64" x14ac:dyDescent="0.3">
      <c r="A33" t="s">
        <v>96</v>
      </c>
      <c r="B33" s="21"/>
      <c r="C33" s="32">
        <f t="shared" si="0"/>
        <v>6.8027210884353739E-3</v>
      </c>
      <c r="D33" s="23">
        <f t="shared" si="36"/>
        <v>1</v>
      </c>
      <c r="E33" s="33" t="e">
        <f t="shared" si="37"/>
        <v>#DIV/0!</v>
      </c>
      <c r="F33" s="25"/>
      <c r="G33" s="26">
        <f t="shared" si="38"/>
        <v>-1</v>
      </c>
      <c r="H33" s="32">
        <f t="shared" ref="H33" si="55">I33/$I$57</f>
        <v>1.0869565217391304E-2</v>
      </c>
      <c r="I33" s="23">
        <f t="shared" si="4"/>
        <v>1</v>
      </c>
      <c r="J33" s="33" t="e">
        <f t="shared" si="39"/>
        <v>#DIV/0!</v>
      </c>
      <c r="K33" s="25"/>
      <c r="L33" s="26">
        <f t="shared" si="40"/>
        <v>-1</v>
      </c>
      <c r="M33" s="22">
        <f t="shared" ref="M33" si="56">N33/$N$57</f>
        <v>0</v>
      </c>
      <c r="N33" s="23">
        <f t="shared" si="7"/>
        <v>0</v>
      </c>
      <c r="O33" s="33" t="e">
        <f t="shared" si="41"/>
        <v>#DIV/0!</v>
      </c>
      <c r="P33" s="25"/>
      <c r="Q33" s="26">
        <f t="shared" si="42"/>
        <v>0</v>
      </c>
      <c r="R33" s="32">
        <f t="shared" ref="R33" si="57">S33/$S$57</f>
        <v>0</v>
      </c>
      <c r="S33" s="23">
        <f t="shared" si="10"/>
        <v>0</v>
      </c>
      <c r="T33" s="33" t="e">
        <f t="shared" si="43"/>
        <v>#DIV/0!</v>
      </c>
      <c r="U33" s="25"/>
      <c r="V33" s="26">
        <f t="shared" si="44"/>
        <v>0</v>
      </c>
      <c r="W33" s="32">
        <f t="shared" ref="W33" si="58">X33/$X$57</f>
        <v>0</v>
      </c>
      <c r="X33" s="23">
        <f t="shared" si="13"/>
        <v>0</v>
      </c>
      <c r="Y33" s="33" t="e">
        <f t="shared" si="45"/>
        <v>#DIV/0!</v>
      </c>
      <c r="Z33" s="25"/>
      <c r="AA33" s="26">
        <f t="shared" si="46"/>
        <v>0</v>
      </c>
      <c r="AB33" s="32">
        <f t="shared" ref="AB33" si="59">AC33/$AC$57</f>
        <v>0</v>
      </c>
      <c r="AC33" s="23">
        <f t="shared" si="16"/>
        <v>0</v>
      </c>
      <c r="AD33" s="33" t="e">
        <f t="shared" si="47"/>
        <v>#DIV/0!</v>
      </c>
      <c r="AE33" s="25"/>
      <c r="AF33" s="26">
        <f t="shared" si="48"/>
        <v>0</v>
      </c>
      <c r="AG33" s="32">
        <f t="shared" ref="AG33" si="60">AH33/$AH$57</f>
        <v>0</v>
      </c>
      <c r="AH33" s="23">
        <f t="shared" si="19"/>
        <v>0</v>
      </c>
      <c r="AI33" s="33" t="e">
        <f t="shared" si="49"/>
        <v>#DIV/0!</v>
      </c>
      <c r="AJ33" s="25"/>
      <c r="AK33" s="26">
        <f t="shared" si="50"/>
        <v>0</v>
      </c>
      <c r="AL33" s="32">
        <f t="shared" ref="AL33" si="61">AM33/$AM$57</f>
        <v>4.3859649122807015E-3</v>
      </c>
      <c r="AM33" s="23">
        <f t="shared" si="22"/>
        <v>2</v>
      </c>
      <c r="AN33" s="33" t="e">
        <f t="shared" si="51"/>
        <v>#DIV/0!</v>
      </c>
      <c r="AO33" s="25"/>
      <c r="AP33" s="26">
        <f t="shared" si="52"/>
        <v>-2</v>
      </c>
      <c r="AQ33" s="32">
        <f t="shared" ref="AQ33" si="62">AR33/$AR$57</f>
        <v>0</v>
      </c>
      <c r="AR33" s="23">
        <f t="shared" si="25"/>
        <v>0</v>
      </c>
      <c r="AS33" s="33" t="e">
        <f t="shared" si="53"/>
        <v>#DIV/0!</v>
      </c>
      <c r="AT33" s="25"/>
      <c r="AU33" s="26">
        <f t="shared" si="54"/>
        <v>0</v>
      </c>
      <c r="AY33" t="s">
        <v>34</v>
      </c>
      <c r="AZ33" t="s">
        <v>77</v>
      </c>
      <c r="BA33" t="s">
        <v>78</v>
      </c>
      <c r="BB33" t="s">
        <v>95</v>
      </c>
      <c r="BC33" t="s">
        <v>114</v>
      </c>
      <c r="BD33">
        <v>1</v>
      </c>
      <c r="BE33">
        <v>0</v>
      </c>
      <c r="BF33">
        <v>1</v>
      </c>
      <c r="BG33">
        <v>1</v>
      </c>
      <c r="BH33">
        <v>1</v>
      </c>
      <c r="BI33">
        <v>1</v>
      </c>
      <c r="BJ33">
        <v>0</v>
      </c>
      <c r="BK33">
        <v>5</v>
      </c>
      <c r="BL33">
        <v>0</v>
      </c>
    </row>
    <row r="34" spans="1:64" x14ac:dyDescent="0.3">
      <c r="A34" t="s">
        <v>17</v>
      </c>
      <c r="B34" s="21"/>
      <c r="C34" s="32">
        <f t="shared" si="0"/>
        <v>6.8027210884353739E-3</v>
      </c>
      <c r="D34" s="23">
        <f t="shared" si="36"/>
        <v>1</v>
      </c>
      <c r="E34" s="33" t="e">
        <f t="shared" si="37"/>
        <v>#DIV/0!</v>
      </c>
      <c r="F34" s="25"/>
      <c r="G34" s="26">
        <f t="shared" si="38"/>
        <v>-1</v>
      </c>
      <c r="H34" s="32">
        <f t="shared" ref="H34:H56" si="63">I34/$I$57</f>
        <v>3.2608695652173912E-2</v>
      </c>
      <c r="I34" s="23">
        <f t="shared" si="4"/>
        <v>3</v>
      </c>
      <c r="J34" s="33" t="e">
        <f t="shared" si="39"/>
        <v>#DIV/0!</v>
      </c>
      <c r="K34" s="25"/>
      <c r="L34" s="26">
        <f t="shared" si="40"/>
        <v>-3</v>
      </c>
      <c r="M34" s="22">
        <f t="shared" ref="M34:M55" si="64">N34/$N$57</f>
        <v>0</v>
      </c>
      <c r="N34" s="23">
        <f t="shared" si="7"/>
        <v>0</v>
      </c>
      <c r="O34" s="33" t="e">
        <f t="shared" si="41"/>
        <v>#DIV/0!</v>
      </c>
      <c r="P34" s="25"/>
      <c r="Q34" s="26">
        <f t="shared" si="42"/>
        <v>0</v>
      </c>
      <c r="R34" s="32">
        <f t="shared" ref="R34:R55" si="65">S34/$S$57</f>
        <v>0</v>
      </c>
      <c r="S34" s="23">
        <f t="shared" si="10"/>
        <v>0</v>
      </c>
      <c r="T34" s="33" t="e">
        <f t="shared" si="43"/>
        <v>#DIV/0!</v>
      </c>
      <c r="U34" s="25"/>
      <c r="V34" s="26">
        <f t="shared" si="44"/>
        <v>0</v>
      </c>
      <c r="W34" s="32">
        <f t="shared" ref="W34:W55" si="66">X34/$X$57</f>
        <v>0</v>
      </c>
      <c r="X34" s="23">
        <f t="shared" si="13"/>
        <v>0</v>
      </c>
      <c r="Y34" s="33" t="e">
        <f t="shared" si="45"/>
        <v>#DIV/0!</v>
      </c>
      <c r="Z34" s="25"/>
      <c r="AA34" s="26">
        <f t="shared" si="46"/>
        <v>0</v>
      </c>
      <c r="AB34" s="32">
        <f t="shared" ref="AB34:AB55" si="67">AC34/$AC$57</f>
        <v>0</v>
      </c>
      <c r="AC34" s="23">
        <f t="shared" si="16"/>
        <v>0</v>
      </c>
      <c r="AD34" s="33" t="e">
        <f t="shared" si="47"/>
        <v>#DIV/0!</v>
      </c>
      <c r="AE34" s="25"/>
      <c r="AF34" s="26">
        <f t="shared" si="48"/>
        <v>0</v>
      </c>
      <c r="AG34" s="32">
        <f t="shared" ref="AG34:AG55" si="68">AH34/$AH$57</f>
        <v>0</v>
      </c>
      <c r="AH34" s="23">
        <f t="shared" si="19"/>
        <v>0</v>
      </c>
      <c r="AI34" s="33" t="e">
        <f t="shared" si="49"/>
        <v>#DIV/0!</v>
      </c>
      <c r="AJ34" s="25"/>
      <c r="AK34" s="26">
        <f t="shared" si="50"/>
        <v>0</v>
      </c>
      <c r="AL34" s="32">
        <f t="shared" ref="AL34:AL55" si="69">AM34/$AM$57</f>
        <v>8.771929824561403E-3</v>
      </c>
      <c r="AM34" s="23">
        <f t="shared" si="22"/>
        <v>4</v>
      </c>
      <c r="AN34" s="33" t="e">
        <f t="shared" si="51"/>
        <v>#DIV/0!</v>
      </c>
      <c r="AO34" s="25"/>
      <c r="AP34" s="26">
        <f t="shared" si="52"/>
        <v>-4</v>
      </c>
      <c r="AQ34" s="32">
        <f t="shared" ref="AQ34:AQ55" si="70">AR34/$AR$57</f>
        <v>0</v>
      </c>
      <c r="AR34" s="23">
        <f t="shared" si="25"/>
        <v>0</v>
      </c>
      <c r="AS34" s="33" t="e">
        <f t="shared" si="53"/>
        <v>#DIV/0!</v>
      </c>
      <c r="AT34" s="25"/>
      <c r="AU34" s="26">
        <f t="shared" si="54"/>
        <v>0</v>
      </c>
      <c r="AY34" t="s">
        <v>29</v>
      </c>
      <c r="AZ34" t="s">
        <v>77</v>
      </c>
      <c r="BA34" t="s">
        <v>78</v>
      </c>
      <c r="BB34" t="s">
        <v>95</v>
      </c>
      <c r="BC34" t="s">
        <v>114</v>
      </c>
      <c r="BD34">
        <v>1</v>
      </c>
      <c r="BE34">
        <v>4</v>
      </c>
      <c r="BF34">
        <v>2</v>
      </c>
      <c r="BG34">
        <v>1</v>
      </c>
      <c r="BH34">
        <v>2</v>
      </c>
      <c r="BI34">
        <v>5</v>
      </c>
      <c r="BJ34">
        <v>0</v>
      </c>
      <c r="BK34">
        <v>14</v>
      </c>
      <c r="BL34">
        <v>1</v>
      </c>
    </row>
    <row r="35" spans="1:64" x14ac:dyDescent="0.3">
      <c r="A35" t="s">
        <v>18</v>
      </c>
      <c r="B35" s="21"/>
      <c r="C35" s="32">
        <f t="shared" ref="C35:C56" si="71">D35/$D$57</f>
        <v>0</v>
      </c>
      <c r="D35" s="23">
        <f t="shared" si="36"/>
        <v>0</v>
      </c>
      <c r="E35" s="33" t="e">
        <f t="shared" si="37"/>
        <v>#DIV/0!</v>
      </c>
      <c r="F35" s="25"/>
      <c r="G35" s="26">
        <f t="shared" si="38"/>
        <v>0</v>
      </c>
      <c r="H35" s="32">
        <f t="shared" si="63"/>
        <v>0</v>
      </c>
      <c r="I35" s="23">
        <f t="shared" ref="I35:I55" si="72">IF(COUNTIF($AY$2:$BL$59,A35)=1,VLOOKUP(A35,$AY$2:$BL$59,7,FALSE),0)</f>
        <v>0</v>
      </c>
      <c r="J35" s="33" t="e">
        <f t="shared" si="39"/>
        <v>#DIV/0!</v>
      </c>
      <c r="K35" s="25"/>
      <c r="L35" s="26">
        <f t="shared" si="40"/>
        <v>0</v>
      </c>
      <c r="M35" s="22">
        <f t="shared" si="64"/>
        <v>0</v>
      </c>
      <c r="N35" s="23">
        <f t="shared" ref="N35:N55" si="73">IF(COUNTIF($AY$2:$BL$59,A35)=1,VLOOKUP(A35,$AY$2:$BL$59,8,FALSE),0)</f>
        <v>0</v>
      </c>
      <c r="O35" s="33" t="e">
        <f t="shared" si="41"/>
        <v>#DIV/0!</v>
      </c>
      <c r="P35" s="25"/>
      <c r="Q35" s="26">
        <f t="shared" si="42"/>
        <v>0</v>
      </c>
      <c r="R35" s="32">
        <f t="shared" si="65"/>
        <v>0</v>
      </c>
      <c r="S35" s="23">
        <f t="shared" ref="S35:S55" si="74">IF(COUNTIF($AY$2:$BL$59,A35)=1,VLOOKUP(A35,$AY$2:$BL$59,9,FALSE),0)</f>
        <v>0</v>
      </c>
      <c r="T35" s="33" t="e">
        <f t="shared" si="43"/>
        <v>#DIV/0!</v>
      </c>
      <c r="U35" s="25"/>
      <c r="V35" s="26">
        <f t="shared" si="44"/>
        <v>0</v>
      </c>
      <c r="W35" s="32">
        <f t="shared" si="66"/>
        <v>0</v>
      </c>
      <c r="X35" s="23">
        <f t="shared" ref="X35:X55" si="75">IF(COUNTIF($AY$2:$BL$59,A35)=1,VLOOKUP(A35,$AY$2:$BL$59,10,FALSE),0)</f>
        <v>0</v>
      </c>
      <c r="Y35" s="33" t="e">
        <f t="shared" si="45"/>
        <v>#DIV/0!</v>
      </c>
      <c r="Z35" s="25"/>
      <c r="AA35" s="26">
        <f t="shared" si="46"/>
        <v>0</v>
      </c>
      <c r="AB35" s="32">
        <f t="shared" si="67"/>
        <v>0</v>
      </c>
      <c r="AC35" s="23">
        <f t="shared" ref="AC35:AC55" si="76">IF(COUNTIF($AY$2:$BL$59,A35)=1,VLOOKUP(A35,$AY$2:$BL$59,11,FALSE),0)</f>
        <v>0</v>
      </c>
      <c r="AD35" s="33" t="e">
        <f t="shared" si="47"/>
        <v>#DIV/0!</v>
      </c>
      <c r="AE35" s="25"/>
      <c r="AF35" s="26">
        <f t="shared" si="48"/>
        <v>0</v>
      </c>
      <c r="AG35" s="32">
        <f t="shared" si="68"/>
        <v>0</v>
      </c>
      <c r="AH35" s="23">
        <f t="shared" ref="AH35:AH55" si="77">IF(COUNTIF($AY$2:$BL$59,A35)=1,VLOOKUP(A35,$AY$2:$BL$59,12,FALSE),0)</f>
        <v>0</v>
      </c>
      <c r="AI35" s="33" t="e">
        <f t="shared" si="49"/>
        <v>#DIV/0!</v>
      </c>
      <c r="AJ35" s="25"/>
      <c r="AK35" s="26">
        <f t="shared" si="50"/>
        <v>0</v>
      </c>
      <c r="AL35" s="32">
        <f t="shared" si="69"/>
        <v>0</v>
      </c>
      <c r="AM35" s="23">
        <f t="shared" ref="AM35:AM55" si="78">IF(COUNTIF($AY$2:$BL$59,A35)=1,VLOOKUP(A35,$AY$2:$BL$59,13,FALSE),0)</f>
        <v>0</v>
      </c>
      <c r="AN35" s="33" t="e">
        <f t="shared" si="51"/>
        <v>#DIV/0!</v>
      </c>
      <c r="AO35" s="25"/>
      <c r="AP35" s="26">
        <f t="shared" si="52"/>
        <v>0</v>
      </c>
      <c r="AQ35" s="32">
        <f t="shared" si="70"/>
        <v>0</v>
      </c>
      <c r="AR35" s="23">
        <f t="shared" ref="AR35:AR55" si="79">IF(COUNTIF($AY$2:$BL$59,A35)=1,VLOOKUP(A35,$AY$2:$BL$59,14,FALSE),0)</f>
        <v>0</v>
      </c>
      <c r="AS35" s="33" t="e">
        <f t="shared" si="53"/>
        <v>#DIV/0!</v>
      </c>
      <c r="AT35" s="25"/>
      <c r="AU35" s="26">
        <f t="shared" si="54"/>
        <v>0</v>
      </c>
      <c r="AY35" t="s">
        <v>35</v>
      </c>
      <c r="AZ35" t="s">
        <v>77</v>
      </c>
      <c r="BA35" t="s">
        <v>78</v>
      </c>
      <c r="BB35" t="s">
        <v>95</v>
      </c>
      <c r="BC35" t="s">
        <v>114</v>
      </c>
      <c r="BD35">
        <v>7</v>
      </c>
      <c r="BE35">
        <v>1</v>
      </c>
      <c r="BF35">
        <v>0</v>
      </c>
      <c r="BG35">
        <v>0</v>
      </c>
      <c r="BH35">
        <v>0</v>
      </c>
      <c r="BI35">
        <v>0</v>
      </c>
      <c r="BJ35">
        <v>1</v>
      </c>
      <c r="BK35">
        <v>9</v>
      </c>
      <c r="BL35">
        <v>0</v>
      </c>
    </row>
    <row r="36" spans="1:64" x14ac:dyDescent="0.3">
      <c r="A36" t="s">
        <v>19</v>
      </c>
      <c r="B36" s="21"/>
      <c r="C36" s="32">
        <f t="shared" si="71"/>
        <v>6.8027210884353748E-2</v>
      </c>
      <c r="D36" s="23">
        <f t="shared" si="36"/>
        <v>10</v>
      </c>
      <c r="E36" s="33" t="e">
        <f t="shared" si="37"/>
        <v>#DIV/0!</v>
      </c>
      <c r="F36" s="25"/>
      <c r="G36" s="26">
        <f t="shared" si="38"/>
        <v>-10</v>
      </c>
      <c r="H36" s="32">
        <f t="shared" si="63"/>
        <v>9.7826086956521743E-2</v>
      </c>
      <c r="I36" s="23">
        <f t="shared" si="72"/>
        <v>9</v>
      </c>
      <c r="J36" s="33" t="e">
        <f t="shared" si="39"/>
        <v>#DIV/0!</v>
      </c>
      <c r="K36" s="25"/>
      <c r="L36" s="26">
        <f t="shared" si="40"/>
        <v>-9</v>
      </c>
      <c r="M36" s="22">
        <f t="shared" si="64"/>
        <v>0</v>
      </c>
      <c r="N36" s="23">
        <f t="shared" si="73"/>
        <v>0</v>
      </c>
      <c r="O36" s="33" t="e">
        <f t="shared" si="41"/>
        <v>#DIV/0!</v>
      </c>
      <c r="P36" s="25"/>
      <c r="Q36" s="26">
        <f t="shared" si="42"/>
        <v>0</v>
      </c>
      <c r="R36" s="32">
        <f t="shared" si="65"/>
        <v>6.8181818181818177E-2</v>
      </c>
      <c r="S36" s="23">
        <f t="shared" si="74"/>
        <v>3</v>
      </c>
      <c r="T36" s="33" t="e">
        <f t="shared" si="43"/>
        <v>#DIV/0!</v>
      </c>
      <c r="U36" s="25"/>
      <c r="V36" s="26">
        <f t="shared" si="44"/>
        <v>-3</v>
      </c>
      <c r="W36" s="32">
        <f t="shared" si="66"/>
        <v>9.6774193548387094E-2</v>
      </c>
      <c r="X36" s="23">
        <f t="shared" si="75"/>
        <v>3</v>
      </c>
      <c r="Y36" s="33" t="e">
        <f t="shared" si="45"/>
        <v>#DIV/0!</v>
      </c>
      <c r="Z36" s="25"/>
      <c r="AA36" s="26">
        <f t="shared" si="46"/>
        <v>-3</v>
      </c>
      <c r="AB36" s="32">
        <f t="shared" si="67"/>
        <v>5.7971014492753624E-2</v>
      </c>
      <c r="AC36" s="23">
        <f t="shared" si="76"/>
        <v>4</v>
      </c>
      <c r="AD36" s="33" t="e">
        <f t="shared" si="47"/>
        <v>#DIV/0!</v>
      </c>
      <c r="AE36" s="25"/>
      <c r="AF36" s="26">
        <f t="shared" si="48"/>
        <v>-4</v>
      </c>
      <c r="AG36" s="32">
        <f t="shared" si="68"/>
        <v>2.4390243902439025E-2</v>
      </c>
      <c r="AH36" s="23">
        <f t="shared" si="77"/>
        <v>1</v>
      </c>
      <c r="AI36" s="33" t="e">
        <f t="shared" si="49"/>
        <v>#DIV/0!</v>
      </c>
      <c r="AJ36" s="25"/>
      <c r="AK36" s="26">
        <f t="shared" si="50"/>
        <v>-1</v>
      </c>
      <c r="AL36" s="32">
        <f t="shared" si="69"/>
        <v>6.5789473684210523E-2</v>
      </c>
      <c r="AM36" s="23">
        <f t="shared" si="78"/>
        <v>30</v>
      </c>
      <c r="AN36" s="33" t="e">
        <f t="shared" si="51"/>
        <v>#DIV/0!</v>
      </c>
      <c r="AO36" s="25"/>
      <c r="AP36" s="26">
        <f t="shared" si="52"/>
        <v>-30</v>
      </c>
      <c r="AQ36" s="32">
        <f t="shared" si="70"/>
        <v>0</v>
      </c>
      <c r="AR36" s="23">
        <f t="shared" si="79"/>
        <v>0</v>
      </c>
      <c r="AS36" s="33" t="e">
        <f t="shared" si="53"/>
        <v>#DIV/0!</v>
      </c>
      <c r="AT36" s="25"/>
      <c r="AU36" s="26">
        <f t="shared" si="54"/>
        <v>0</v>
      </c>
      <c r="AY36" t="s">
        <v>30</v>
      </c>
      <c r="AZ36" t="s">
        <v>77</v>
      </c>
      <c r="BA36" t="s">
        <v>78</v>
      </c>
      <c r="BB36" t="s">
        <v>95</v>
      </c>
      <c r="BC36" t="s">
        <v>114</v>
      </c>
      <c r="BD36">
        <v>7</v>
      </c>
      <c r="BE36">
        <v>2</v>
      </c>
      <c r="BF36">
        <v>0</v>
      </c>
      <c r="BG36">
        <v>3</v>
      </c>
      <c r="BH36">
        <v>0</v>
      </c>
      <c r="BI36">
        <v>0</v>
      </c>
      <c r="BJ36">
        <v>0</v>
      </c>
      <c r="BK36">
        <v>12</v>
      </c>
      <c r="BL36">
        <v>0</v>
      </c>
    </row>
    <row r="37" spans="1:64" x14ac:dyDescent="0.3">
      <c r="A37" t="s">
        <v>126</v>
      </c>
      <c r="B37" s="21"/>
      <c r="C37" s="32">
        <f t="shared" si="71"/>
        <v>0</v>
      </c>
      <c r="D37" s="23">
        <f t="shared" si="36"/>
        <v>0</v>
      </c>
      <c r="E37" s="33" t="e">
        <f t="shared" si="37"/>
        <v>#DIV/0!</v>
      </c>
      <c r="F37" s="25"/>
      <c r="G37" s="26">
        <f t="shared" si="38"/>
        <v>0</v>
      </c>
      <c r="H37" s="32">
        <f t="shared" si="63"/>
        <v>0</v>
      </c>
      <c r="I37" s="23">
        <f t="shared" si="72"/>
        <v>0</v>
      </c>
      <c r="J37" s="33" t="e">
        <f t="shared" si="39"/>
        <v>#DIV/0!</v>
      </c>
      <c r="K37" s="25"/>
      <c r="L37" s="26">
        <f t="shared" si="40"/>
        <v>0</v>
      </c>
      <c r="M37" s="22">
        <f t="shared" si="64"/>
        <v>0</v>
      </c>
      <c r="N37" s="23">
        <f t="shared" si="73"/>
        <v>0</v>
      </c>
      <c r="O37" s="33" t="e">
        <f t="shared" si="41"/>
        <v>#DIV/0!</v>
      </c>
      <c r="P37" s="25"/>
      <c r="Q37" s="26">
        <f t="shared" si="42"/>
        <v>0</v>
      </c>
      <c r="R37" s="32">
        <f t="shared" si="65"/>
        <v>0</v>
      </c>
      <c r="S37" s="23">
        <f t="shared" si="74"/>
        <v>0</v>
      </c>
      <c r="T37" s="33" t="e">
        <f t="shared" si="43"/>
        <v>#DIV/0!</v>
      </c>
      <c r="U37" s="25"/>
      <c r="V37" s="26">
        <f t="shared" si="44"/>
        <v>0</v>
      </c>
      <c r="W37" s="32">
        <f t="shared" si="66"/>
        <v>0</v>
      </c>
      <c r="X37" s="23">
        <f t="shared" si="75"/>
        <v>0</v>
      </c>
      <c r="Y37" s="33" t="e">
        <f t="shared" si="45"/>
        <v>#DIV/0!</v>
      </c>
      <c r="Z37" s="25"/>
      <c r="AA37" s="26">
        <f t="shared" si="46"/>
        <v>0</v>
      </c>
      <c r="AB37" s="32">
        <f t="shared" si="67"/>
        <v>0</v>
      </c>
      <c r="AC37" s="23">
        <f t="shared" si="76"/>
        <v>0</v>
      </c>
      <c r="AD37" s="33" t="e">
        <f t="shared" si="47"/>
        <v>#DIV/0!</v>
      </c>
      <c r="AE37" s="25"/>
      <c r="AF37" s="26">
        <f t="shared" si="48"/>
        <v>0</v>
      </c>
      <c r="AG37" s="32">
        <f t="shared" si="68"/>
        <v>0</v>
      </c>
      <c r="AH37" s="23">
        <f t="shared" si="77"/>
        <v>0</v>
      </c>
      <c r="AI37" s="33" t="e">
        <f t="shared" si="49"/>
        <v>#DIV/0!</v>
      </c>
      <c r="AJ37" s="25"/>
      <c r="AK37" s="26">
        <f t="shared" si="50"/>
        <v>0</v>
      </c>
      <c r="AL37" s="32">
        <f t="shared" si="69"/>
        <v>0</v>
      </c>
      <c r="AM37" s="23">
        <f t="shared" si="78"/>
        <v>0</v>
      </c>
      <c r="AN37" s="33" t="e">
        <f t="shared" si="51"/>
        <v>#DIV/0!</v>
      </c>
      <c r="AO37" s="25"/>
      <c r="AP37" s="26">
        <f t="shared" si="52"/>
        <v>0</v>
      </c>
      <c r="AQ37" s="32">
        <f t="shared" si="70"/>
        <v>0</v>
      </c>
      <c r="AR37" s="23">
        <f t="shared" si="79"/>
        <v>0</v>
      </c>
      <c r="AS37" s="33" t="e">
        <f t="shared" si="53"/>
        <v>#DIV/0!</v>
      </c>
      <c r="AT37" s="25"/>
      <c r="AU37" s="26">
        <f t="shared" si="54"/>
        <v>0</v>
      </c>
      <c r="AY37" t="s">
        <v>31</v>
      </c>
      <c r="AZ37" t="s">
        <v>77</v>
      </c>
      <c r="BA37" t="s">
        <v>78</v>
      </c>
      <c r="BB37" t="s">
        <v>95</v>
      </c>
      <c r="BC37" t="s">
        <v>114</v>
      </c>
      <c r="BD37">
        <v>4</v>
      </c>
      <c r="BE37">
        <v>8</v>
      </c>
      <c r="BF37">
        <v>1</v>
      </c>
      <c r="BG37">
        <v>5</v>
      </c>
      <c r="BH37">
        <v>4</v>
      </c>
      <c r="BI37">
        <v>4</v>
      </c>
      <c r="BJ37">
        <v>0</v>
      </c>
      <c r="BK37">
        <v>26</v>
      </c>
      <c r="BL37">
        <v>0</v>
      </c>
    </row>
    <row r="38" spans="1:64" x14ac:dyDescent="0.3">
      <c r="A38" t="s">
        <v>20</v>
      </c>
      <c r="B38" s="21"/>
      <c r="C38" s="32">
        <f t="shared" si="71"/>
        <v>1.3605442176870748E-2</v>
      </c>
      <c r="D38" s="23">
        <f t="shared" si="36"/>
        <v>2</v>
      </c>
      <c r="E38" s="33" t="e">
        <f t="shared" si="37"/>
        <v>#DIV/0!</v>
      </c>
      <c r="F38" s="25"/>
      <c r="G38" s="26">
        <f t="shared" si="38"/>
        <v>-2</v>
      </c>
      <c r="H38" s="32">
        <f t="shared" si="63"/>
        <v>0</v>
      </c>
      <c r="I38" s="23">
        <f t="shared" si="72"/>
        <v>0</v>
      </c>
      <c r="J38" s="33" t="e">
        <f t="shared" si="39"/>
        <v>#DIV/0!</v>
      </c>
      <c r="K38" s="25"/>
      <c r="L38" s="26">
        <f t="shared" si="40"/>
        <v>0</v>
      </c>
      <c r="M38" s="22">
        <f t="shared" si="64"/>
        <v>0</v>
      </c>
      <c r="N38" s="23">
        <f t="shared" si="73"/>
        <v>0</v>
      </c>
      <c r="O38" s="33" t="e">
        <f t="shared" si="41"/>
        <v>#DIV/0!</v>
      </c>
      <c r="P38" s="25"/>
      <c r="Q38" s="26">
        <f t="shared" si="42"/>
        <v>0</v>
      </c>
      <c r="R38" s="32">
        <f t="shared" si="65"/>
        <v>2.2727272727272728E-2</v>
      </c>
      <c r="S38" s="23">
        <f t="shared" si="74"/>
        <v>1</v>
      </c>
      <c r="T38" s="33" t="e">
        <f t="shared" si="43"/>
        <v>#DIV/0!</v>
      </c>
      <c r="U38" s="25"/>
      <c r="V38" s="26">
        <f t="shared" si="44"/>
        <v>-1</v>
      </c>
      <c r="W38" s="32">
        <f t="shared" si="66"/>
        <v>3.2258064516129031E-2</v>
      </c>
      <c r="X38" s="23">
        <f t="shared" si="75"/>
        <v>1</v>
      </c>
      <c r="Y38" s="33" t="e">
        <f t="shared" si="45"/>
        <v>#DIV/0!</v>
      </c>
      <c r="Z38" s="25"/>
      <c r="AA38" s="26">
        <f t="shared" si="46"/>
        <v>-1</v>
      </c>
      <c r="AB38" s="32">
        <f t="shared" si="67"/>
        <v>5.7971014492753624E-2</v>
      </c>
      <c r="AC38" s="23">
        <f t="shared" si="76"/>
        <v>4</v>
      </c>
      <c r="AD38" s="33" t="e">
        <f t="shared" si="47"/>
        <v>#DIV/0!</v>
      </c>
      <c r="AE38" s="25"/>
      <c r="AF38" s="26">
        <f t="shared" si="48"/>
        <v>-4</v>
      </c>
      <c r="AG38" s="32">
        <f t="shared" si="68"/>
        <v>0</v>
      </c>
      <c r="AH38" s="23">
        <f t="shared" si="77"/>
        <v>0</v>
      </c>
      <c r="AI38" s="33" t="e">
        <f t="shared" si="49"/>
        <v>#DIV/0!</v>
      </c>
      <c r="AJ38" s="25"/>
      <c r="AK38" s="26">
        <f t="shared" si="50"/>
        <v>0</v>
      </c>
      <c r="AL38" s="32">
        <f t="shared" si="69"/>
        <v>1.7543859649122806E-2</v>
      </c>
      <c r="AM38" s="23">
        <f t="shared" si="78"/>
        <v>8</v>
      </c>
      <c r="AN38" s="33" t="e">
        <f t="shared" si="51"/>
        <v>#DIV/0!</v>
      </c>
      <c r="AO38" s="25"/>
      <c r="AP38" s="26">
        <f t="shared" si="52"/>
        <v>-8</v>
      </c>
      <c r="AQ38" s="32">
        <f t="shared" si="70"/>
        <v>0</v>
      </c>
      <c r="AR38" s="23">
        <f t="shared" si="79"/>
        <v>0</v>
      </c>
      <c r="AS38" s="33" t="e">
        <f t="shared" si="53"/>
        <v>#DIV/0!</v>
      </c>
      <c r="AT38" s="25"/>
      <c r="AU38" s="26">
        <f t="shared" si="54"/>
        <v>0</v>
      </c>
      <c r="AY38" t="s">
        <v>32</v>
      </c>
      <c r="AZ38" t="s">
        <v>77</v>
      </c>
      <c r="BA38" t="s">
        <v>78</v>
      </c>
      <c r="BB38" t="s">
        <v>95</v>
      </c>
      <c r="BC38" t="s">
        <v>114</v>
      </c>
      <c r="BD38">
        <v>17</v>
      </c>
      <c r="BE38">
        <v>4</v>
      </c>
      <c r="BF38">
        <v>3</v>
      </c>
      <c r="BG38">
        <v>2</v>
      </c>
      <c r="BH38">
        <v>4</v>
      </c>
      <c r="BI38">
        <v>3</v>
      </c>
      <c r="BJ38">
        <v>2</v>
      </c>
      <c r="BK38">
        <v>35</v>
      </c>
      <c r="BL38">
        <v>0</v>
      </c>
    </row>
    <row r="39" spans="1:64" x14ac:dyDescent="0.3">
      <c r="A39" t="s">
        <v>21</v>
      </c>
      <c r="B39" s="21"/>
      <c r="C39" s="32">
        <f t="shared" si="71"/>
        <v>0</v>
      </c>
      <c r="D39" s="23">
        <f t="shared" si="36"/>
        <v>0</v>
      </c>
      <c r="E39" s="33" t="e">
        <f t="shared" si="37"/>
        <v>#DIV/0!</v>
      </c>
      <c r="F39" s="25"/>
      <c r="G39" s="26">
        <f t="shared" si="38"/>
        <v>0</v>
      </c>
      <c r="H39" s="32">
        <f t="shared" si="63"/>
        <v>0</v>
      </c>
      <c r="I39" s="23">
        <f t="shared" si="72"/>
        <v>0</v>
      </c>
      <c r="J39" s="33" t="e">
        <f t="shared" si="39"/>
        <v>#DIV/0!</v>
      </c>
      <c r="K39" s="25"/>
      <c r="L39" s="26">
        <f t="shared" si="40"/>
        <v>0</v>
      </c>
      <c r="M39" s="22">
        <f t="shared" si="64"/>
        <v>0</v>
      </c>
      <c r="N39" s="23">
        <f t="shared" si="73"/>
        <v>0</v>
      </c>
      <c r="O39" s="33" t="e">
        <f t="shared" si="41"/>
        <v>#DIV/0!</v>
      </c>
      <c r="P39" s="25"/>
      <c r="Q39" s="26">
        <f t="shared" si="42"/>
        <v>0</v>
      </c>
      <c r="R39" s="32">
        <f t="shared" si="65"/>
        <v>0</v>
      </c>
      <c r="S39" s="23">
        <f t="shared" si="74"/>
        <v>0</v>
      </c>
      <c r="T39" s="33" t="e">
        <f t="shared" si="43"/>
        <v>#DIV/0!</v>
      </c>
      <c r="U39" s="25"/>
      <c r="V39" s="26">
        <f t="shared" si="44"/>
        <v>0</v>
      </c>
      <c r="W39" s="32">
        <f t="shared" si="66"/>
        <v>0</v>
      </c>
      <c r="X39" s="23">
        <f t="shared" si="75"/>
        <v>0</v>
      </c>
      <c r="Y39" s="33" t="e">
        <f t="shared" si="45"/>
        <v>#DIV/0!</v>
      </c>
      <c r="Z39" s="25"/>
      <c r="AA39" s="26">
        <f t="shared" si="46"/>
        <v>0</v>
      </c>
      <c r="AB39" s="32">
        <f t="shared" si="67"/>
        <v>4.3478260869565216E-2</v>
      </c>
      <c r="AC39" s="23">
        <f t="shared" si="76"/>
        <v>3</v>
      </c>
      <c r="AD39" s="33" t="e">
        <f t="shared" si="47"/>
        <v>#DIV/0!</v>
      </c>
      <c r="AE39" s="25"/>
      <c r="AF39" s="26">
        <f t="shared" si="48"/>
        <v>-3</v>
      </c>
      <c r="AG39" s="32">
        <f t="shared" si="68"/>
        <v>0</v>
      </c>
      <c r="AH39" s="23">
        <f t="shared" si="77"/>
        <v>0</v>
      </c>
      <c r="AI39" s="33" t="e">
        <f t="shared" si="49"/>
        <v>#DIV/0!</v>
      </c>
      <c r="AJ39" s="25"/>
      <c r="AK39" s="26">
        <f t="shared" si="50"/>
        <v>0</v>
      </c>
      <c r="AL39" s="32">
        <f t="shared" si="69"/>
        <v>6.5789473684210523E-3</v>
      </c>
      <c r="AM39" s="23">
        <f t="shared" si="78"/>
        <v>3</v>
      </c>
      <c r="AN39" s="33" t="e">
        <f t="shared" si="51"/>
        <v>#DIV/0!</v>
      </c>
      <c r="AO39" s="25"/>
      <c r="AP39" s="26">
        <f t="shared" si="52"/>
        <v>-3</v>
      </c>
      <c r="AQ39" s="32">
        <f t="shared" si="70"/>
        <v>0</v>
      </c>
      <c r="AR39" s="23">
        <f t="shared" si="79"/>
        <v>0</v>
      </c>
      <c r="AS39" s="33" t="e">
        <f t="shared" si="53"/>
        <v>#DIV/0!</v>
      </c>
      <c r="AT39" s="25"/>
      <c r="AU39" s="26">
        <f t="shared" si="54"/>
        <v>0</v>
      </c>
      <c r="BD39">
        <f t="shared" ref="BD39:BL39" si="80">SUM(BD2:BD38)</f>
        <v>148</v>
      </c>
      <c r="BE39">
        <f t="shared" si="80"/>
        <v>92</v>
      </c>
      <c r="BF39">
        <f t="shared" si="80"/>
        <v>38</v>
      </c>
      <c r="BG39">
        <f t="shared" si="80"/>
        <v>44</v>
      </c>
      <c r="BH39">
        <f t="shared" si="80"/>
        <v>31</v>
      </c>
      <c r="BI39">
        <f t="shared" si="80"/>
        <v>70</v>
      </c>
      <c r="BJ39">
        <f t="shared" si="80"/>
        <v>41</v>
      </c>
      <c r="BK39">
        <f t="shared" si="80"/>
        <v>458</v>
      </c>
      <c r="BL39">
        <f t="shared" si="80"/>
        <v>6</v>
      </c>
    </row>
    <row r="40" spans="1:64" x14ac:dyDescent="0.3">
      <c r="A40" t="s">
        <v>22</v>
      </c>
      <c r="B40" s="21"/>
      <c r="C40" s="32">
        <f t="shared" si="71"/>
        <v>0</v>
      </c>
      <c r="D40" s="23">
        <f t="shared" si="36"/>
        <v>0</v>
      </c>
      <c r="E40" s="33" t="e">
        <f t="shared" si="37"/>
        <v>#DIV/0!</v>
      </c>
      <c r="F40" s="25"/>
      <c r="G40" s="26">
        <f t="shared" si="38"/>
        <v>0</v>
      </c>
      <c r="H40" s="32">
        <f t="shared" si="63"/>
        <v>0</v>
      </c>
      <c r="I40" s="23">
        <f t="shared" si="72"/>
        <v>0</v>
      </c>
      <c r="J40" s="33" t="e">
        <f t="shared" si="39"/>
        <v>#DIV/0!</v>
      </c>
      <c r="K40" s="25"/>
      <c r="L40" s="26">
        <f t="shared" si="40"/>
        <v>0</v>
      </c>
      <c r="M40" s="22">
        <f t="shared" si="64"/>
        <v>0</v>
      </c>
      <c r="N40" s="23">
        <f t="shared" si="73"/>
        <v>0</v>
      </c>
      <c r="O40" s="33" t="e">
        <f t="shared" si="41"/>
        <v>#DIV/0!</v>
      </c>
      <c r="P40" s="25"/>
      <c r="Q40" s="26">
        <f t="shared" si="42"/>
        <v>0</v>
      </c>
      <c r="R40" s="32">
        <f t="shared" si="65"/>
        <v>2.2727272727272728E-2</v>
      </c>
      <c r="S40" s="23">
        <f t="shared" si="74"/>
        <v>1</v>
      </c>
      <c r="T40" s="33" t="e">
        <f t="shared" si="43"/>
        <v>#DIV/0!</v>
      </c>
      <c r="U40" s="25"/>
      <c r="V40" s="26">
        <f t="shared" si="44"/>
        <v>-1</v>
      </c>
      <c r="W40" s="32">
        <f t="shared" si="66"/>
        <v>3.2258064516129031E-2</v>
      </c>
      <c r="X40" s="23">
        <f t="shared" si="75"/>
        <v>1</v>
      </c>
      <c r="Y40" s="33" t="e">
        <f t="shared" si="45"/>
        <v>#DIV/0!</v>
      </c>
      <c r="Z40" s="25"/>
      <c r="AA40" s="26">
        <f t="shared" si="46"/>
        <v>-1</v>
      </c>
      <c r="AB40" s="32">
        <f t="shared" si="67"/>
        <v>1.4492753623188406E-2</v>
      </c>
      <c r="AC40" s="23">
        <f t="shared" si="76"/>
        <v>1</v>
      </c>
      <c r="AD40" s="33" t="e">
        <f t="shared" si="47"/>
        <v>#DIV/0!</v>
      </c>
      <c r="AE40" s="25"/>
      <c r="AF40" s="26">
        <f t="shared" si="48"/>
        <v>-1</v>
      </c>
      <c r="AG40" s="32">
        <f t="shared" si="68"/>
        <v>0</v>
      </c>
      <c r="AH40" s="23">
        <f t="shared" si="77"/>
        <v>0</v>
      </c>
      <c r="AI40" s="33" t="e">
        <f t="shared" si="49"/>
        <v>#DIV/0!</v>
      </c>
      <c r="AJ40" s="25"/>
      <c r="AK40" s="26">
        <f t="shared" si="50"/>
        <v>0</v>
      </c>
      <c r="AL40" s="32">
        <f t="shared" si="69"/>
        <v>4.3859649122807015E-3</v>
      </c>
      <c r="AM40" s="23">
        <f t="shared" si="78"/>
        <v>2</v>
      </c>
      <c r="AN40" s="33" t="e">
        <f t="shared" si="51"/>
        <v>#DIV/0!</v>
      </c>
      <c r="AO40" s="25"/>
      <c r="AP40" s="26">
        <f t="shared" si="52"/>
        <v>-2</v>
      </c>
      <c r="AQ40" s="32">
        <f t="shared" si="70"/>
        <v>0.16666666666666666</v>
      </c>
      <c r="AR40" s="23">
        <f t="shared" si="79"/>
        <v>1</v>
      </c>
      <c r="AS40" s="33" t="e">
        <f t="shared" si="53"/>
        <v>#DIV/0!</v>
      </c>
      <c r="AT40" s="25"/>
      <c r="AU40" s="26">
        <f t="shared" si="54"/>
        <v>-1</v>
      </c>
    </row>
    <row r="41" spans="1:64" x14ac:dyDescent="0.3">
      <c r="A41" t="s">
        <v>23</v>
      </c>
      <c r="B41" s="21"/>
      <c r="C41" s="32">
        <f t="shared" si="71"/>
        <v>0</v>
      </c>
      <c r="D41" s="23">
        <f t="shared" si="36"/>
        <v>0</v>
      </c>
      <c r="E41" s="33" t="e">
        <f t="shared" si="37"/>
        <v>#DIV/0!</v>
      </c>
      <c r="F41" s="25"/>
      <c r="G41" s="26">
        <f t="shared" si="38"/>
        <v>0</v>
      </c>
      <c r="H41" s="32">
        <f t="shared" si="63"/>
        <v>4.3478260869565216E-2</v>
      </c>
      <c r="I41" s="23">
        <f t="shared" si="72"/>
        <v>4</v>
      </c>
      <c r="J41" s="33" t="e">
        <f t="shared" si="39"/>
        <v>#DIV/0!</v>
      </c>
      <c r="K41" s="25"/>
      <c r="L41" s="26">
        <f t="shared" si="40"/>
        <v>-4</v>
      </c>
      <c r="M41" s="22">
        <f t="shared" si="64"/>
        <v>0</v>
      </c>
      <c r="N41" s="23">
        <f t="shared" si="73"/>
        <v>0</v>
      </c>
      <c r="O41" s="33" t="e">
        <f t="shared" si="41"/>
        <v>#DIV/0!</v>
      </c>
      <c r="P41" s="25"/>
      <c r="Q41" s="26">
        <f t="shared" si="42"/>
        <v>0</v>
      </c>
      <c r="R41" s="32">
        <f t="shared" si="65"/>
        <v>0</v>
      </c>
      <c r="S41" s="23">
        <f t="shared" si="74"/>
        <v>0</v>
      </c>
      <c r="T41" s="33" t="e">
        <f t="shared" si="43"/>
        <v>#DIV/0!</v>
      </c>
      <c r="U41" s="25"/>
      <c r="V41" s="26">
        <f t="shared" si="44"/>
        <v>0</v>
      </c>
      <c r="W41" s="32">
        <f t="shared" si="66"/>
        <v>0</v>
      </c>
      <c r="X41" s="23">
        <f t="shared" si="75"/>
        <v>0</v>
      </c>
      <c r="Y41" s="33" t="e">
        <f t="shared" si="45"/>
        <v>#DIV/0!</v>
      </c>
      <c r="Z41" s="25"/>
      <c r="AA41" s="26">
        <f t="shared" si="46"/>
        <v>0</v>
      </c>
      <c r="AB41" s="32">
        <f t="shared" si="67"/>
        <v>0</v>
      </c>
      <c r="AC41" s="23">
        <f t="shared" si="76"/>
        <v>0</v>
      </c>
      <c r="AD41" s="33" t="e">
        <f t="shared" si="47"/>
        <v>#DIV/0!</v>
      </c>
      <c r="AE41" s="25"/>
      <c r="AF41" s="26">
        <f t="shared" si="48"/>
        <v>0</v>
      </c>
      <c r="AG41" s="32">
        <f t="shared" si="68"/>
        <v>0</v>
      </c>
      <c r="AH41" s="23">
        <f t="shared" si="77"/>
        <v>0</v>
      </c>
      <c r="AI41" s="33" t="e">
        <f t="shared" si="49"/>
        <v>#DIV/0!</v>
      </c>
      <c r="AJ41" s="25"/>
      <c r="AK41" s="26">
        <f t="shared" si="50"/>
        <v>0</v>
      </c>
      <c r="AL41" s="32">
        <f t="shared" si="69"/>
        <v>8.771929824561403E-3</v>
      </c>
      <c r="AM41" s="23">
        <f t="shared" si="78"/>
        <v>4</v>
      </c>
      <c r="AN41" s="33" t="e">
        <f t="shared" si="51"/>
        <v>#DIV/0!</v>
      </c>
      <c r="AO41" s="25"/>
      <c r="AP41" s="26">
        <f t="shared" si="52"/>
        <v>-4</v>
      </c>
      <c r="AQ41" s="32">
        <f t="shared" si="70"/>
        <v>0</v>
      </c>
      <c r="AR41" s="23">
        <f t="shared" si="79"/>
        <v>0</v>
      </c>
      <c r="AS41" s="33" t="e">
        <f t="shared" si="53"/>
        <v>#DIV/0!</v>
      </c>
      <c r="AT41" s="25"/>
      <c r="AU41" s="26">
        <f t="shared" si="54"/>
        <v>0</v>
      </c>
    </row>
    <row r="42" spans="1:64" x14ac:dyDescent="0.3">
      <c r="A42" t="s">
        <v>24</v>
      </c>
      <c r="B42" s="21"/>
      <c r="C42" s="32">
        <f t="shared" si="71"/>
        <v>3.4013605442176874E-2</v>
      </c>
      <c r="D42" s="23">
        <f t="shared" si="36"/>
        <v>5</v>
      </c>
      <c r="E42" s="33" t="e">
        <f t="shared" si="37"/>
        <v>#DIV/0!</v>
      </c>
      <c r="F42" s="25"/>
      <c r="G42" s="26">
        <f t="shared" si="38"/>
        <v>-5</v>
      </c>
      <c r="H42" s="32">
        <f t="shared" si="63"/>
        <v>7.6086956521739135E-2</v>
      </c>
      <c r="I42" s="23">
        <f t="shared" si="72"/>
        <v>7</v>
      </c>
      <c r="J42" s="33" t="e">
        <f t="shared" si="39"/>
        <v>#DIV/0!</v>
      </c>
      <c r="K42" s="25"/>
      <c r="L42" s="26">
        <f t="shared" si="40"/>
        <v>-7</v>
      </c>
      <c r="M42" s="22">
        <f t="shared" si="64"/>
        <v>0.31578947368421051</v>
      </c>
      <c r="N42" s="23">
        <f t="shared" si="73"/>
        <v>12</v>
      </c>
      <c r="O42" s="33" t="e">
        <f t="shared" si="41"/>
        <v>#DIV/0!</v>
      </c>
      <c r="P42" s="25"/>
      <c r="Q42" s="26">
        <f t="shared" si="42"/>
        <v>-12</v>
      </c>
      <c r="R42" s="32">
        <f t="shared" si="65"/>
        <v>4.5454545454545456E-2</v>
      </c>
      <c r="S42" s="23">
        <f t="shared" si="74"/>
        <v>2</v>
      </c>
      <c r="T42" s="33" t="e">
        <f t="shared" si="43"/>
        <v>#DIV/0!</v>
      </c>
      <c r="U42" s="25"/>
      <c r="V42" s="26">
        <f t="shared" si="44"/>
        <v>-2</v>
      </c>
      <c r="W42" s="32">
        <f t="shared" si="66"/>
        <v>3.2258064516129031E-2</v>
      </c>
      <c r="X42" s="23">
        <f t="shared" si="75"/>
        <v>1</v>
      </c>
      <c r="Y42" s="33" t="e">
        <f t="shared" si="45"/>
        <v>#DIV/0!</v>
      </c>
      <c r="Z42" s="25"/>
      <c r="AA42" s="26">
        <f t="shared" si="46"/>
        <v>-1</v>
      </c>
      <c r="AB42" s="32">
        <f t="shared" si="67"/>
        <v>2.8985507246376812E-2</v>
      </c>
      <c r="AC42" s="23">
        <f t="shared" si="76"/>
        <v>2</v>
      </c>
      <c r="AD42" s="33" t="e">
        <f t="shared" si="47"/>
        <v>#DIV/0!</v>
      </c>
      <c r="AE42" s="25"/>
      <c r="AF42" s="26">
        <f t="shared" si="48"/>
        <v>-2</v>
      </c>
      <c r="AG42" s="32">
        <f t="shared" si="68"/>
        <v>0</v>
      </c>
      <c r="AH42" s="23">
        <f t="shared" si="77"/>
        <v>0</v>
      </c>
      <c r="AI42" s="33" t="e">
        <f t="shared" si="49"/>
        <v>#DIV/0!</v>
      </c>
      <c r="AJ42" s="25"/>
      <c r="AK42" s="26">
        <f t="shared" si="50"/>
        <v>0</v>
      </c>
      <c r="AL42" s="32">
        <f t="shared" si="69"/>
        <v>6.3596491228070179E-2</v>
      </c>
      <c r="AM42" s="23">
        <f t="shared" si="78"/>
        <v>29</v>
      </c>
      <c r="AN42" s="33" t="e">
        <f t="shared" si="51"/>
        <v>#DIV/0!</v>
      </c>
      <c r="AO42" s="25"/>
      <c r="AP42" s="26">
        <f t="shared" si="52"/>
        <v>-29</v>
      </c>
      <c r="AQ42" s="32">
        <f t="shared" si="70"/>
        <v>0</v>
      </c>
      <c r="AR42" s="23">
        <f t="shared" si="79"/>
        <v>0</v>
      </c>
      <c r="AS42" s="33" t="e">
        <f t="shared" si="53"/>
        <v>#DIV/0!</v>
      </c>
      <c r="AT42" s="25"/>
      <c r="AU42" s="26">
        <f t="shared" si="54"/>
        <v>0</v>
      </c>
    </row>
    <row r="43" spans="1:64" x14ac:dyDescent="0.3">
      <c r="A43" t="s">
        <v>61</v>
      </c>
      <c r="B43" s="21"/>
      <c r="C43" s="32">
        <f t="shared" si="71"/>
        <v>0</v>
      </c>
      <c r="D43" s="23">
        <f t="shared" si="36"/>
        <v>0</v>
      </c>
      <c r="E43" s="33" t="e">
        <f t="shared" si="37"/>
        <v>#DIV/0!</v>
      </c>
      <c r="F43" s="25"/>
      <c r="G43" s="26">
        <f t="shared" si="38"/>
        <v>0</v>
      </c>
      <c r="H43" s="32">
        <f t="shared" si="63"/>
        <v>0</v>
      </c>
      <c r="I43" s="23">
        <f t="shared" si="72"/>
        <v>0</v>
      </c>
      <c r="J43" s="33" t="e">
        <f t="shared" si="39"/>
        <v>#DIV/0!</v>
      </c>
      <c r="K43" s="25"/>
      <c r="L43" s="26">
        <f t="shared" si="40"/>
        <v>0</v>
      </c>
      <c r="M43" s="22">
        <f t="shared" si="64"/>
        <v>0</v>
      </c>
      <c r="N43" s="23">
        <f t="shared" si="73"/>
        <v>0</v>
      </c>
      <c r="O43" s="33" t="e">
        <f t="shared" si="41"/>
        <v>#DIV/0!</v>
      </c>
      <c r="P43" s="25"/>
      <c r="Q43" s="26">
        <f t="shared" si="42"/>
        <v>0</v>
      </c>
      <c r="R43" s="32">
        <f t="shared" si="65"/>
        <v>2.2727272727272728E-2</v>
      </c>
      <c r="S43" s="23">
        <f t="shared" si="74"/>
        <v>1</v>
      </c>
      <c r="T43" s="33" t="e">
        <f t="shared" si="43"/>
        <v>#DIV/0!</v>
      </c>
      <c r="U43" s="25"/>
      <c r="V43" s="26">
        <f t="shared" si="44"/>
        <v>-1</v>
      </c>
      <c r="W43" s="32">
        <f t="shared" si="66"/>
        <v>0</v>
      </c>
      <c r="X43" s="23">
        <f t="shared" si="75"/>
        <v>0</v>
      </c>
      <c r="Y43" s="33" t="e">
        <f t="shared" si="45"/>
        <v>#DIV/0!</v>
      </c>
      <c r="Z43" s="25"/>
      <c r="AA43" s="26">
        <f t="shared" si="46"/>
        <v>0</v>
      </c>
      <c r="AB43" s="32">
        <f t="shared" si="67"/>
        <v>0</v>
      </c>
      <c r="AC43" s="23">
        <f t="shared" si="76"/>
        <v>0</v>
      </c>
      <c r="AD43" s="33" t="e">
        <f t="shared" si="47"/>
        <v>#DIV/0!</v>
      </c>
      <c r="AE43" s="25"/>
      <c r="AF43" s="26">
        <f t="shared" si="48"/>
        <v>0</v>
      </c>
      <c r="AG43" s="32">
        <f t="shared" si="68"/>
        <v>0</v>
      </c>
      <c r="AH43" s="23">
        <f t="shared" si="77"/>
        <v>0</v>
      </c>
      <c r="AI43" s="33" t="e">
        <f t="shared" si="49"/>
        <v>#DIV/0!</v>
      </c>
      <c r="AJ43" s="25"/>
      <c r="AK43" s="26">
        <f t="shared" si="50"/>
        <v>0</v>
      </c>
      <c r="AL43" s="32">
        <f t="shared" si="69"/>
        <v>2.1929824561403508E-3</v>
      </c>
      <c r="AM43" s="23">
        <f t="shared" si="78"/>
        <v>1</v>
      </c>
      <c r="AN43" s="33" t="e">
        <f t="shared" si="51"/>
        <v>#DIV/0!</v>
      </c>
      <c r="AO43" s="25"/>
      <c r="AP43" s="26">
        <f t="shared" si="52"/>
        <v>-1</v>
      </c>
      <c r="AQ43" s="32">
        <f t="shared" si="70"/>
        <v>0</v>
      </c>
      <c r="AR43" s="23">
        <f t="shared" si="79"/>
        <v>0</v>
      </c>
      <c r="AS43" s="33" t="e">
        <f t="shared" si="53"/>
        <v>#DIV/0!</v>
      </c>
      <c r="AT43" s="25"/>
      <c r="AU43" s="26">
        <f t="shared" si="54"/>
        <v>0</v>
      </c>
    </row>
    <row r="44" spans="1:64" x14ac:dyDescent="0.3">
      <c r="A44" t="s">
        <v>25</v>
      </c>
      <c r="B44" s="21"/>
      <c r="C44" s="32">
        <f t="shared" si="71"/>
        <v>6.8027210884353739E-3</v>
      </c>
      <c r="D44" s="23">
        <f t="shared" si="36"/>
        <v>1</v>
      </c>
      <c r="E44" s="33" t="e">
        <f t="shared" si="37"/>
        <v>#DIV/0!</v>
      </c>
      <c r="F44" s="25"/>
      <c r="G44" s="26">
        <f t="shared" si="38"/>
        <v>-1</v>
      </c>
      <c r="H44" s="32">
        <f t="shared" si="63"/>
        <v>1.0869565217391304E-2</v>
      </c>
      <c r="I44" s="23">
        <f t="shared" si="72"/>
        <v>1</v>
      </c>
      <c r="J44" s="33" t="e">
        <f t="shared" si="39"/>
        <v>#DIV/0!</v>
      </c>
      <c r="K44" s="25"/>
      <c r="L44" s="26">
        <f t="shared" si="40"/>
        <v>-1</v>
      </c>
      <c r="M44" s="22">
        <f t="shared" si="64"/>
        <v>0</v>
      </c>
      <c r="N44" s="23">
        <f t="shared" si="73"/>
        <v>0</v>
      </c>
      <c r="O44" s="33" t="e">
        <f t="shared" si="41"/>
        <v>#DIV/0!</v>
      </c>
      <c r="P44" s="25"/>
      <c r="Q44" s="26">
        <f t="shared" si="42"/>
        <v>0</v>
      </c>
      <c r="R44" s="32">
        <f t="shared" si="65"/>
        <v>2.2727272727272728E-2</v>
      </c>
      <c r="S44" s="23">
        <f t="shared" si="74"/>
        <v>1</v>
      </c>
      <c r="T44" s="33" t="e">
        <f t="shared" si="43"/>
        <v>#DIV/0!</v>
      </c>
      <c r="U44" s="25"/>
      <c r="V44" s="26">
        <f t="shared" si="44"/>
        <v>-1</v>
      </c>
      <c r="W44" s="32">
        <f t="shared" si="66"/>
        <v>0</v>
      </c>
      <c r="X44" s="23">
        <f t="shared" si="75"/>
        <v>0</v>
      </c>
      <c r="Y44" s="33" t="e">
        <f t="shared" si="45"/>
        <v>#DIV/0!</v>
      </c>
      <c r="Z44" s="25"/>
      <c r="AA44" s="26">
        <f t="shared" si="46"/>
        <v>0</v>
      </c>
      <c r="AB44" s="32">
        <f t="shared" si="67"/>
        <v>0</v>
      </c>
      <c r="AC44" s="23">
        <f t="shared" si="76"/>
        <v>0</v>
      </c>
      <c r="AD44" s="33" t="e">
        <f t="shared" si="47"/>
        <v>#DIV/0!</v>
      </c>
      <c r="AE44" s="25"/>
      <c r="AF44" s="26">
        <f t="shared" si="48"/>
        <v>0</v>
      </c>
      <c r="AG44" s="32">
        <f t="shared" si="68"/>
        <v>0</v>
      </c>
      <c r="AH44" s="23">
        <f t="shared" si="77"/>
        <v>0</v>
      </c>
      <c r="AI44" s="33" t="e">
        <f t="shared" si="49"/>
        <v>#DIV/0!</v>
      </c>
      <c r="AJ44" s="25"/>
      <c r="AK44" s="26">
        <f t="shared" si="50"/>
        <v>0</v>
      </c>
      <c r="AL44" s="32">
        <f t="shared" si="69"/>
        <v>6.5789473684210523E-3</v>
      </c>
      <c r="AM44" s="23">
        <f t="shared" si="78"/>
        <v>3</v>
      </c>
      <c r="AN44" s="33" t="e">
        <f t="shared" si="51"/>
        <v>#DIV/0!</v>
      </c>
      <c r="AO44" s="25"/>
      <c r="AP44" s="26">
        <f t="shared" si="52"/>
        <v>-3</v>
      </c>
      <c r="AQ44" s="32">
        <f t="shared" si="70"/>
        <v>0</v>
      </c>
      <c r="AR44" s="23">
        <f t="shared" si="79"/>
        <v>0</v>
      </c>
      <c r="AS44" s="33" t="e">
        <f t="shared" si="53"/>
        <v>#DIV/0!</v>
      </c>
      <c r="AT44" s="25"/>
      <c r="AU44" s="26">
        <f t="shared" si="54"/>
        <v>0</v>
      </c>
    </row>
    <row r="45" spans="1:64" x14ac:dyDescent="0.3">
      <c r="A45" t="s">
        <v>26</v>
      </c>
      <c r="B45" s="21"/>
      <c r="C45" s="32">
        <f t="shared" si="71"/>
        <v>5.4421768707482991E-2</v>
      </c>
      <c r="D45" s="23">
        <f t="shared" ref="D45:D55" si="81">IF(COUNTIF($AY$2:$BL$59,A45)=1,VLOOKUP(A45,$AY$2:$BL$59,6,FALSE),0)</f>
        <v>8</v>
      </c>
      <c r="E45" s="33" t="e">
        <f t="shared" ref="E45:E56" si="82">F45/$F$57</f>
        <v>#DIV/0!</v>
      </c>
      <c r="F45" s="25"/>
      <c r="G45" s="26">
        <f t="shared" si="27"/>
        <v>-8</v>
      </c>
      <c r="H45" s="32">
        <f t="shared" si="63"/>
        <v>3.2608695652173912E-2</v>
      </c>
      <c r="I45" s="23">
        <f t="shared" si="72"/>
        <v>3</v>
      </c>
      <c r="J45" s="33" t="e">
        <f t="shared" si="39"/>
        <v>#DIV/0!</v>
      </c>
      <c r="K45" s="25"/>
      <c r="L45" s="26">
        <f t="shared" si="40"/>
        <v>-3</v>
      </c>
      <c r="M45" s="22">
        <f t="shared" si="64"/>
        <v>0</v>
      </c>
      <c r="N45" s="23">
        <f t="shared" si="73"/>
        <v>0</v>
      </c>
      <c r="O45" s="33" t="e">
        <f t="shared" si="41"/>
        <v>#DIV/0!</v>
      </c>
      <c r="P45" s="25"/>
      <c r="Q45" s="26">
        <f t="shared" si="42"/>
        <v>0</v>
      </c>
      <c r="R45" s="32">
        <f t="shared" si="65"/>
        <v>9.0909090909090912E-2</v>
      </c>
      <c r="S45" s="23">
        <f t="shared" si="74"/>
        <v>4</v>
      </c>
      <c r="T45" s="33" t="e">
        <f t="shared" si="43"/>
        <v>#DIV/0!</v>
      </c>
      <c r="U45" s="25"/>
      <c r="V45" s="26">
        <f t="shared" si="44"/>
        <v>-4</v>
      </c>
      <c r="W45" s="32">
        <f t="shared" si="66"/>
        <v>3.2258064516129031E-2</v>
      </c>
      <c r="X45" s="23">
        <f t="shared" si="75"/>
        <v>1</v>
      </c>
      <c r="Y45" s="33" t="e">
        <f t="shared" si="45"/>
        <v>#DIV/0!</v>
      </c>
      <c r="Z45" s="25"/>
      <c r="AA45" s="26">
        <f t="shared" si="46"/>
        <v>-1</v>
      </c>
      <c r="AB45" s="32">
        <f t="shared" si="67"/>
        <v>0</v>
      </c>
      <c r="AC45" s="23">
        <f t="shared" si="76"/>
        <v>0</v>
      </c>
      <c r="AD45" s="33" t="e">
        <f t="shared" si="47"/>
        <v>#DIV/0!</v>
      </c>
      <c r="AE45" s="25"/>
      <c r="AF45" s="26">
        <f t="shared" si="48"/>
        <v>0</v>
      </c>
      <c r="AG45" s="32">
        <f t="shared" si="68"/>
        <v>7.3170731707317069E-2</v>
      </c>
      <c r="AH45" s="23">
        <f t="shared" si="77"/>
        <v>3</v>
      </c>
      <c r="AI45" s="33" t="e">
        <f t="shared" si="49"/>
        <v>#DIV/0!</v>
      </c>
      <c r="AJ45" s="25"/>
      <c r="AK45" s="26">
        <f t="shared" si="50"/>
        <v>-3</v>
      </c>
      <c r="AL45" s="32">
        <f t="shared" si="69"/>
        <v>4.1666666666666664E-2</v>
      </c>
      <c r="AM45" s="23">
        <f t="shared" si="78"/>
        <v>19</v>
      </c>
      <c r="AN45" s="33" t="e">
        <f t="shared" si="51"/>
        <v>#DIV/0!</v>
      </c>
      <c r="AO45" s="25"/>
      <c r="AP45" s="26">
        <f t="shared" si="52"/>
        <v>-19</v>
      </c>
      <c r="AQ45" s="32">
        <f t="shared" si="70"/>
        <v>0</v>
      </c>
      <c r="AR45" s="23">
        <f t="shared" si="79"/>
        <v>0</v>
      </c>
      <c r="AS45" s="33" t="e">
        <f t="shared" si="53"/>
        <v>#DIV/0!</v>
      </c>
      <c r="AT45" s="25"/>
      <c r="AU45" s="26">
        <f t="shared" si="54"/>
        <v>0</v>
      </c>
    </row>
    <row r="46" spans="1:64" x14ac:dyDescent="0.3">
      <c r="A46" t="s">
        <v>27</v>
      </c>
      <c r="B46" s="21"/>
      <c r="C46" s="32">
        <f t="shared" si="71"/>
        <v>6.8027210884353739E-3</v>
      </c>
      <c r="D46" s="23">
        <f t="shared" si="81"/>
        <v>1</v>
      </c>
      <c r="E46" s="33" t="e">
        <f t="shared" si="82"/>
        <v>#DIV/0!</v>
      </c>
      <c r="F46" s="25"/>
      <c r="G46" s="26">
        <f t="shared" si="27"/>
        <v>-1</v>
      </c>
      <c r="H46" s="32">
        <f t="shared" si="63"/>
        <v>4.3478260869565216E-2</v>
      </c>
      <c r="I46" s="23">
        <f t="shared" si="72"/>
        <v>4</v>
      </c>
      <c r="J46" s="33" t="e">
        <f t="shared" si="39"/>
        <v>#DIV/0!</v>
      </c>
      <c r="K46" s="25"/>
      <c r="L46" s="26">
        <f t="shared" si="40"/>
        <v>-4</v>
      </c>
      <c r="M46" s="22">
        <f t="shared" si="64"/>
        <v>0</v>
      </c>
      <c r="N46" s="23">
        <f t="shared" si="73"/>
        <v>0</v>
      </c>
      <c r="O46" s="33" t="e">
        <f t="shared" si="41"/>
        <v>#DIV/0!</v>
      </c>
      <c r="P46" s="25"/>
      <c r="Q46" s="26">
        <f t="shared" si="42"/>
        <v>0</v>
      </c>
      <c r="R46" s="32">
        <f t="shared" si="65"/>
        <v>2.2727272727272728E-2</v>
      </c>
      <c r="S46" s="23">
        <f t="shared" si="74"/>
        <v>1</v>
      </c>
      <c r="T46" s="33" t="e">
        <f t="shared" si="43"/>
        <v>#DIV/0!</v>
      </c>
      <c r="U46" s="25"/>
      <c r="V46" s="26">
        <f t="shared" si="44"/>
        <v>-1</v>
      </c>
      <c r="W46" s="32">
        <f t="shared" si="66"/>
        <v>3.2258064516129031E-2</v>
      </c>
      <c r="X46" s="23">
        <f t="shared" si="75"/>
        <v>1</v>
      </c>
      <c r="Y46" s="33" t="e">
        <f t="shared" si="45"/>
        <v>#DIV/0!</v>
      </c>
      <c r="Z46" s="25"/>
      <c r="AA46" s="26">
        <f t="shared" si="46"/>
        <v>-1</v>
      </c>
      <c r="AB46" s="32">
        <f t="shared" si="67"/>
        <v>5.7971014492753624E-2</v>
      </c>
      <c r="AC46" s="23">
        <f t="shared" si="76"/>
        <v>4</v>
      </c>
      <c r="AD46" s="33" t="e">
        <f t="shared" si="47"/>
        <v>#DIV/0!</v>
      </c>
      <c r="AE46" s="25"/>
      <c r="AF46" s="26">
        <f t="shared" si="48"/>
        <v>-4</v>
      </c>
      <c r="AG46" s="32">
        <f t="shared" si="68"/>
        <v>2.4390243902439025E-2</v>
      </c>
      <c r="AH46" s="23">
        <f t="shared" si="77"/>
        <v>1</v>
      </c>
      <c r="AI46" s="33" t="e">
        <f t="shared" si="49"/>
        <v>#DIV/0!</v>
      </c>
      <c r="AJ46" s="25"/>
      <c r="AK46" s="26">
        <f t="shared" si="50"/>
        <v>-1</v>
      </c>
      <c r="AL46" s="32">
        <f t="shared" si="69"/>
        <v>2.6315789473684209E-2</v>
      </c>
      <c r="AM46" s="23">
        <f t="shared" si="78"/>
        <v>12</v>
      </c>
      <c r="AN46" s="33" t="e">
        <f t="shared" si="51"/>
        <v>#DIV/0!</v>
      </c>
      <c r="AO46" s="25"/>
      <c r="AP46" s="26">
        <f t="shared" si="52"/>
        <v>-12</v>
      </c>
      <c r="AQ46" s="32">
        <f t="shared" si="70"/>
        <v>0</v>
      </c>
      <c r="AR46" s="23">
        <f t="shared" si="79"/>
        <v>0</v>
      </c>
      <c r="AS46" s="33" t="e">
        <f t="shared" si="53"/>
        <v>#DIV/0!</v>
      </c>
      <c r="AT46" s="25"/>
      <c r="AU46" s="26">
        <f t="shared" si="54"/>
        <v>0</v>
      </c>
    </row>
    <row r="47" spans="1:64" x14ac:dyDescent="0.3">
      <c r="A47" t="s">
        <v>28</v>
      </c>
      <c r="B47" s="21"/>
      <c r="C47" s="32">
        <f t="shared" si="71"/>
        <v>6.1224489795918366E-2</v>
      </c>
      <c r="D47" s="23">
        <f t="shared" si="81"/>
        <v>9</v>
      </c>
      <c r="E47" s="33" t="e">
        <f t="shared" si="82"/>
        <v>#DIV/0!</v>
      </c>
      <c r="F47" s="25"/>
      <c r="G47" s="26">
        <f t="shared" si="27"/>
        <v>-9</v>
      </c>
      <c r="H47" s="32">
        <f t="shared" si="63"/>
        <v>8.6956521739130432E-2</v>
      </c>
      <c r="I47" s="23">
        <f t="shared" si="72"/>
        <v>8</v>
      </c>
      <c r="J47" s="33" t="e">
        <f t="shared" si="39"/>
        <v>#DIV/0!</v>
      </c>
      <c r="K47" s="25"/>
      <c r="L47" s="26">
        <f t="shared" si="40"/>
        <v>-8</v>
      </c>
      <c r="M47" s="22">
        <f t="shared" si="64"/>
        <v>5.2631578947368418E-2</v>
      </c>
      <c r="N47" s="23">
        <f t="shared" si="73"/>
        <v>2</v>
      </c>
      <c r="O47" s="33" t="e">
        <f t="shared" si="41"/>
        <v>#DIV/0!</v>
      </c>
      <c r="P47" s="25"/>
      <c r="Q47" s="26">
        <f t="shared" si="42"/>
        <v>-2</v>
      </c>
      <c r="R47" s="32">
        <f t="shared" si="65"/>
        <v>0.11363636363636363</v>
      </c>
      <c r="S47" s="23">
        <f t="shared" si="74"/>
        <v>5</v>
      </c>
      <c r="T47" s="33" t="e">
        <f t="shared" si="43"/>
        <v>#DIV/0!</v>
      </c>
      <c r="U47" s="25"/>
      <c r="V47" s="26">
        <f t="shared" si="44"/>
        <v>-5</v>
      </c>
      <c r="W47" s="32">
        <f t="shared" si="66"/>
        <v>0</v>
      </c>
      <c r="X47" s="23">
        <f t="shared" si="75"/>
        <v>0</v>
      </c>
      <c r="Y47" s="33" t="e">
        <f t="shared" si="45"/>
        <v>#DIV/0!</v>
      </c>
      <c r="Z47" s="25"/>
      <c r="AA47" s="26">
        <f t="shared" si="46"/>
        <v>0</v>
      </c>
      <c r="AB47" s="32">
        <f t="shared" si="67"/>
        <v>8.6956521739130432E-2</v>
      </c>
      <c r="AC47" s="23">
        <f t="shared" si="76"/>
        <v>6</v>
      </c>
      <c r="AD47" s="33" t="e">
        <f t="shared" si="47"/>
        <v>#DIV/0!</v>
      </c>
      <c r="AE47" s="25"/>
      <c r="AF47" s="26">
        <f t="shared" si="48"/>
        <v>-6</v>
      </c>
      <c r="AG47" s="32">
        <f t="shared" si="68"/>
        <v>0.12195121951219512</v>
      </c>
      <c r="AH47" s="23">
        <f t="shared" si="77"/>
        <v>5</v>
      </c>
      <c r="AI47" s="33" t="e">
        <f t="shared" si="49"/>
        <v>#DIV/0!</v>
      </c>
      <c r="AJ47" s="25"/>
      <c r="AK47" s="26">
        <f t="shared" si="50"/>
        <v>-5</v>
      </c>
      <c r="AL47" s="32">
        <f t="shared" si="69"/>
        <v>7.6754385964912283E-2</v>
      </c>
      <c r="AM47" s="23">
        <f t="shared" si="78"/>
        <v>35</v>
      </c>
      <c r="AN47" s="33" t="e">
        <f t="shared" si="51"/>
        <v>#DIV/0!</v>
      </c>
      <c r="AO47" s="25"/>
      <c r="AP47" s="26">
        <f t="shared" si="52"/>
        <v>-35</v>
      </c>
      <c r="AQ47" s="32">
        <f t="shared" si="70"/>
        <v>0</v>
      </c>
      <c r="AR47" s="23">
        <f t="shared" si="79"/>
        <v>0</v>
      </c>
      <c r="AS47" s="33" t="e">
        <f t="shared" si="53"/>
        <v>#DIV/0!</v>
      </c>
      <c r="AT47" s="25"/>
      <c r="AU47" s="26">
        <f t="shared" si="54"/>
        <v>0</v>
      </c>
    </row>
    <row r="48" spans="1:64" x14ac:dyDescent="0.3">
      <c r="A48" t="s">
        <v>62</v>
      </c>
      <c r="B48" s="21"/>
      <c r="C48" s="32">
        <f t="shared" si="71"/>
        <v>6.8027210884353739E-3</v>
      </c>
      <c r="D48" s="23">
        <f t="shared" si="81"/>
        <v>1</v>
      </c>
      <c r="E48" s="33" t="e">
        <f t="shared" si="82"/>
        <v>#DIV/0!</v>
      </c>
      <c r="F48" s="25"/>
      <c r="G48" s="26">
        <f t="shared" si="27"/>
        <v>-1</v>
      </c>
      <c r="H48" s="32">
        <f t="shared" si="63"/>
        <v>1.0869565217391304E-2</v>
      </c>
      <c r="I48" s="23">
        <f t="shared" si="72"/>
        <v>1</v>
      </c>
      <c r="J48" s="33" t="e">
        <f t="shared" si="39"/>
        <v>#DIV/0!</v>
      </c>
      <c r="K48" s="25"/>
      <c r="L48" s="26">
        <f t="shared" si="40"/>
        <v>-1</v>
      </c>
      <c r="M48" s="22">
        <f t="shared" si="64"/>
        <v>0</v>
      </c>
      <c r="N48" s="23">
        <f t="shared" si="73"/>
        <v>0</v>
      </c>
      <c r="O48" s="33" t="e">
        <f t="shared" si="41"/>
        <v>#DIV/0!</v>
      </c>
      <c r="P48" s="25"/>
      <c r="Q48" s="26">
        <f t="shared" si="42"/>
        <v>0</v>
      </c>
      <c r="R48" s="32">
        <f t="shared" si="65"/>
        <v>2.2727272727272728E-2</v>
      </c>
      <c r="S48" s="23">
        <f t="shared" si="74"/>
        <v>1</v>
      </c>
      <c r="T48" s="33" t="e">
        <f t="shared" si="43"/>
        <v>#DIV/0!</v>
      </c>
      <c r="U48" s="25"/>
      <c r="V48" s="26">
        <f t="shared" si="44"/>
        <v>-1</v>
      </c>
      <c r="W48" s="32">
        <f t="shared" si="66"/>
        <v>3.2258064516129031E-2</v>
      </c>
      <c r="X48" s="23">
        <f t="shared" si="75"/>
        <v>1</v>
      </c>
      <c r="Y48" s="33" t="e">
        <f t="shared" si="45"/>
        <v>#DIV/0!</v>
      </c>
      <c r="Z48" s="25"/>
      <c r="AA48" s="26">
        <f t="shared" si="46"/>
        <v>-1</v>
      </c>
      <c r="AB48" s="32">
        <f t="shared" si="67"/>
        <v>0</v>
      </c>
      <c r="AC48" s="23">
        <f t="shared" si="76"/>
        <v>0</v>
      </c>
      <c r="AD48" s="33" t="e">
        <f t="shared" si="47"/>
        <v>#DIV/0!</v>
      </c>
      <c r="AE48" s="25"/>
      <c r="AF48" s="26">
        <f t="shared" si="48"/>
        <v>0</v>
      </c>
      <c r="AG48" s="32">
        <f t="shared" si="68"/>
        <v>0</v>
      </c>
      <c r="AH48" s="23">
        <f t="shared" si="77"/>
        <v>0</v>
      </c>
      <c r="AI48" s="33" t="e">
        <f t="shared" si="49"/>
        <v>#DIV/0!</v>
      </c>
      <c r="AJ48" s="25"/>
      <c r="AK48" s="26">
        <f t="shared" si="50"/>
        <v>0</v>
      </c>
      <c r="AL48" s="32">
        <f t="shared" si="69"/>
        <v>8.771929824561403E-3</v>
      </c>
      <c r="AM48" s="23">
        <f t="shared" si="78"/>
        <v>4</v>
      </c>
      <c r="AN48" s="33" t="e">
        <f t="shared" si="51"/>
        <v>#DIV/0!</v>
      </c>
      <c r="AO48" s="25"/>
      <c r="AP48" s="26">
        <f t="shared" si="52"/>
        <v>-4</v>
      </c>
      <c r="AQ48" s="32">
        <f t="shared" si="70"/>
        <v>0</v>
      </c>
      <c r="AR48" s="23">
        <f t="shared" si="79"/>
        <v>0</v>
      </c>
      <c r="AS48" s="33" t="e">
        <f t="shared" si="53"/>
        <v>#DIV/0!</v>
      </c>
      <c r="AT48" s="25"/>
      <c r="AU48" s="26">
        <f t="shared" si="54"/>
        <v>0</v>
      </c>
    </row>
    <row r="49" spans="1:47" x14ac:dyDescent="0.3">
      <c r="A49" t="s">
        <v>63</v>
      </c>
      <c r="B49" s="21"/>
      <c r="C49" s="32">
        <f t="shared" si="71"/>
        <v>0</v>
      </c>
      <c r="D49" s="23">
        <f t="shared" si="81"/>
        <v>0</v>
      </c>
      <c r="E49" s="33" t="e">
        <f t="shared" si="82"/>
        <v>#DIV/0!</v>
      </c>
      <c r="F49" s="25"/>
      <c r="G49" s="26">
        <f t="shared" si="27"/>
        <v>0</v>
      </c>
      <c r="H49" s="32">
        <f t="shared" si="63"/>
        <v>0</v>
      </c>
      <c r="I49" s="23">
        <f t="shared" si="72"/>
        <v>0</v>
      </c>
      <c r="J49" s="33" t="e">
        <f t="shared" si="39"/>
        <v>#DIV/0!</v>
      </c>
      <c r="K49" s="25"/>
      <c r="L49" s="26">
        <f t="shared" si="40"/>
        <v>0</v>
      </c>
      <c r="M49" s="22">
        <f t="shared" si="64"/>
        <v>0</v>
      </c>
      <c r="N49" s="23">
        <f t="shared" si="73"/>
        <v>0</v>
      </c>
      <c r="O49" s="33" t="e">
        <f t="shared" si="41"/>
        <v>#DIV/0!</v>
      </c>
      <c r="P49" s="25"/>
      <c r="Q49" s="26">
        <f t="shared" si="42"/>
        <v>0</v>
      </c>
      <c r="R49" s="32">
        <f t="shared" si="65"/>
        <v>0</v>
      </c>
      <c r="S49" s="23">
        <f t="shared" si="74"/>
        <v>0</v>
      </c>
      <c r="T49" s="33" t="e">
        <f t="shared" si="43"/>
        <v>#DIV/0!</v>
      </c>
      <c r="U49" s="25"/>
      <c r="V49" s="26">
        <f t="shared" si="44"/>
        <v>0</v>
      </c>
      <c r="W49" s="32">
        <f t="shared" si="66"/>
        <v>0</v>
      </c>
      <c r="X49" s="23">
        <f t="shared" si="75"/>
        <v>0</v>
      </c>
      <c r="Y49" s="33" t="e">
        <f t="shared" si="45"/>
        <v>#DIV/0!</v>
      </c>
      <c r="Z49" s="25"/>
      <c r="AA49" s="26">
        <f t="shared" si="46"/>
        <v>0</v>
      </c>
      <c r="AB49" s="32">
        <f t="shared" si="67"/>
        <v>0</v>
      </c>
      <c r="AC49" s="23">
        <f t="shared" si="76"/>
        <v>0</v>
      </c>
      <c r="AD49" s="33" t="e">
        <f t="shared" si="47"/>
        <v>#DIV/0!</v>
      </c>
      <c r="AE49" s="25"/>
      <c r="AF49" s="26">
        <f t="shared" si="48"/>
        <v>0</v>
      </c>
      <c r="AG49" s="32">
        <f t="shared" si="68"/>
        <v>0</v>
      </c>
      <c r="AH49" s="23">
        <f t="shared" si="77"/>
        <v>0</v>
      </c>
      <c r="AI49" s="33" t="e">
        <f t="shared" si="49"/>
        <v>#DIV/0!</v>
      </c>
      <c r="AJ49" s="25"/>
      <c r="AK49" s="26">
        <f t="shared" si="50"/>
        <v>0</v>
      </c>
      <c r="AL49" s="32">
        <f t="shared" si="69"/>
        <v>0</v>
      </c>
      <c r="AM49" s="23">
        <f t="shared" si="78"/>
        <v>0</v>
      </c>
      <c r="AN49" s="33" t="e">
        <f t="shared" si="51"/>
        <v>#DIV/0!</v>
      </c>
      <c r="AO49" s="25"/>
      <c r="AP49" s="26">
        <f t="shared" si="52"/>
        <v>0</v>
      </c>
      <c r="AQ49" s="32">
        <f t="shared" si="70"/>
        <v>0</v>
      </c>
      <c r="AR49" s="23">
        <f t="shared" si="79"/>
        <v>0</v>
      </c>
      <c r="AS49" s="33" t="e">
        <f t="shared" si="53"/>
        <v>#DIV/0!</v>
      </c>
      <c r="AT49" s="25"/>
      <c r="AU49" s="26">
        <f t="shared" si="54"/>
        <v>0</v>
      </c>
    </row>
    <row r="50" spans="1:47" x14ac:dyDescent="0.3">
      <c r="A50" t="s">
        <v>34</v>
      </c>
      <c r="B50" s="21"/>
      <c r="C50" s="32">
        <f t="shared" si="71"/>
        <v>6.8027210884353739E-3</v>
      </c>
      <c r="D50" s="23">
        <f t="shared" si="81"/>
        <v>1</v>
      </c>
      <c r="E50" s="33" t="e">
        <f t="shared" si="82"/>
        <v>#DIV/0!</v>
      </c>
      <c r="F50" s="25"/>
      <c r="G50" s="26">
        <f t="shared" si="27"/>
        <v>-1</v>
      </c>
      <c r="H50" s="32">
        <f t="shared" si="63"/>
        <v>0</v>
      </c>
      <c r="I50" s="23">
        <f t="shared" si="72"/>
        <v>0</v>
      </c>
      <c r="J50" s="33" t="e">
        <f t="shared" ref="J50:J55" si="83">K50/$K$57</f>
        <v>#DIV/0!</v>
      </c>
      <c r="K50" s="25"/>
      <c r="L50" s="26">
        <f t="shared" si="28"/>
        <v>0</v>
      </c>
      <c r="M50" s="22">
        <f t="shared" si="64"/>
        <v>2.6315789473684209E-2</v>
      </c>
      <c r="N50" s="23">
        <f t="shared" si="73"/>
        <v>1</v>
      </c>
      <c r="O50" s="33" t="e">
        <f t="shared" si="41"/>
        <v>#DIV/0!</v>
      </c>
      <c r="P50" s="25"/>
      <c r="Q50" s="26">
        <f t="shared" si="42"/>
        <v>-1</v>
      </c>
      <c r="R50" s="32">
        <f t="shared" si="65"/>
        <v>2.2727272727272728E-2</v>
      </c>
      <c r="S50" s="23">
        <f t="shared" si="74"/>
        <v>1</v>
      </c>
      <c r="T50" s="33" t="e">
        <f t="shared" si="43"/>
        <v>#DIV/0!</v>
      </c>
      <c r="U50" s="25"/>
      <c r="V50" s="26">
        <f t="shared" si="44"/>
        <v>-1</v>
      </c>
      <c r="W50" s="32">
        <f t="shared" si="66"/>
        <v>3.2258064516129031E-2</v>
      </c>
      <c r="X50" s="23">
        <f t="shared" si="75"/>
        <v>1</v>
      </c>
      <c r="Y50" s="33" t="e">
        <f t="shared" si="45"/>
        <v>#DIV/0!</v>
      </c>
      <c r="Z50" s="25"/>
      <c r="AA50" s="26">
        <f t="shared" si="46"/>
        <v>-1</v>
      </c>
      <c r="AB50" s="32">
        <f t="shared" si="67"/>
        <v>1.4492753623188406E-2</v>
      </c>
      <c r="AC50" s="23">
        <f t="shared" si="76"/>
        <v>1</v>
      </c>
      <c r="AD50" s="33" t="e">
        <f t="shared" si="47"/>
        <v>#DIV/0!</v>
      </c>
      <c r="AE50" s="25"/>
      <c r="AF50" s="26">
        <f t="shared" si="48"/>
        <v>-1</v>
      </c>
      <c r="AG50" s="32">
        <f t="shared" si="68"/>
        <v>0</v>
      </c>
      <c r="AH50" s="23">
        <f t="shared" si="77"/>
        <v>0</v>
      </c>
      <c r="AI50" s="33" t="e">
        <f t="shared" si="49"/>
        <v>#DIV/0!</v>
      </c>
      <c r="AJ50" s="25"/>
      <c r="AK50" s="26">
        <f t="shared" si="50"/>
        <v>0</v>
      </c>
      <c r="AL50" s="32">
        <f t="shared" si="69"/>
        <v>1.0964912280701754E-2</v>
      </c>
      <c r="AM50" s="23">
        <f t="shared" si="78"/>
        <v>5</v>
      </c>
      <c r="AN50" s="33" t="e">
        <f t="shared" si="51"/>
        <v>#DIV/0!</v>
      </c>
      <c r="AO50" s="25"/>
      <c r="AP50" s="26">
        <f t="shared" si="52"/>
        <v>-5</v>
      </c>
      <c r="AQ50" s="32">
        <f t="shared" si="70"/>
        <v>0</v>
      </c>
      <c r="AR50" s="23">
        <f t="shared" si="79"/>
        <v>0</v>
      </c>
      <c r="AS50" s="33" t="e">
        <f t="shared" si="53"/>
        <v>#DIV/0!</v>
      </c>
      <c r="AT50" s="25"/>
      <c r="AU50" s="26">
        <f t="shared" si="54"/>
        <v>0</v>
      </c>
    </row>
    <row r="51" spans="1:47" x14ac:dyDescent="0.3">
      <c r="A51" t="s">
        <v>29</v>
      </c>
      <c r="B51" s="21"/>
      <c r="C51" s="32">
        <f t="shared" si="71"/>
        <v>6.8027210884353739E-3</v>
      </c>
      <c r="D51" s="23">
        <f t="shared" si="81"/>
        <v>1</v>
      </c>
      <c r="E51" s="33" t="e">
        <f t="shared" si="82"/>
        <v>#DIV/0!</v>
      </c>
      <c r="F51" s="25"/>
      <c r="G51" s="26">
        <f t="shared" si="27"/>
        <v>-1</v>
      </c>
      <c r="H51" s="32">
        <f t="shared" si="63"/>
        <v>4.3478260869565216E-2</v>
      </c>
      <c r="I51" s="23">
        <f t="shared" si="72"/>
        <v>4</v>
      </c>
      <c r="J51" s="33" t="e">
        <f t="shared" si="83"/>
        <v>#DIV/0!</v>
      </c>
      <c r="K51" s="25"/>
      <c r="L51" s="26">
        <f t="shared" si="28"/>
        <v>-4</v>
      </c>
      <c r="M51" s="22">
        <f t="shared" si="64"/>
        <v>5.2631578947368418E-2</v>
      </c>
      <c r="N51" s="23">
        <f t="shared" si="73"/>
        <v>2</v>
      </c>
      <c r="O51" s="33" t="e">
        <f t="shared" si="41"/>
        <v>#DIV/0!</v>
      </c>
      <c r="P51" s="25"/>
      <c r="Q51" s="26">
        <f t="shared" si="42"/>
        <v>-2</v>
      </c>
      <c r="R51" s="32">
        <f t="shared" si="65"/>
        <v>2.2727272727272728E-2</v>
      </c>
      <c r="S51" s="23">
        <f t="shared" si="74"/>
        <v>1</v>
      </c>
      <c r="T51" s="33" t="e">
        <f t="shared" si="43"/>
        <v>#DIV/0!</v>
      </c>
      <c r="U51" s="25"/>
      <c r="V51" s="26">
        <f t="shared" si="44"/>
        <v>-1</v>
      </c>
      <c r="W51" s="32">
        <f t="shared" si="66"/>
        <v>6.4516129032258063E-2</v>
      </c>
      <c r="X51" s="23">
        <f t="shared" si="75"/>
        <v>2</v>
      </c>
      <c r="Y51" s="33" t="e">
        <f t="shared" si="45"/>
        <v>#DIV/0!</v>
      </c>
      <c r="Z51" s="25"/>
      <c r="AA51" s="26">
        <f t="shared" si="46"/>
        <v>-2</v>
      </c>
      <c r="AB51" s="32">
        <f t="shared" si="67"/>
        <v>7.2463768115942032E-2</v>
      </c>
      <c r="AC51" s="23">
        <f t="shared" si="76"/>
        <v>5</v>
      </c>
      <c r="AD51" s="33" t="e">
        <f t="shared" si="47"/>
        <v>#DIV/0!</v>
      </c>
      <c r="AE51" s="25"/>
      <c r="AF51" s="26">
        <f t="shared" si="48"/>
        <v>-5</v>
      </c>
      <c r="AG51" s="32">
        <f t="shared" si="68"/>
        <v>0</v>
      </c>
      <c r="AH51" s="23">
        <f t="shared" si="77"/>
        <v>0</v>
      </c>
      <c r="AI51" s="33" t="e">
        <f t="shared" si="49"/>
        <v>#DIV/0!</v>
      </c>
      <c r="AJ51" s="25"/>
      <c r="AK51" s="26">
        <f t="shared" si="50"/>
        <v>0</v>
      </c>
      <c r="AL51" s="32">
        <f t="shared" si="69"/>
        <v>3.0701754385964911E-2</v>
      </c>
      <c r="AM51" s="23">
        <f t="shared" si="78"/>
        <v>14</v>
      </c>
      <c r="AN51" s="33" t="e">
        <f t="shared" si="51"/>
        <v>#DIV/0!</v>
      </c>
      <c r="AO51" s="25"/>
      <c r="AP51" s="26">
        <f t="shared" si="52"/>
        <v>-14</v>
      </c>
      <c r="AQ51" s="32">
        <f t="shared" si="70"/>
        <v>0.16666666666666666</v>
      </c>
      <c r="AR51" s="23">
        <f t="shared" si="79"/>
        <v>1</v>
      </c>
      <c r="AS51" s="33" t="e">
        <f t="shared" si="53"/>
        <v>#DIV/0!</v>
      </c>
      <c r="AT51" s="25"/>
      <c r="AU51" s="26">
        <f t="shared" si="54"/>
        <v>-1</v>
      </c>
    </row>
    <row r="52" spans="1:47" x14ac:dyDescent="0.3">
      <c r="A52" t="s">
        <v>35</v>
      </c>
      <c r="B52" s="21"/>
      <c r="C52" s="32">
        <f t="shared" si="71"/>
        <v>4.7619047619047616E-2</v>
      </c>
      <c r="D52" s="23">
        <f t="shared" si="81"/>
        <v>7</v>
      </c>
      <c r="E52" s="33" t="e">
        <f t="shared" si="82"/>
        <v>#DIV/0!</v>
      </c>
      <c r="F52" s="25"/>
      <c r="G52" s="26">
        <f t="shared" si="27"/>
        <v>-7</v>
      </c>
      <c r="H52" s="32">
        <f t="shared" si="63"/>
        <v>1.0869565217391304E-2</v>
      </c>
      <c r="I52" s="23">
        <f t="shared" si="72"/>
        <v>1</v>
      </c>
      <c r="J52" s="33" t="e">
        <f t="shared" si="83"/>
        <v>#DIV/0!</v>
      </c>
      <c r="K52" s="25"/>
      <c r="L52" s="26">
        <f t="shared" si="28"/>
        <v>-1</v>
      </c>
      <c r="M52" s="22">
        <f t="shared" si="64"/>
        <v>0</v>
      </c>
      <c r="N52" s="23">
        <f t="shared" si="73"/>
        <v>0</v>
      </c>
      <c r="O52" s="33" t="e">
        <f t="shared" si="41"/>
        <v>#DIV/0!</v>
      </c>
      <c r="P52" s="25"/>
      <c r="Q52" s="26">
        <f t="shared" si="42"/>
        <v>0</v>
      </c>
      <c r="R52" s="32">
        <f t="shared" si="65"/>
        <v>0</v>
      </c>
      <c r="S52" s="23">
        <f t="shared" si="74"/>
        <v>0</v>
      </c>
      <c r="T52" s="33" t="e">
        <f t="shared" si="43"/>
        <v>#DIV/0!</v>
      </c>
      <c r="U52" s="25"/>
      <c r="V52" s="26">
        <f t="shared" si="44"/>
        <v>0</v>
      </c>
      <c r="W52" s="32">
        <f t="shared" si="66"/>
        <v>0</v>
      </c>
      <c r="X52" s="23">
        <f t="shared" si="75"/>
        <v>0</v>
      </c>
      <c r="Y52" s="33" t="e">
        <f t="shared" si="45"/>
        <v>#DIV/0!</v>
      </c>
      <c r="Z52" s="25"/>
      <c r="AA52" s="26">
        <f t="shared" si="46"/>
        <v>0</v>
      </c>
      <c r="AB52" s="32">
        <f t="shared" si="67"/>
        <v>0</v>
      </c>
      <c r="AC52" s="23">
        <f t="shared" si="76"/>
        <v>0</v>
      </c>
      <c r="AD52" s="33" t="e">
        <f t="shared" si="47"/>
        <v>#DIV/0!</v>
      </c>
      <c r="AE52" s="25"/>
      <c r="AF52" s="26">
        <f t="shared" si="48"/>
        <v>0</v>
      </c>
      <c r="AG52" s="32">
        <f t="shared" si="68"/>
        <v>2.4390243902439025E-2</v>
      </c>
      <c r="AH52" s="23">
        <f t="shared" si="77"/>
        <v>1</v>
      </c>
      <c r="AI52" s="33" t="e">
        <f t="shared" si="49"/>
        <v>#DIV/0!</v>
      </c>
      <c r="AJ52" s="25"/>
      <c r="AK52" s="26">
        <f t="shared" si="50"/>
        <v>-1</v>
      </c>
      <c r="AL52" s="32">
        <f t="shared" si="69"/>
        <v>1.9736842105263157E-2</v>
      </c>
      <c r="AM52" s="23">
        <f t="shared" si="78"/>
        <v>9</v>
      </c>
      <c r="AN52" s="33" t="e">
        <f t="shared" si="51"/>
        <v>#DIV/0!</v>
      </c>
      <c r="AO52" s="25"/>
      <c r="AP52" s="26">
        <f t="shared" si="52"/>
        <v>-9</v>
      </c>
      <c r="AQ52" s="32">
        <f t="shared" si="70"/>
        <v>0</v>
      </c>
      <c r="AR52" s="23">
        <f t="shared" si="79"/>
        <v>0</v>
      </c>
      <c r="AS52" s="33" t="e">
        <f t="shared" si="53"/>
        <v>#DIV/0!</v>
      </c>
      <c r="AT52" s="25"/>
      <c r="AU52" s="26">
        <f t="shared" si="54"/>
        <v>0</v>
      </c>
    </row>
    <row r="53" spans="1:47" x14ac:dyDescent="0.3">
      <c r="A53" t="s">
        <v>30</v>
      </c>
      <c r="B53" s="21"/>
      <c r="C53" s="32">
        <f t="shared" si="71"/>
        <v>4.7619047619047616E-2</v>
      </c>
      <c r="D53" s="23">
        <f t="shared" si="81"/>
        <v>7</v>
      </c>
      <c r="E53" s="33" t="e">
        <f t="shared" si="82"/>
        <v>#DIV/0!</v>
      </c>
      <c r="F53" s="25"/>
      <c r="G53" s="26">
        <f t="shared" si="27"/>
        <v>-7</v>
      </c>
      <c r="H53" s="32">
        <f t="shared" si="63"/>
        <v>2.1739130434782608E-2</v>
      </c>
      <c r="I53" s="23">
        <f t="shared" si="72"/>
        <v>2</v>
      </c>
      <c r="J53" s="33" t="e">
        <f t="shared" si="83"/>
        <v>#DIV/0!</v>
      </c>
      <c r="K53" s="25"/>
      <c r="L53" s="26">
        <f t="shared" si="28"/>
        <v>-2</v>
      </c>
      <c r="M53" s="22">
        <f t="shared" si="64"/>
        <v>0</v>
      </c>
      <c r="N53" s="23">
        <f t="shared" si="73"/>
        <v>0</v>
      </c>
      <c r="O53" s="33" t="e">
        <f t="shared" si="41"/>
        <v>#DIV/0!</v>
      </c>
      <c r="P53" s="25"/>
      <c r="Q53" s="26">
        <f t="shared" si="42"/>
        <v>0</v>
      </c>
      <c r="R53" s="32">
        <f t="shared" si="65"/>
        <v>6.8181818181818177E-2</v>
      </c>
      <c r="S53" s="23">
        <f t="shared" si="74"/>
        <v>3</v>
      </c>
      <c r="T53" s="33" t="e">
        <f t="shared" si="43"/>
        <v>#DIV/0!</v>
      </c>
      <c r="U53" s="25"/>
      <c r="V53" s="26">
        <f t="shared" si="44"/>
        <v>-3</v>
      </c>
      <c r="W53" s="32">
        <f t="shared" si="66"/>
        <v>0</v>
      </c>
      <c r="X53" s="23">
        <f t="shared" si="75"/>
        <v>0</v>
      </c>
      <c r="Y53" s="33" t="e">
        <f t="shared" si="45"/>
        <v>#DIV/0!</v>
      </c>
      <c r="Z53" s="25"/>
      <c r="AA53" s="26">
        <f t="shared" si="46"/>
        <v>0</v>
      </c>
      <c r="AB53" s="32">
        <f t="shared" si="67"/>
        <v>0</v>
      </c>
      <c r="AC53" s="23">
        <f t="shared" si="76"/>
        <v>0</v>
      </c>
      <c r="AD53" s="33" t="e">
        <f t="shared" si="47"/>
        <v>#DIV/0!</v>
      </c>
      <c r="AE53" s="25"/>
      <c r="AF53" s="26">
        <f t="shared" si="48"/>
        <v>0</v>
      </c>
      <c r="AG53" s="32">
        <f t="shared" si="68"/>
        <v>0</v>
      </c>
      <c r="AH53" s="23">
        <f t="shared" si="77"/>
        <v>0</v>
      </c>
      <c r="AI53" s="33" t="e">
        <f t="shared" si="49"/>
        <v>#DIV/0!</v>
      </c>
      <c r="AJ53" s="25"/>
      <c r="AK53" s="26">
        <f t="shared" si="50"/>
        <v>0</v>
      </c>
      <c r="AL53" s="32">
        <f t="shared" si="69"/>
        <v>2.6315789473684209E-2</v>
      </c>
      <c r="AM53" s="23">
        <f t="shared" si="78"/>
        <v>12</v>
      </c>
      <c r="AN53" s="33" t="e">
        <f t="shared" si="51"/>
        <v>#DIV/0!</v>
      </c>
      <c r="AO53" s="25"/>
      <c r="AP53" s="26">
        <f t="shared" si="52"/>
        <v>-12</v>
      </c>
      <c r="AQ53" s="32">
        <f t="shared" si="70"/>
        <v>0</v>
      </c>
      <c r="AR53" s="23">
        <f t="shared" si="79"/>
        <v>0</v>
      </c>
      <c r="AS53" s="33" t="e">
        <f t="shared" si="53"/>
        <v>#DIV/0!</v>
      </c>
      <c r="AT53" s="25"/>
      <c r="AU53" s="26">
        <f t="shared" si="54"/>
        <v>0</v>
      </c>
    </row>
    <row r="54" spans="1:47" x14ac:dyDescent="0.3">
      <c r="A54" t="s">
        <v>31</v>
      </c>
      <c r="B54" s="21"/>
      <c r="C54" s="32">
        <f t="shared" si="71"/>
        <v>2.7210884353741496E-2</v>
      </c>
      <c r="D54" s="23">
        <f t="shared" si="81"/>
        <v>4</v>
      </c>
      <c r="E54" s="33" t="e">
        <f t="shared" si="82"/>
        <v>#DIV/0!</v>
      </c>
      <c r="F54" s="25"/>
      <c r="G54" s="26">
        <f t="shared" si="27"/>
        <v>-4</v>
      </c>
      <c r="H54" s="32">
        <f t="shared" si="63"/>
        <v>8.6956521739130432E-2</v>
      </c>
      <c r="I54" s="23">
        <f t="shared" si="72"/>
        <v>8</v>
      </c>
      <c r="J54" s="33" t="e">
        <f t="shared" si="83"/>
        <v>#DIV/0!</v>
      </c>
      <c r="K54" s="25"/>
      <c r="L54" s="26">
        <f t="shared" si="28"/>
        <v>-8</v>
      </c>
      <c r="M54" s="22">
        <f t="shared" si="64"/>
        <v>2.6315789473684209E-2</v>
      </c>
      <c r="N54" s="23">
        <f t="shared" si="73"/>
        <v>1</v>
      </c>
      <c r="O54" s="33" t="e">
        <f t="shared" si="41"/>
        <v>#DIV/0!</v>
      </c>
      <c r="P54" s="25"/>
      <c r="Q54" s="26">
        <f t="shared" si="42"/>
        <v>-1</v>
      </c>
      <c r="R54" s="32">
        <f t="shared" si="65"/>
        <v>0.11363636363636363</v>
      </c>
      <c r="S54" s="23">
        <f t="shared" si="74"/>
        <v>5</v>
      </c>
      <c r="T54" s="33" t="e">
        <f t="shared" si="43"/>
        <v>#DIV/0!</v>
      </c>
      <c r="U54" s="25"/>
      <c r="V54" s="26">
        <f t="shared" si="44"/>
        <v>-5</v>
      </c>
      <c r="W54" s="32">
        <f t="shared" si="66"/>
        <v>0.12903225806451613</v>
      </c>
      <c r="X54" s="23">
        <f t="shared" si="75"/>
        <v>4</v>
      </c>
      <c r="Y54" s="33" t="e">
        <f t="shared" si="45"/>
        <v>#DIV/0!</v>
      </c>
      <c r="Z54" s="25"/>
      <c r="AA54" s="26">
        <f t="shared" si="46"/>
        <v>-4</v>
      </c>
      <c r="AB54" s="32">
        <f t="shared" si="67"/>
        <v>5.7971014492753624E-2</v>
      </c>
      <c r="AC54" s="23">
        <f t="shared" si="76"/>
        <v>4</v>
      </c>
      <c r="AD54" s="33" t="e">
        <f t="shared" si="47"/>
        <v>#DIV/0!</v>
      </c>
      <c r="AE54" s="25"/>
      <c r="AF54" s="26">
        <f t="shared" si="48"/>
        <v>-4</v>
      </c>
      <c r="AG54" s="32">
        <f t="shared" si="68"/>
        <v>0</v>
      </c>
      <c r="AH54" s="23">
        <f t="shared" si="77"/>
        <v>0</v>
      </c>
      <c r="AI54" s="33" t="e">
        <f t="shared" si="49"/>
        <v>#DIV/0!</v>
      </c>
      <c r="AJ54" s="25"/>
      <c r="AK54" s="26">
        <f t="shared" si="50"/>
        <v>0</v>
      </c>
      <c r="AL54" s="32">
        <f t="shared" si="69"/>
        <v>5.701754385964912E-2</v>
      </c>
      <c r="AM54" s="23">
        <f t="shared" si="78"/>
        <v>26</v>
      </c>
      <c r="AN54" s="33" t="e">
        <f t="shared" si="51"/>
        <v>#DIV/0!</v>
      </c>
      <c r="AO54" s="25"/>
      <c r="AP54" s="26">
        <f t="shared" si="52"/>
        <v>-26</v>
      </c>
      <c r="AQ54" s="32">
        <f t="shared" si="70"/>
        <v>0</v>
      </c>
      <c r="AR54" s="23">
        <f t="shared" si="79"/>
        <v>0</v>
      </c>
      <c r="AS54" s="33" t="e">
        <f t="shared" si="53"/>
        <v>#DIV/0!</v>
      </c>
      <c r="AT54" s="25"/>
      <c r="AU54" s="26">
        <f t="shared" si="54"/>
        <v>0</v>
      </c>
    </row>
    <row r="55" spans="1:47" x14ac:dyDescent="0.3">
      <c r="A55" t="s">
        <v>32</v>
      </c>
      <c r="B55" s="21"/>
      <c r="C55" s="32">
        <f t="shared" si="71"/>
        <v>0.11564625850340136</v>
      </c>
      <c r="D55" s="23">
        <f t="shared" si="81"/>
        <v>17</v>
      </c>
      <c r="E55" s="33" t="e">
        <f t="shared" si="82"/>
        <v>#DIV/0!</v>
      </c>
      <c r="F55" s="25"/>
      <c r="G55" s="26">
        <f t="shared" si="27"/>
        <v>-17</v>
      </c>
      <c r="H55" s="32">
        <f t="shared" si="63"/>
        <v>4.3478260869565216E-2</v>
      </c>
      <c r="I55" s="23">
        <f t="shared" si="72"/>
        <v>4</v>
      </c>
      <c r="J55" s="33" t="e">
        <f t="shared" si="83"/>
        <v>#DIV/0!</v>
      </c>
      <c r="K55" s="25"/>
      <c r="L55" s="26">
        <f t="shared" si="28"/>
        <v>-4</v>
      </c>
      <c r="M55" s="22">
        <f t="shared" si="64"/>
        <v>7.8947368421052627E-2</v>
      </c>
      <c r="N55" s="23">
        <f t="shared" si="73"/>
        <v>3</v>
      </c>
      <c r="O55" s="33" t="e">
        <f t="shared" si="41"/>
        <v>#DIV/0!</v>
      </c>
      <c r="P55" s="25"/>
      <c r="Q55" s="26">
        <f t="shared" si="42"/>
        <v>-3</v>
      </c>
      <c r="R55" s="32">
        <f t="shared" si="65"/>
        <v>4.5454545454545456E-2</v>
      </c>
      <c r="S55" s="23">
        <f t="shared" si="74"/>
        <v>2</v>
      </c>
      <c r="T55" s="33" t="e">
        <f t="shared" si="43"/>
        <v>#DIV/0!</v>
      </c>
      <c r="U55" s="25"/>
      <c r="V55" s="26">
        <f t="shared" si="44"/>
        <v>-2</v>
      </c>
      <c r="W55" s="32">
        <f t="shared" si="66"/>
        <v>0.12903225806451613</v>
      </c>
      <c r="X55" s="23">
        <f t="shared" si="75"/>
        <v>4</v>
      </c>
      <c r="Y55" s="33" t="e">
        <f t="shared" si="45"/>
        <v>#DIV/0!</v>
      </c>
      <c r="Z55" s="25"/>
      <c r="AA55" s="26">
        <f t="shared" si="46"/>
        <v>-4</v>
      </c>
      <c r="AB55" s="32">
        <f t="shared" si="67"/>
        <v>4.3478260869565216E-2</v>
      </c>
      <c r="AC55" s="23">
        <f t="shared" si="76"/>
        <v>3</v>
      </c>
      <c r="AD55" s="33" t="e">
        <f t="shared" si="47"/>
        <v>#DIV/0!</v>
      </c>
      <c r="AE55" s="25"/>
      <c r="AF55" s="26">
        <f t="shared" si="48"/>
        <v>-3</v>
      </c>
      <c r="AG55" s="32">
        <f t="shared" si="68"/>
        <v>4.878048780487805E-2</v>
      </c>
      <c r="AH55" s="23">
        <f t="shared" si="77"/>
        <v>2</v>
      </c>
      <c r="AI55" s="33" t="e">
        <f t="shared" si="49"/>
        <v>#DIV/0!</v>
      </c>
      <c r="AJ55" s="25"/>
      <c r="AK55" s="26">
        <f t="shared" si="50"/>
        <v>-2</v>
      </c>
      <c r="AL55" s="32">
        <f t="shared" si="69"/>
        <v>7.6754385964912283E-2</v>
      </c>
      <c r="AM55" s="23">
        <f t="shared" si="78"/>
        <v>35</v>
      </c>
      <c r="AN55" s="33" t="e">
        <f t="shared" si="51"/>
        <v>#DIV/0!</v>
      </c>
      <c r="AO55" s="25"/>
      <c r="AP55" s="26">
        <f t="shared" si="52"/>
        <v>-35</v>
      </c>
      <c r="AQ55" s="32">
        <f t="shared" si="70"/>
        <v>0</v>
      </c>
      <c r="AR55" s="23">
        <f t="shared" si="79"/>
        <v>0</v>
      </c>
      <c r="AS55" s="33" t="e">
        <f t="shared" si="53"/>
        <v>#DIV/0!</v>
      </c>
      <c r="AT55" s="25"/>
      <c r="AU55" s="26">
        <f t="shared" si="54"/>
        <v>0</v>
      </c>
    </row>
    <row r="56" spans="1:47" ht="15" thickBot="1" x14ac:dyDescent="0.35">
      <c r="A56" s="20"/>
      <c r="B56" s="21"/>
      <c r="C56" s="32">
        <f t="shared" si="71"/>
        <v>0</v>
      </c>
      <c r="D56" s="23">
        <v>0</v>
      </c>
      <c r="E56" s="33" t="e">
        <f t="shared" si="82"/>
        <v>#DIV/0!</v>
      </c>
      <c r="F56" s="25"/>
      <c r="G56" s="26">
        <f t="shared" si="27"/>
        <v>0</v>
      </c>
      <c r="H56" s="32">
        <f t="shared" si="63"/>
        <v>0</v>
      </c>
      <c r="I56" s="23"/>
      <c r="J56" s="33"/>
      <c r="K56" s="25"/>
      <c r="L56" s="26"/>
      <c r="M56" s="22"/>
      <c r="N56" s="23"/>
      <c r="O56" s="33"/>
      <c r="P56" s="25"/>
      <c r="Q56" s="26"/>
      <c r="R56" s="22"/>
      <c r="S56" s="23"/>
      <c r="T56" s="33"/>
      <c r="U56" s="25"/>
      <c r="V56" s="26"/>
      <c r="W56" s="22"/>
      <c r="X56" s="23"/>
      <c r="Y56" s="24"/>
      <c r="Z56" s="25"/>
      <c r="AA56" s="26"/>
      <c r="AB56" s="22"/>
      <c r="AC56" s="23"/>
      <c r="AD56" s="24"/>
      <c r="AE56" s="25"/>
      <c r="AF56" s="26"/>
      <c r="AG56" s="22"/>
      <c r="AH56" s="23"/>
      <c r="AI56" s="24"/>
      <c r="AJ56" s="25"/>
      <c r="AK56" s="26"/>
      <c r="AL56" s="22"/>
      <c r="AM56" s="23"/>
      <c r="AN56" s="24"/>
      <c r="AO56" s="25"/>
      <c r="AP56" s="26"/>
      <c r="AQ56" s="22"/>
      <c r="AR56" s="23"/>
      <c r="AS56" s="24"/>
      <c r="AT56" s="25"/>
      <c r="AU56" s="26"/>
    </row>
    <row r="57" spans="1:47" s="12" customFormat="1" ht="16.2" thickBot="1" x14ac:dyDescent="0.35">
      <c r="A57" s="11" t="s">
        <v>38</v>
      </c>
      <c r="C57" s="13">
        <f>SUM(C3:C56)</f>
        <v>1</v>
      </c>
      <c r="D57" s="12">
        <f>SUM(D3:D56)</f>
        <v>147</v>
      </c>
      <c r="E57" s="16" t="e">
        <f>SUM(E3:E56)</f>
        <v>#DIV/0!</v>
      </c>
      <c r="F57" s="17">
        <f>SUM(F3:F56)</f>
        <v>0</v>
      </c>
      <c r="G57" s="14"/>
      <c r="H57" s="13">
        <f>SUM(H3:H56)</f>
        <v>1</v>
      </c>
      <c r="I57" s="12">
        <f>SUM(I3:I56)</f>
        <v>92</v>
      </c>
      <c r="J57" s="16" t="e">
        <f>SUM(J3:J56)</f>
        <v>#DIV/0!</v>
      </c>
      <c r="K57" s="17">
        <f>SUM(K3:K56)</f>
        <v>0</v>
      </c>
      <c r="M57" s="19">
        <f>SUM(M3:M56)</f>
        <v>0.99999999999999989</v>
      </c>
      <c r="N57" s="12">
        <f>SUM(N3:N56)</f>
        <v>38</v>
      </c>
      <c r="O57" s="16" t="e">
        <f>SUM(O3:O56)</f>
        <v>#DIV/0!</v>
      </c>
      <c r="P57" s="17">
        <f>SUM(P3:P56)</f>
        <v>0</v>
      </c>
      <c r="R57" s="13">
        <f>SUM(R3:R56)</f>
        <v>0.99999999999999989</v>
      </c>
      <c r="S57" s="12">
        <f>SUM(S3:S56)</f>
        <v>44</v>
      </c>
      <c r="T57" s="16" t="e">
        <f>SUM(T3:T55)</f>
        <v>#DIV/0!</v>
      </c>
      <c r="U57" s="17">
        <f>SUM(U3:U56)</f>
        <v>0</v>
      </c>
      <c r="W57" s="13">
        <f>SUM(W3:W56)</f>
        <v>0.99999999999999978</v>
      </c>
      <c r="X57" s="12">
        <f>SUM(X3:X56)</f>
        <v>31</v>
      </c>
      <c r="Y57" s="16" t="e">
        <f>SUM(Y3:Y55)</f>
        <v>#DIV/0!</v>
      </c>
      <c r="Z57" s="17">
        <f>SUM(Z3:Z55)</f>
        <v>0</v>
      </c>
      <c r="AB57" s="13">
        <f>SUM(AB3:AB56)</f>
        <v>1</v>
      </c>
      <c r="AC57" s="12">
        <f>SUM(AC3:AC56)</f>
        <v>69</v>
      </c>
      <c r="AD57" s="16" t="e">
        <f>SUM(AD3:AD55)</f>
        <v>#DIV/0!</v>
      </c>
      <c r="AE57" s="17">
        <f>SUM(AE3:AE55)</f>
        <v>0</v>
      </c>
      <c r="AG57" s="13">
        <f>SUM(AG3:AG56)</f>
        <v>1.0000000000000002</v>
      </c>
      <c r="AH57" s="12">
        <f>SUM(AH3:AH56)</f>
        <v>41</v>
      </c>
      <c r="AI57" s="16" t="e">
        <f>SUM(AI3:AI55)</f>
        <v>#DIV/0!</v>
      </c>
      <c r="AJ57" s="17">
        <f>SUM(AJ3:AJ55)</f>
        <v>0</v>
      </c>
      <c r="AL57" s="13">
        <f>SUM(AL3:AL56)</f>
        <v>0.99999999999999978</v>
      </c>
      <c r="AM57" s="12">
        <f>SUM(AM3:AM56)</f>
        <v>456</v>
      </c>
      <c r="AN57" s="16" t="e">
        <f>SUM(AN3:AN55)</f>
        <v>#DIV/0!</v>
      </c>
      <c r="AO57" s="17">
        <f>SUM(AO3:AO55)</f>
        <v>0</v>
      </c>
      <c r="AQ57" s="13">
        <f>SUM(AQ3:AQ56)</f>
        <v>0.99999999999999989</v>
      </c>
      <c r="AR57" s="12">
        <f>SUM(AR3:AR56)</f>
        <v>6</v>
      </c>
      <c r="AS57" s="16" t="e">
        <f>SUM(AS3:AS55)</f>
        <v>#DIV/0!</v>
      </c>
      <c r="AT57" s="17">
        <f>SUM(AT3:AT55)</f>
        <v>0</v>
      </c>
    </row>
  </sheetData>
  <mergeCells count="18"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  <mergeCell ref="O1:P1"/>
    <mergeCell ref="C1:D1"/>
    <mergeCell ref="E1:F1"/>
    <mergeCell ref="H1:I1"/>
    <mergeCell ref="J1:K1"/>
    <mergeCell ref="M1:N1"/>
  </mergeCells>
  <conditionalFormatting sqref="G3:G56 L3:L56 Q3:Q56 V3:V56 AA3:AA56 AF3:AF56 AK3:AK56 AP3:AP56 AU3:AU56">
    <cfRule type="expression" dxfId="91" priority="1">
      <formula>G3&gt;D3</formula>
    </cfRule>
    <cfRule type="expression" dxfId="90" priority="2">
      <formula>G3&lt;D3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3"/>
  <dimension ref="A1:BP59"/>
  <sheetViews>
    <sheetView workbookViewId="0">
      <pane xSplit="2" topLeftCell="C1" activePane="topRight" state="frozen"/>
      <selection activeCell="A56" sqref="A56"/>
      <selection pane="topRight" activeCell="AY1" sqref="AY1:BM1048576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5" width="9.109375" hidden="1" customWidth="1"/>
  </cols>
  <sheetData>
    <row r="1" spans="1:68" s="1" customFormat="1" x14ac:dyDescent="0.3">
      <c r="A1" s="5" t="s">
        <v>0</v>
      </c>
      <c r="B1" s="4" t="s">
        <v>41</v>
      </c>
      <c r="C1" s="45" t="s">
        <v>155</v>
      </c>
      <c r="D1" s="46"/>
      <c r="E1" s="43" t="s">
        <v>139</v>
      </c>
      <c r="F1" s="44"/>
      <c r="G1" s="7"/>
      <c r="H1" s="45" t="s">
        <v>156</v>
      </c>
      <c r="I1" s="46"/>
      <c r="J1" s="43" t="s">
        <v>140</v>
      </c>
      <c r="K1" s="44"/>
      <c r="L1" s="10"/>
      <c r="M1" s="45" t="s">
        <v>157</v>
      </c>
      <c r="N1" s="46"/>
      <c r="O1" s="43" t="s">
        <v>164</v>
      </c>
      <c r="P1" s="44"/>
      <c r="Q1" s="10"/>
      <c r="R1" s="45" t="s">
        <v>158</v>
      </c>
      <c r="S1" s="46"/>
      <c r="T1" s="43" t="s">
        <v>141</v>
      </c>
      <c r="U1" s="44"/>
      <c r="V1" s="10"/>
      <c r="W1" s="45" t="s">
        <v>159</v>
      </c>
      <c r="X1" s="46"/>
      <c r="Y1" s="43" t="s">
        <v>142</v>
      </c>
      <c r="Z1" s="44"/>
      <c r="AA1" s="10"/>
      <c r="AB1" s="45" t="s">
        <v>160</v>
      </c>
      <c r="AC1" s="46"/>
      <c r="AD1" s="43" t="s">
        <v>143</v>
      </c>
      <c r="AE1" s="44"/>
      <c r="AF1" s="10"/>
      <c r="AG1" s="45" t="s">
        <v>161</v>
      </c>
      <c r="AH1" s="46"/>
      <c r="AI1" s="43" t="s">
        <v>144</v>
      </c>
      <c r="AJ1" s="44"/>
      <c r="AK1" s="10"/>
      <c r="AL1" s="45" t="s">
        <v>162</v>
      </c>
      <c r="AM1" s="46"/>
      <c r="AN1" s="43" t="s">
        <v>145</v>
      </c>
      <c r="AO1" s="44"/>
      <c r="AP1" s="10"/>
      <c r="AQ1" s="45" t="s">
        <v>163</v>
      </c>
      <c r="AR1" s="46"/>
      <c r="AS1" s="43" t="s">
        <v>146</v>
      </c>
      <c r="AT1" s="44"/>
      <c r="AU1" s="10"/>
      <c r="AY1" t="s">
        <v>0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  <c r="BP1" s="38"/>
    </row>
    <row r="2" spans="1:68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P2" s="39"/>
    </row>
    <row r="3" spans="1:68" x14ac:dyDescent="0.3">
      <c r="A3" s="20" t="s">
        <v>36</v>
      </c>
      <c r="B3" s="21" t="e">
        <v>#N/A</v>
      </c>
      <c r="C3" s="22" t="e">
        <f>D3/$D$59</f>
        <v>#DIV/0!</v>
      </c>
      <c r="D3" s="23">
        <f>IF(COUNTIF($AY$2:$BL$61,A3)=1,VLOOKUP(A3,$AY$2:$BL$61,6,FALSE),0)</f>
        <v>0</v>
      </c>
      <c r="E3" s="24">
        <f>F3/$F$59</f>
        <v>0</v>
      </c>
      <c r="F3" s="25">
        <f>'Juillet N-1'!D3</f>
        <v>0</v>
      </c>
      <c r="G3" s="26">
        <f t="shared" ref="G3:G57" si="0">D3-F3</f>
        <v>0</v>
      </c>
      <c r="H3" s="22" t="e">
        <f>I3/$I$59</f>
        <v>#DIV/0!</v>
      </c>
      <c r="I3" s="23">
        <f>IF(COUNTIF($AY$2:$BL$61,A3)=1,VLOOKUP(A3,$AY$2:$BL$61,7,FALSE),0)</f>
        <v>0</v>
      </c>
      <c r="J3" s="33">
        <f>K3/$K$59</f>
        <v>0</v>
      </c>
      <c r="K3" s="25">
        <f>'Juillet N-1'!I3</f>
        <v>0</v>
      </c>
      <c r="L3" s="26">
        <f t="shared" ref="L3" si="1">I3-K3</f>
        <v>0</v>
      </c>
      <c r="M3" s="22" t="e">
        <f>N3/$N$59</f>
        <v>#DIV/0!</v>
      </c>
      <c r="N3" s="23">
        <f>IF(COUNTIF($AY$2:$BL$61,A3)=1,VLOOKUP(A3,$AY$2:$BL$61,8,FALSE),0)</f>
        <v>0</v>
      </c>
      <c r="O3" s="24">
        <f>P3/$P$59</f>
        <v>0</v>
      </c>
      <c r="P3" s="25">
        <f>'Juillet N-1'!N3</f>
        <v>0</v>
      </c>
      <c r="Q3" s="26">
        <f t="shared" ref="Q3" si="2">N3-P3</f>
        <v>0</v>
      </c>
      <c r="R3" s="22" t="e">
        <f>S3/$S$59</f>
        <v>#DIV/0!</v>
      </c>
      <c r="S3" s="23">
        <f>IF(COUNTIF($AY$2:$BL$61,A3)=1,VLOOKUP(A3,$AY$2:$BL$61,9,FALSE),0)</f>
        <v>0</v>
      </c>
      <c r="T3" s="33">
        <f>U3/$U$59</f>
        <v>0</v>
      </c>
      <c r="U3" s="25">
        <f>'Juillet N-1'!S3</f>
        <v>0</v>
      </c>
      <c r="V3" s="26">
        <f t="shared" ref="V3" si="3">S3-U3</f>
        <v>0</v>
      </c>
      <c r="W3" s="22" t="e">
        <f>X3/$X$59</f>
        <v>#DIV/0!</v>
      </c>
      <c r="X3" s="23">
        <f>IF(COUNTIF($AY$2:$BL$61,A3)=1,VLOOKUP(A3,$AY$2:$BL$61,10,FALSE),0)</f>
        <v>0</v>
      </c>
      <c r="Y3" s="33">
        <f>Z3/$Z$59</f>
        <v>0</v>
      </c>
      <c r="Z3" s="25">
        <f>'Juillet N-1'!X3</f>
        <v>0</v>
      </c>
      <c r="AA3" s="26">
        <f t="shared" ref="AA3" si="4">X3-Z3</f>
        <v>0</v>
      </c>
      <c r="AB3" s="22" t="e">
        <f>AC3/$AC$59</f>
        <v>#DIV/0!</v>
      </c>
      <c r="AC3" s="23">
        <f>IF(COUNTIF($AY$2:$BL$61,A3)=1,VLOOKUP(A3,$AY$2:$BL$61,11,FALSE),0)</f>
        <v>0</v>
      </c>
      <c r="AD3" s="33">
        <f>AE3/$AE$59</f>
        <v>0</v>
      </c>
      <c r="AE3" s="25">
        <f>'Juillet N-1'!AC3</f>
        <v>0</v>
      </c>
      <c r="AF3" s="26">
        <f t="shared" ref="AF3" si="5">AC3-AE3</f>
        <v>0</v>
      </c>
      <c r="AG3" s="22" t="e">
        <f>AH3/$AH$59</f>
        <v>#DIV/0!</v>
      </c>
      <c r="AH3" s="23">
        <f>IF(COUNTIF($AY$34:$BL$62,A3)=1,VLOOKUP(A3,$AY$34:$BL$62,12,FALSE),0)</f>
        <v>0</v>
      </c>
      <c r="AI3" s="33">
        <f>AJ3/$AJ$59</f>
        <v>0</v>
      </c>
      <c r="AJ3" s="25">
        <f>'Juillet N-1'!AH3</f>
        <v>0</v>
      </c>
      <c r="AK3" s="26">
        <f t="shared" ref="AK3:AK38" si="6">AH3-AJ3</f>
        <v>0</v>
      </c>
      <c r="AL3" s="22" t="e">
        <f>AM3/$AM$59</f>
        <v>#DIV/0!</v>
      </c>
      <c r="AM3" s="23">
        <f>IF(COUNTIF($AY$2:$BL$61,A3)=1,VLOOKUP(A3,$AY$2:$BL$61,13,FALSE),0)</f>
        <v>0</v>
      </c>
      <c r="AN3" s="33">
        <f>AO3/$AO$59</f>
        <v>0</v>
      </c>
      <c r="AO3" s="25">
        <f>'Juillet N-1'!AM3</f>
        <v>0</v>
      </c>
      <c r="AP3" s="26">
        <f t="shared" ref="AP3" si="7">AM3-AO3</f>
        <v>0</v>
      </c>
      <c r="AQ3" s="22" t="e">
        <f>AR3/$AR$59</f>
        <v>#DIV/0!</v>
      </c>
      <c r="AR3" s="23">
        <f>IF(COUNTIF($AY$2:$BL$61,A3)=1,VLOOKUP(A3,$AY$2:$BL$61,14,FALSE),0)</f>
        <v>0</v>
      </c>
      <c r="AS3" s="33">
        <f>AT3/$AT$59</f>
        <v>0</v>
      </c>
      <c r="AT3" s="25">
        <f>'Juillet N-1'!AR3</f>
        <v>0</v>
      </c>
      <c r="AU3" s="26">
        <f t="shared" ref="AU3" si="8">AR3-AT3</f>
        <v>0</v>
      </c>
      <c r="BP3" s="40"/>
    </row>
    <row r="4" spans="1:68" x14ac:dyDescent="0.3">
      <c r="A4" t="s">
        <v>33</v>
      </c>
      <c r="B4" s="21"/>
      <c r="C4" s="22" t="e">
        <f>D4/$D$59</f>
        <v>#DIV/0!</v>
      </c>
      <c r="D4" s="23">
        <f>IF(COUNTIF($AY$2:$BL$61,A4)=1,VLOOKUP(A4,$AY$2:$BL$61,6,FALSE),0)</f>
        <v>0</v>
      </c>
      <c r="E4" s="24">
        <f>F4/$F$59</f>
        <v>4.2735042735042739E-3</v>
      </c>
      <c r="F4" s="25">
        <f>'Juillet N-1'!D4</f>
        <v>1</v>
      </c>
      <c r="G4" s="26">
        <f t="shared" si="0"/>
        <v>-1</v>
      </c>
      <c r="H4" s="22" t="e">
        <f>I4/$I$59</f>
        <v>#DIV/0!</v>
      </c>
      <c r="I4" s="23">
        <f>IF(COUNTIF($AY$2:$BL$61,A4)=1,VLOOKUP(A4,$AY$2:$BL$61,7,FALSE),0)</f>
        <v>0</v>
      </c>
      <c r="J4" s="33">
        <f>K4/$K$59</f>
        <v>0</v>
      </c>
      <c r="K4" s="25">
        <f>'Juillet N-1'!I4</f>
        <v>0</v>
      </c>
      <c r="L4" s="26">
        <f t="shared" ref="L4:L57" si="9">I4-K4</f>
        <v>0</v>
      </c>
      <c r="M4" s="22" t="e">
        <f>N4/$N$59</f>
        <v>#DIV/0!</v>
      </c>
      <c r="N4" s="23">
        <f>IF(COUNTIF($AY$2:$BL$61,A4)=1,VLOOKUP(A4,$AY$2:$BL$61,8,FALSE),0)</f>
        <v>0</v>
      </c>
      <c r="O4" s="24">
        <f>P4/$P$59</f>
        <v>0</v>
      </c>
      <c r="P4" s="25">
        <f>'Juillet N-1'!N4</f>
        <v>0</v>
      </c>
      <c r="Q4" s="26">
        <f t="shared" ref="Q4:Q57" si="10">N4-P4</f>
        <v>0</v>
      </c>
      <c r="R4" s="22" t="e">
        <f>S4/$S$59</f>
        <v>#DIV/0!</v>
      </c>
      <c r="S4" s="23">
        <f>IF(COUNTIF($AY$2:$BL$61,A4)=1,VLOOKUP(A4,$AY$2:$BL$61,9,FALSE),0)</f>
        <v>0</v>
      </c>
      <c r="T4" s="33">
        <f>U4/$U$59</f>
        <v>0</v>
      </c>
      <c r="U4" s="25">
        <f>'Juillet N-1'!S4</f>
        <v>0</v>
      </c>
      <c r="V4" s="26">
        <f t="shared" ref="V4:V57" si="11">S4-U4</f>
        <v>0</v>
      </c>
      <c r="W4" s="22" t="e">
        <f>X4/$X$59</f>
        <v>#DIV/0!</v>
      </c>
      <c r="X4" s="23">
        <f>IF(COUNTIF($AY$2:$BL$61,A4)=1,VLOOKUP(A4,$AY$2:$BL$61,10,FALSE),0)</f>
        <v>0</v>
      </c>
      <c r="Y4" s="33">
        <f>Z4/$Z$59</f>
        <v>3.4482758620689655E-2</v>
      </c>
      <c r="Z4" s="25">
        <f>'Juillet N-1'!X4</f>
        <v>1</v>
      </c>
      <c r="AA4" s="26">
        <f t="shared" ref="AA4:AA57" si="12">X4-Z4</f>
        <v>-1</v>
      </c>
      <c r="AB4" s="22" t="e">
        <f>AC4/$AC$59</f>
        <v>#DIV/0!</v>
      </c>
      <c r="AC4" s="23">
        <f>IF(COUNTIF($AY$2:$BL$61,A4)=1,VLOOKUP(A4,$AY$2:$BL$61,11,FALSE),0)</f>
        <v>0</v>
      </c>
      <c r="AD4" s="33">
        <f>AE4/$AE$59</f>
        <v>0</v>
      </c>
      <c r="AE4" s="25">
        <f>'Juillet N-1'!AC4</f>
        <v>0</v>
      </c>
      <c r="AF4" s="26">
        <f t="shared" ref="AF4:AF57" si="13">AC4-AE4</f>
        <v>0</v>
      </c>
      <c r="AG4" s="22" t="e">
        <f>AH4/$AH$59</f>
        <v>#DIV/0!</v>
      </c>
      <c r="AH4" s="23">
        <f>IF(COUNTIF($AY$34:$BL$62,A4)=1,VLOOKUP(A4,$AY$34:$BL$62,12,FALSE),0)</f>
        <v>0</v>
      </c>
      <c r="AI4" s="33">
        <f>AJ4/$AJ$59</f>
        <v>0</v>
      </c>
      <c r="AJ4" s="25">
        <f>'Juillet N-1'!AH4</f>
        <v>0</v>
      </c>
      <c r="AK4" s="26">
        <f t="shared" si="6"/>
        <v>0</v>
      </c>
      <c r="AL4" s="22" t="e">
        <f>AM4/$AM$59</f>
        <v>#DIV/0!</v>
      </c>
      <c r="AM4" s="23">
        <f>IF(COUNTIF($AY$2:$BL$61,A4)=1,VLOOKUP(A4,$AY$2:$BL$61,13,FALSE),0)</f>
        <v>0</v>
      </c>
      <c r="AN4" s="33">
        <f>AO4/$AO$59</f>
        <v>5.8997050147492625E-3</v>
      </c>
      <c r="AO4" s="25">
        <f>'Juillet N-1'!AM4</f>
        <v>2</v>
      </c>
      <c r="AP4" s="26">
        <f t="shared" ref="AP4:AP57" si="14">AM4-AO4</f>
        <v>-2</v>
      </c>
      <c r="AQ4" s="22" t="e">
        <f>AR4/$AR$59</f>
        <v>#DIV/0!</v>
      </c>
      <c r="AR4" s="23">
        <f>IF(COUNTIF($AY$2:$BL$61,A4)=1,VLOOKUP(A4,$AY$2:$BL$61,14,FALSE),0)</f>
        <v>0</v>
      </c>
      <c r="AS4" s="33">
        <f>AT4/$AT$59</f>
        <v>0</v>
      </c>
      <c r="AT4" s="25">
        <f>'Juillet N-1'!AR4</f>
        <v>0</v>
      </c>
      <c r="AU4" s="26">
        <f t="shared" ref="AU4:AU57" si="15">AR4-AT4</f>
        <v>0</v>
      </c>
    </row>
    <row r="5" spans="1:68" x14ac:dyDescent="0.3">
      <c r="A5" t="s">
        <v>1</v>
      </c>
      <c r="B5" s="21"/>
      <c r="C5" s="22" t="e">
        <f>D5/$D$59</f>
        <v>#DIV/0!</v>
      </c>
      <c r="D5" s="23">
        <f>IF(COUNTIF($AY$2:$BL$61,A5)=1,VLOOKUP(A5,$AY$2:$BL$61,6,FALSE),0)</f>
        <v>0</v>
      </c>
      <c r="E5" s="24">
        <f>F5/$F$59</f>
        <v>0</v>
      </c>
      <c r="F5" s="25">
        <f>'Juillet N-1'!D5</f>
        <v>0</v>
      </c>
      <c r="G5" s="26">
        <f t="shared" si="0"/>
        <v>0</v>
      </c>
      <c r="H5" s="22" t="e">
        <f>I5/$I$59</f>
        <v>#DIV/0!</v>
      </c>
      <c r="I5" s="23">
        <f>IF(COUNTIF($AY$2:$BL$61,A5)=1,VLOOKUP(A5,$AY$2:$BL$61,7,FALSE),0)</f>
        <v>0</v>
      </c>
      <c r="J5" s="33">
        <f>K5/$K$59</f>
        <v>0</v>
      </c>
      <c r="K5" s="25">
        <f>'Juillet N-1'!I5</f>
        <v>0</v>
      </c>
      <c r="L5" s="26">
        <f t="shared" si="9"/>
        <v>0</v>
      </c>
      <c r="M5" s="22" t="e">
        <f>N5/$N$59</f>
        <v>#DIV/0!</v>
      </c>
      <c r="N5" s="23">
        <f>IF(COUNTIF($AY$2:$BL$61,A5)=1,VLOOKUP(A5,$AY$2:$BL$61,8,FALSE),0)</f>
        <v>0</v>
      </c>
      <c r="O5" s="24">
        <f>P5/$P$59</f>
        <v>0</v>
      </c>
      <c r="P5" s="25">
        <f>'Juillet N-1'!N5</f>
        <v>0</v>
      </c>
      <c r="Q5" s="26">
        <f t="shared" si="10"/>
        <v>0</v>
      </c>
      <c r="R5" s="22" t="e">
        <f>S5/$S$59</f>
        <v>#DIV/0!</v>
      </c>
      <c r="S5" s="23">
        <f>IF(COUNTIF($AY$2:$BL$61,A5)=1,VLOOKUP(A5,$AY$2:$BL$61,9,FALSE),0)</f>
        <v>0</v>
      </c>
      <c r="T5" s="33">
        <f>U5/$U$59</f>
        <v>0</v>
      </c>
      <c r="U5" s="25">
        <f>'Juillet N-1'!S5</f>
        <v>0</v>
      </c>
      <c r="V5" s="26">
        <f t="shared" si="11"/>
        <v>0</v>
      </c>
      <c r="W5" s="22" t="e">
        <f>X5/$X$59</f>
        <v>#DIV/0!</v>
      </c>
      <c r="X5" s="23">
        <f>IF(COUNTIF($AY$2:$BL$61,A5)=1,VLOOKUP(A5,$AY$2:$BL$61,10,FALSE),0)</f>
        <v>0</v>
      </c>
      <c r="Y5" s="33">
        <f>Z5/$Z$59</f>
        <v>0</v>
      </c>
      <c r="Z5" s="25">
        <f>'Juillet N-1'!X5</f>
        <v>0</v>
      </c>
      <c r="AA5" s="26">
        <f t="shared" si="12"/>
        <v>0</v>
      </c>
      <c r="AB5" s="22" t="e">
        <f>AC5/$AC$59</f>
        <v>#DIV/0!</v>
      </c>
      <c r="AC5" s="23">
        <f>IF(COUNTIF($AY$2:$BL$61,A5)=1,VLOOKUP(A5,$AY$2:$BL$61,11,FALSE),0)</f>
        <v>0</v>
      </c>
      <c r="AD5" s="33">
        <f>AE5/$AE$59</f>
        <v>0</v>
      </c>
      <c r="AE5" s="25">
        <f>'Juillet N-1'!AC5</f>
        <v>0</v>
      </c>
      <c r="AF5" s="26">
        <f t="shared" si="13"/>
        <v>0</v>
      </c>
      <c r="AG5" s="22" t="e">
        <f>AH5/$AH$59</f>
        <v>#DIV/0!</v>
      </c>
      <c r="AH5" s="23">
        <f>IF(COUNTIF($AY$34:$BL$62,A5)=1,VLOOKUP(A5,$AY$34:$BL$62,12,FALSE),0)</f>
        <v>0</v>
      </c>
      <c r="AI5" s="33">
        <f>AJ5/$AJ$59</f>
        <v>0</v>
      </c>
      <c r="AJ5" s="25">
        <f>'Juillet N-1'!AH5</f>
        <v>0</v>
      </c>
      <c r="AK5" s="26">
        <f t="shared" si="6"/>
        <v>0</v>
      </c>
      <c r="AL5" s="22" t="e">
        <f>AM5/$AM$59</f>
        <v>#DIV/0!</v>
      </c>
      <c r="AM5" s="23">
        <f>IF(COUNTIF($AY$2:$BL$61,A5)=1,VLOOKUP(A5,$AY$2:$BL$61,13,FALSE),0)</f>
        <v>0</v>
      </c>
      <c r="AN5" s="33">
        <f>AO5/$AO$59</f>
        <v>0</v>
      </c>
      <c r="AO5" s="25">
        <f>'Juillet N-1'!AM5</f>
        <v>0</v>
      </c>
      <c r="AP5" s="26">
        <f t="shared" si="14"/>
        <v>0</v>
      </c>
      <c r="AQ5" s="22" t="e">
        <f>AR5/$AR$59</f>
        <v>#DIV/0!</v>
      </c>
      <c r="AR5" s="23">
        <f>IF(COUNTIF($AY$2:$BL$61,A5)=1,VLOOKUP(A5,$AY$2:$BL$61,14,FALSE),0)</f>
        <v>0</v>
      </c>
      <c r="AS5" s="33">
        <f>AT5/$AT$59</f>
        <v>0</v>
      </c>
      <c r="AT5" s="25">
        <f>'Juillet N-1'!AR5</f>
        <v>0</v>
      </c>
      <c r="AU5" s="26">
        <f t="shared" si="15"/>
        <v>0</v>
      </c>
    </row>
    <row r="6" spans="1:68" x14ac:dyDescent="0.3">
      <c r="A6" t="s">
        <v>52</v>
      </c>
      <c r="B6" s="21"/>
      <c r="C6" s="22" t="e">
        <f>D6/$D$59</f>
        <v>#DIV/0!</v>
      </c>
      <c r="D6" s="23">
        <f>IF(COUNTIF($AY$2:$BL$61,A6)=1,VLOOKUP(A6,$AY$2:$BL$61,6,FALSE),0)</f>
        <v>0</v>
      </c>
      <c r="E6" s="24">
        <f>F6/$F$59</f>
        <v>0</v>
      </c>
      <c r="F6" s="25">
        <f>'Juillet N-1'!D6</f>
        <v>0</v>
      </c>
      <c r="G6" s="26">
        <f t="shared" si="0"/>
        <v>0</v>
      </c>
      <c r="H6" s="22" t="e">
        <f>I6/$I$59</f>
        <v>#DIV/0!</v>
      </c>
      <c r="I6" s="23">
        <f>IF(COUNTIF($AY$2:$BL$61,A6)=1,VLOOKUP(A6,$AY$2:$BL$61,7,FALSE),0)</f>
        <v>0</v>
      </c>
      <c r="J6" s="33">
        <f>K6/$K$59</f>
        <v>0</v>
      </c>
      <c r="K6" s="25">
        <f>'Juillet N-1'!I6</f>
        <v>0</v>
      </c>
      <c r="L6" s="26">
        <f t="shared" si="9"/>
        <v>0</v>
      </c>
      <c r="M6" s="22" t="e">
        <f>N6/$N$59</f>
        <v>#DIV/0!</v>
      </c>
      <c r="N6" s="23">
        <f>IF(COUNTIF($AY$2:$BL$61,A6)=1,VLOOKUP(A6,$AY$2:$BL$61,8,FALSE),0)</f>
        <v>0</v>
      </c>
      <c r="O6" s="24">
        <f>P6/$P$59</f>
        <v>0</v>
      </c>
      <c r="P6" s="25">
        <f>'Juillet N-1'!N6</f>
        <v>0</v>
      </c>
      <c r="Q6" s="26">
        <f t="shared" si="10"/>
        <v>0</v>
      </c>
      <c r="R6" s="22" t="e">
        <f>S6/$S$59</f>
        <v>#DIV/0!</v>
      </c>
      <c r="S6" s="23">
        <f>IF(COUNTIF($AY$2:$BL$61,A6)=1,VLOOKUP(A6,$AY$2:$BL$61,9,FALSE),0)</f>
        <v>0</v>
      </c>
      <c r="T6" s="33">
        <f>U6/$U$59</f>
        <v>0</v>
      </c>
      <c r="U6" s="25">
        <f>'Juillet N-1'!S6</f>
        <v>0</v>
      </c>
      <c r="V6" s="26">
        <f t="shared" si="11"/>
        <v>0</v>
      </c>
      <c r="W6" s="22" t="e">
        <f>X6/$X$59</f>
        <v>#DIV/0!</v>
      </c>
      <c r="X6" s="23">
        <f>IF(COUNTIF($AY$2:$BL$61,A6)=1,VLOOKUP(A6,$AY$2:$BL$61,10,FALSE),0)</f>
        <v>0</v>
      </c>
      <c r="Y6" s="33">
        <f>Z6/$Z$59</f>
        <v>0</v>
      </c>
      <c r="Z6" s="25">
        <f>'Juillet N-1'!X6</f>
        <v>0</v>
      </c>
      <c r="AA6" s="26">
        <f t="shared" si="12"/>
        <v>0</v>
      </c>
      <c r="AB6" s="22" t="e">
        <f>AC6/$AC$59</f>
        <v>#DIV/0!</v>
      </c>
      <c r="AC6" s="23">
        <f>IF(COUNTIF($AY$2:$BL$61,A6)=1,VLOOKUP(A6,$AY$2:$BL$61,11,FALSE),0)</f>
        <v>0</v>
      </c>
      <c r="AD6" s="33">
        <f>AE6/$AE$59</f>
        <v>0</v>
      </c>
      <c r="AE6" s="25">
        <f>'Juillet N-1'!AC6</f>
        <v>0</v>
      </c>
      <c r="AF6" s="26">
        <f t="shared" si="13"/>
        <v>0</v>
      </c>
      <c r="AG6" s="22" t="e">
        <f>AH6/$AH$59</f>
        <v>#DIV/0!</v>
      </c>
      <c r="AH6" s="23">
        <f>IF(COUNTIF($AY$34:$BL$62,A6)=1,VLOOKUP(A6,$AY$34:$BL$62,12,FALSE),0)</f>
        <v>0</v>
      </c>
      <c r="AI6" s="33">
        <f>AJ6/$AJ$59</f>
        <v>0</v>
      </c>
      <c r="AJ6" s="25">
        <f>'Juillet N-1'!AH6</f>
        <v>0</v>
      </c>
      <c r="AK6" s="26">
        <f t="shared" si="6"/>
        <v>0</v>
      </c>
      <c r="AL6" s="22" t="e">
        <f>AM6/$AM$59</f>
        <v>#DIV/0!</v>
      </c>
      <c r="AM6" s="23">
        <f>IF(COUNTIF($AY$2:$BL$61,A6)=1,VLOOKUP(A6,$AY$2:$BL$61,13,FALSE),0)</f>
        <v>0</v>
      </c>
      <c r="AN6" s="33">
        <f>AO6/$AO$59</f>
        <v>0</v>
      </c>
      <c r="AO6" s="25">
        <f>'Juillet N-1'!AM6</f>
        <v>0</v>
      </c>
      <c r="AP6" s="26">
        <f t="shared" si="14"/>
        <v>0</v>
      </c>
      <c r="AQ6" s="22" t="e">
        <f>AR6/$AR$59</f>
        <v>#DIV/0!</v>
      </c>
      <c r="AR6" s="23">
        <f>IF(COUNTIF($AY$2:$BL$61,A6)=1,VLOOKUP(A6,$AY$2:$BL$61,14,FALSE),0)</f>
        <v>0</v>
      </c>
      <c r="AS6" s="33">
        <f>AT6/$AT$59</f>
        <v>0</v>
      </c>
      <c r="AT6" s="25">
        <f>'Juillet N-1'!AR6</f>
        <v>0</v>
      </c>
      <c r="AU6" s="26">
        <f t="shared" si="15"/>
        <v>0</v>
      </c>
    </row>
    <row r="7" spans="1:68" x14ac:dyDescent="0.3">
      <c r="A7" t="s">
        <v>2</v>
      </c>
      <c r="B7" s="21"/>
      <c r="C7" s="22" t="e">
        <f t="shared" ref="C7:C57" si="16">D7/$D$59</f>
        <v>#DIV/0!</v>
      </c>
      <c r="D7" s="23">
        <f t="shared" ref="D7:D57" si="17">IF(COUNTIF($AY$2:$BL$61,A7)=1,VLOOKUP(A7,$AY$2:$BL$61,6,FALSE),0)</f>
        <v>0</v>
      </c>
      <c r="E7" s="24">
        <f t="shared" ref="E7:E57" si="18">F7/$F$59</f>
        <v>5.9829059829059832E-2</v>
      </c>
      <c r="F7" s="25">
        <f>'Juillet N-1'!D7</f>
        <v>14</v>
      </c>
      <c r="G7" s="26">
        <f t="shared" ref="G7:G57" si="19">D7-F7</f>
        <v>-14</v>
      </c>
      <c r="H7" s="22" t="e">
        <f>I7/$I$59</f>
        <v>#DIV/0!</v>
      </c>
      <c r="I7" s="23">
        <f>IF(COUNTIF($AY$2:$BL$61,A7)=1,VLOOKUP(A7,$AY$2:$BL$61,7,FALSE),0)</f>
        <v>0</v>
      </c>
      <c r="J7" s="33">
        <f>K7/$K$59</f>
        <v>0.12280701754385964</v>
      </c>
      <c r="K7" s="25">
        <f>'Juillet N-1'!I7</f>
        <v>7</v>
      </c>
      <c r="L7" s="26">
        <f t="shared" si="9"/>
        <v>-7</v>
      </c>
      <c r="M7" s="22" t="e">
        <f>N7/$N$59</f>
        <v>#DIV/0!</v>
      </c>
      <c r="N7" s="23">
        <f>IF(COUNTIF($AY$2:$BL$61,A7)=1,VLOOKUP(A7,$AY$2:$BL$61,8,FALSE),0)</f>
        <v>0</v>
      </c>
      <c r="O7" s="24">
        <f>P7/$P$59</f>
        <v>5.5555555555555552E-2</v>
      </c>
      <c r="P7" s="25">
        <f>'Juillet N-1'!N7</f>
        <v>1</v>
      </c>
      <c r="Q7" s="26">
        <f t="shared" si="10"/>
        <v>-1</v>
      </c>
      <c r="R7" s="22" t="e">
        <f>S7/$S$59</f>
        <v>#DIV/0!</v>
      </c>
      <c r="S7" s="23">
        <f>IF(COUNTIF($AY$2:$BL$61,A7)=1,VLOOKUP(A7,$AY$2:$BL$61,9,FALSE),0)</f>
        <v>0</v>
      </c>
      <c r="T7" s="33">
        <f>U7/$U$59</f>
        <v>3.8461538461538464E-2</v>
      </c>
      <c r="U7" s="25">
        <f>'Juillet N-1'!S7</f>
        <v>1</v>
      </c>
      <c r="V7" s="26">
        <f t="shared" si="11"/>
        <v>-1</v>
      </c>
      <c r="W7" s="22" t="e">
        <f>X7/$X$59</f>
        <v>#DIV/0!</v>
      </c>
      <c r="X7" s="23">
        <f>IF(COUNTIF($AY$2:$BL$61,A7)=1,VLOOKUP(A7,$AY$2:$BL$61,10,FALSE),0)</f>
        <v>0</v>
      </c>
      <c r="Y7" s="33">
        <f>Z7/$Z$59</f>
        <v>0</v>
      </c>
      <c r="Z7" s="25">
        <f>'Juillet N-1'!X7</f>
        <v>0</v>
      </c>
      <c r="AA7" s="26">
        <f t="shared" si="12"/>
        <v>0</v>
      </c>
      <c r="AB7" s="22" t="e">
        <f>AC7/$AC$59</f>
        <v>#DIV/0!</v>
      </c>
      <c r="AC7" s="23">
        <f>IF(COUNTIF($AY$2:$BL$61,A7)=1,VLOOKUP(A7,$AY$2:$BL$61,11,FALSE),0)</f>
        <v>0</v>
      </c>
      <c r="AD7" s="33">
        <f>AE7/$AE$59</f>
        <v>0.10294117647058823</v>
      </c>
      <c r="AE7" s="25">
        <f>'Juillet N-1'!AC7</f>
        <v>7</v>
      </c>
      <c r="AF7" s="26">
        <f t="shared" si="13"/>
        <v>-7</v>
      </c>
      <c r="AG7" s="22" t="e">
        <f>AH7/$AH$59</f>
        <v>#DIV/0!</v>
      </c>
      <c r="AH7" s="23">
        <f>IF(COUNTIF($AY$34:$BL$62,A7)=1,VLOOKUP(A7,$AY$34:$BL$62,12,FALSE),0)</f>
        <v>0</v>
      </c>
      <c r="AI7" s="33">
        <f>AJ7/$AJ$59</f>
        <v>7.6923076923076927E-2</v>
      </c>
      <c r="AJ7" s="25">
        <f>'Juillet N-1'!AH7</f>
        <v>2</v>
      </c>
      <c r="AK7" s="26">
        <f t="shared" si="6"/>
        <v>-2</v>
      </c>
      <c r="AL7" s="22" t="e">
        <f>AM7/$AM$59</f>
        <v>#DIV/0!</v>
      </c>
      <c r="AM7" s="23">
        <f>IF(COUNTIF($AY$2:$BL$61,A7)=1,VLOOKUP(A7,$AY$2:$BL$61,13,FALSE),0)</f>
        <v>0</v>
      </c>
      <c r="AN7" s="33">
        <f>AO7/$AO$59</f>
        <v>9.4395280235988199E-2</v>
      </c>
      <c r="AO7" s="25">
        <f>'Juillet N-1'!AM7</f>
        <v>32</v>
      </c>
      <c r="AP7" s="26">
        <f t="shared" si="14"/>
        <v>-32</v>
      </c>
      <c r="AQ7" s="22" t="e">
        <f>AR7/$AR$59</f>
        <v>#DIV/0!</v>
      </c>
      <c r="AR7" s="23">
        <f>IF(COUNTIF($AY$2:$BL$61,A7)=1,VLOOKUP(A7,$AY$2:$BL$61,14,FALSE),0)</f>
        <v>0</v>
      </c>
      <c r="AS7" s="33">
        <f>AT7/$AT$59</f>
        <v>0</v>
      </c>
      <c r="AT7" s="25">
        <f>'Juillet N-1'!AR7</f>
        <v>0</v>
      </c>
      <c r="AU7" s="26">
        <f t="shared" si="15"/>
        <v>0</v>
      </c>
    </row>
    <row r="8" spans="1:68" x14ac:dyDescent="0.3">
      <c r="A8" t="s">
        <v>152</v>
      </c>
      <c r="B8" s="21"/>
      <c r="C8" s="22" t="e">
        <f t="shared" si="16"/>
        <v>#DIV/0!</v>
      </c>
      <c r="D8" s="23">
        <f t="shared" si="17"/>
        <v>0</v>
      </c>
      <c r="E8" s="24">
        <f t="shared" si="18"/>
        <v>0</v>
      </c>
      <c r="F8" s="25">
        <f>'Juillet N-1'!D8</f>
        <v>0</v>
      </c>
      <c r="G8" s="26">
        <f t="shared" si="19"/>
        <v>0</v>
      </c>
      <c r="H8" s="22" t="e">
        <f>I8/$I$59</f>
        <v>#DIV/0!</v>
      </c>
      <c r="I8" s="23">
        <f>IF(COUNTIF($AY$2:$BL$61,A8)=1,VLOOKUP(A8,$AY$2:$BL$61,7,FALSE),0)</f>
        <v>0</v>
      </c>
      <c r="J8" s="33"/>
      <c r="K8" s="25"/>
      <c r="L8" s="26"/>
      <c r="M8" s="22" t="e">
        <f>N8/$N$59</f>
        <v>#DIV/0!</v>
      </c>
      <c r="N8" s="23">
        <f>IF(COUNTIF($AY$2:$BL$61,A8)=1,VLOOKUP(A8,$AY$2:$BL$61,8,FALSE),0)</f>
        <v>0</v>
      </c>
      <c r="O8" s="24"/>
      <c r="P8" s="25"/>
      <c r="Q8" s="26"/>
      <c r="R8" s="22" t="e">
        <f>S8/$S$59</f>
        <v>#DIV/0!</v>
      </c>
      <c r="S8" s="23">
        <f>IF(COUNTIF($AY$2:$BL$61,A8)=1,VLOOKUP(A8,$AY$2:$BL$61,9,FALSE),0)</f>
        <v>0</v>
      </c>
      <c r="T8" s="33"/>
      <c r="U8" s="25"/>
      <c r="V8" s="26"/>
      <c r="W8" s="22" t="e">
        <f>X8/$X$59</f>
        <v>#DIV/0!</v>
      </c>
      <c r="X8" s="23">
        <f>IF(COUNTIF($AY$2:$BL$61,A8)=1,VLOOKUP(A8,$AY$2:$BL$61,10,FALSE),0)</f>
        <v>0</v>
      </c>
      <c r="Y8" s="33"/>
      <c r="Z8" s="25"/>
      <c r="AA8" s="26"/>
      <c r="AB8" s="22" t="e">
        <f>AC8/$AC$59</f>
        <v>#DIV/0!</v>
      </c>
      <c r="AC8" s="23">
        <f>IF(COUNTIF($AY$2:$BL$61,A8)=1,VLOOKUP(A8,$AY$2:$BL$61,11,FALSE),0)</f>
        <v>0</v>
      </c>
      <c r="AD8" s="33"/>
      <c r="AE8" s="25"/>
      <c r="AF8" s="26"/>
      <c r="AG8" s="22" t="e">
        <f>AH8/$AH$59</f>
        <v>#DIV/0!</v>
      </c>
      <c r="AH8" s="23">
        <f>IF(COUNTIF($AY$34:$BL$62,A8)=1,VLOOKUP(A8,$AY$34:$BL$62,12,FALSE),0)</f>
        <v>0</v>
      </c>
      <c r="AI8" s="33"/>
      <c r="AJ8" s="25"/>
      <c r="AK8" s="26"/>
      <c r="AL8" s="22" t="e">
        <f>AM8/$AM$59</f>
        <v>#DIV/0!</v>
      </c>
      <c r="AM8" s="23">
        <f>IF(COUNTIF($AY$2:$BL$61,A8)=1,VLOOKUP(A8,$AY$2:$BL$61,13,FALSE),0)</f>
        <v>0</v>
      </c>
      <c r="AN8" s="33"/>
      <c r="AO8" s="25"/>
      <c r="AP8" s="26"/>
      <c r="AQ8" s="22" t="e">
        <f>AR8/$AR$59</f>
        <v>#DIV/0!</v>
      </c>
      <c r="AR8" s="23">
        <f>IF(COUNTIF($AY$2:$BL$61,A8)=1,VLOOKUP(A8,$AY$2:$BL$61,14,FALSE),0)</f>
        <v>0</v>
      </c>
      <c r="AS8" s="33"/>
      <c r="AT8" s="25"/>
      <c r="AU8" s="26"/>
    </row>
    <row r="9" spans="1:68" x14ac:dyDescent="0.3">
      <c r="A9" t="s">
        <v>3</v>
      </c>
      <c r="B9" s="21"/>
      <c r="C9" s="22" t="e">
        <f t="shared" si="16"/>
        <v>#DIV/0!</v>
      </c>
      <c r="D9" s="23">
        <f t="shared" si="17"/>
        <v>0</v>
      </c>
      <c r="E9" s="24">
        <f t="shared" si="18"/>
        <v>2.9914529914529916E-2</v>
      </c>
      <c r="F9" s="25">
        <f>'Juillet N-1'!D9</f>
        <v>7</v>
      </c>
      <c r="G9" s="26">
        <f t="shared" si="19"/>
        <v>-7</v>
      </c>
      <c r="H9" s="22" t="e">
        <f>I9/$I$59</f>
        <v>#DIV/0!</v>
      </c>
      <c r="I9" s="23">
        <f>IF(COUNTIF($AY$2:$BL$61,A9)=1,VLOOKUP(A9,$AY$2:$BL$61,7,FALSE),0)</f>
        <v>0</v>
      </c>
      <c r="J9" s="33">
        <f>K9/$K$59</f>
        <v>0</v>
      </c>
      <c r="K9" s="25">
        <f>'Juillet N-1'!I8</f>
        <v>0</v>
      </c>
      <c r="L9" s="26">
        <f t="shared" si="9"/>
        <v>0</v>
      </c>
      <c r="M9" s="22" t="e">
        <f>N9/$N$59</f>
        <v>#DIV/0!</v>
      </c>
      <c r="N9" s="23">
        <f>IF(COUNTIF($AY$2:$BL$61,A9)=1,VLOOKUP(A9,$AY$2:$BL$61,8,FALSE),0)</f>
        <v>0</v>
      </c>
      <c r="O9" s="24">
        <f>P9/$P$59</f>
        <v>0</v>
      </c>
      <c r="P9" s="25">
        <f>'Juillet N-1'!N8</f>
        <v>0</v>
      </c>
      <c r="Q9" s="26">
        <f t="shared" si="10"/>
        <v>0</v>
      </c>
      <c r="R9" s="22" t="e">
        <f>S9/$S$59</f>
        <v>#DIV/0!</v>
      </c>
      <c r="S9" s="23">
        <f>IF(COUNTIF($AY$2:$BL$61,A9)=1,VLOOKUP(A9,$AY$2:$BL$61,9,FALSE),0)</f>
        <v>0</v>
      </c>
      <c r="T9" s="33">
        <f>U9/$U$59</f>
        <v>0</v>
      </c>
      <c r="U9" s="25">
        <f>'Juillet N-1'!S8</f>
        <v>0</v>
      </c>
      <c r="V9" s="26">
        <f t="shared" si="11"/>
        <v>0</v>
      </c>
      <c r="W9" s="22" t="e">
        <f>X9/$X$59</f>
        <v>#DIV/0!</v>
      </c>
      <c r="X9" s="23">
        <f>IF(COUNTIF($AY$2:$BL$61,A9)=1,VLOOKUP(A9,$AY$2:$BL$61,10,FALSE),0)</f>
        <v>0</v>
      </c>
      <c r="Y9" s="33">
        <f>Z9/$Z$59</f>
        <v>0</v>
      </c>
      <c r="Z9" s="25">
        <f>'Juillet N-1'!X8</f>
        <v>0</v>
      </c>
      <c r="AA9" s="26">
        <f t="shared" si="12"/>
        <v>0</v>
      </c>
      <c r="AB9" s="22" t="e">
        <f>AC9/$AC$59</f>
        <v>#DIV/0!</v>
      </c>
      <c r="AC9" s="23">
        <f>IF(COUNTIF($AY$2:$BL$61,A9)=1,VLOOKUP(A9,$AY$2:$BL$61,11,FALSE),0)</f>
        <v>0</v>
      </c>
      <c r="AD9" s="33">
        <f>AE9/$AE$59</f>
        <v>0</v>
      </c>
      <c r="AE9" s="25">
        <f>'Juillet N-1'!AC8</f>
        <v>0</v>
      </c>
      <c r="AF9" s="26">
        <f t="shared" si="13"/>
        <v>0</v>
      </c>
      <c r="AG9" s="22" t="e">
        <f>AH9/$AH$59</f>
        <v>#DIV/0!</v>
      </c>
      <c r="AH9" s="23">
        <f>IF(COUNTIF($AY$34:$BL$62,A9)=1,VLOOKUP(A9,$AY$34:$BL$62,12,FALSE),0)</f>
        <v>0</v>
      </c>
      <c r="AI9" s="33">
        <f>AJ9/$AJ$59</f>
        <v>0</v>
      </c>
      <c r="AJ9" s="25">
        <f>'Juillet N-1'!AH8</f>
        <v>0</v>
      </c>
      <c r="AK9" s="26">
        <f t="shared" si="6"/>
        <v>0</v>
      </c>
      <c r="AL9" s="22" t="e">
        <f>AM9/$AM$59</f>
        <v>#DIV/0!</v>
      </c>
      <c r="AM9" s="23">
        <f>IF(COUNTIF($AY$2:$BL$61,A9)=1,VLOOKUP(A9,$AY$2:$BL$61,13,FALSE),0)</f>
        <v>0</v>
      </c>
      <c r="AN9" s="33">
        <f>AO9/$AO$59</f>
        <v>0</v>
      </c>
      <c r="AO9" s="25">
        <f>'Juillet N-1'!AM8</f>
        <v>0</v>
      </c>
      <c r="AP9" s="26">
        <f t="shared" si="14"/>
        <v>0</v>
      </c>
      <c r="AQ9" s="22" t="e">
        <f>AR9/$AR$59</f>
        <v>#DIV/0!</v>
      </c>
      <c r="AR9" s="23">
        <f>IF(COUNTIF($AY$2:$BL$61,A9)=1,VLOOKUP(A9,$AY$2:$BL$61,14,FALSE),0)</f>
        <v>0</v>
      </c>
      <c r="AS9" s="33">
        <f>AT9/$AT$59</f>
        <v>0</v>
      </c>
      <c r="AT9" s="25">
        <f>'Juillet N-1'!AR8</f>
        <v>0</v>
      </c>
      <c r="AU9" s="26">
        <f t="shared" si="15"/>
        <v>0</v>
      </c>
    </row>
    <row r="10" spans="1:68" x14ac:dyDescent="0.3">
      <c r="A10" t="s">
        <v>4</v>
      </c>
      <c r="B10" s="21"/>
      <c r="C10" s="22" t="e">
        <f t="shared" si="16"/>
        <v>#DIV/0!</v>
      </c>
      <c r="D10" s="23">
        <f t="shared" si="17"/>
        <v>0</v>
      </c>
      <c r="E10" s="24">
        <f t="shared" si="18"/>
        <v>0</v>
      </c>
      <c r="F10" s="25">
        <f>'Juillet N-1'!D10</f>
        <v>0</v>
      </c>
      <c r="G10" s="26">
        <f t="shared" si="19"/>
        <v>0</v>
      </c>
      <c r="H10" s="22" t="e">
        <f>I10/$I$59</f>
        <v>#DIV/0!</v>
      </c>
      <c r="I10" s="23">
        <f>IF(COUNTIF($AY$2:$BL$61,A10)=1,VLOOKUP(A10,$AY$2:$BL$61,7,FALSE),0)</f>
        <v>0</v>
      </c>
      <c r="J10" s="33">
        <f>K10/$K$59</f>
        <v>3.5087719298245612E-2</v>
      </c>
      <c r="K10" s="25">
        <f>'Juillet N-1'!I9</f>
        <v>2</v>
      </c>
      <c r="L10" s="26">
        <f t="shared" si="9"/>
        <v>-2</v>
      </c>
      <c r="M10" s="22" t="e">
        <f>N10/$N$59</f>
        <v>#DIV/0!</v>
      </c>
      <c r="N10" s="23">
        <f>IF(COUNTIF($AY$2:$BL$61,A10)=1,VLOOKUP(A10,$AY$2:$BL$61,8,FALSE),0)</f>
        <v>0</v>
      </c>
      <c r="O10" s="24">
        <f>P10/$P$59</f>
        <v>5.5555555555555552E-2</v>
      </c>
      <c r="P10" s="25">
        <f>'Juillet N-1'!N9</f>
        <v>1</v>
      </c>
      <c r="Q10" s="26">
        <f t="shared" si="10"/>
        <v>-1</v>
      </c>
      <c r="R10" s="22" t="e">
        <f>S10/$S$59</f>
        <v>#DIV/0!</v>
      </c>
      <c r="S10" s="23">
        <f>IF(COUNTIF($AY$2:$BL$61,A10)=1,VLOOKUP(A10,$AY$2:$BL$61,9,FALSE),0)</f>
        <v>0</v>
      </c>
      <c r="T10" s="33">
        <f>U10/$U$59</f>
        <v>3.8461538461538464E-2</v>
      </c>
      <c r="U10" s="25">
        <f>'Juillet N-1'!S9</f>
        <v>1</v>
      </c>
      <c r="V10" s="26">
        <f t="shared" si="11"/>
        <v>-1</v>
      </c>
      <c r="W10" s="22" t="e">
        <f>X10/$X$59</f>
        <v>#DIV/0!</v>
      </c>
      <c r="X10" s="23">
        <f>IF(COUNTIF($AY$2:$BL$61,A10)=1,VLOOKUP(A10,$AY$2:$BL$61,10,FALSE),0)</f>
        <v>0</v>
      </c>
      <c r="Y10" s="33">
        <f>Z10/$Z$59</f>
        <v>0</v>
      </c>
      <c r="Z10" s="25">
        <f>'Juillet N-1'!X9</f>
        <v>0</v>
      </c>
      <c r="AA10" s="26">
        <f t="shared" si="12"/>
        <v>0</v>
      </c>
      <c r="AB10" s="22" t="e">
        <f>AC10/$AC$59</f>
        <v>#DIV/0!</v>
      </c>
      <c r="AC10" s="23">
        <f>IF(COUNTIF($AY$2:$BL$61,A10)=1,VLOOKUP(A10,$AY$2:$BL$61,11,FALSE),0)</f>
        <v>0</v>
      </c>
      <c r="AD10" s="33">
        <f>AE10/$AE$59</f>
        <v>1.4705882352941176E-2</v>
      </c>
      <c r="AE10" s="25">
        <f>'Juillet N-1'!AC9</f>
        <v>1</v>
      </c>
      <c r="AF10" s="26">
        <f t="shared" si="13"/>
        <v>-1</v>
      </c>
      <c r="AG10" s="22" t="e">
        <f>AH10/$AH$59</f>
        <v>#DIV/0!</v>
      </c>
      <c r="AH10" s="23">
        <f>IF(COUNTIF($AY$34:$BL$62,A10)=1,VLOOKUP(A10,$AY$34:$BL$62,12,FALSE),0)</f>
        <v>0</v>
      </c>
      <c r="AI10" s="33">
        <f>AJ10/$AJ$59</f>
        <v>0.15384615384615385</v>
      </c>
      <c r="AJ10" s="25">
        <f>'Juillet N-1'!AH9</f>
        <v>4</v>
      </c>
      <c r="AK10" s="26">
        <f t="shared" si="6"/>
        <v>-4</v>
      </c>
      <c r="AL10" s="22" t="e">
        <f>AM10/$AM$59</f>
        <v>#DIV/0!</v>
      </c>
      <c r="AM10" s="23">
        <f>IF(COUNTIF($AY$2:$BL$61,A10)=1,VLOOKUP(A10,$AY$2:$BL$61,13,FALSE),0)</f>
        <v>0</v>
      </c>
      <c r="AN10" s="33">
        <f>AO10/$AO$59</f>
        <v>4.71976401179941E-2</v>
      </c>
      <c r="AO10" s="25">
        <f>'Juillet N-1'!AM9</f>
        <v>16</v>
      </c>
      <c r="AP10" s="26">
        <f t="shared" si="14"/>
        <v>-16</v>
      </c>
      <c r="AQ10" s="22" t="e">
        <f>AR10/$AR$59</f>
        <v>#DIV/0!</v>
      </c>
      <c r="AR10" s="23">
        <f>IF(COUNTIF($AY$2:$BL$61,A10)=1,VLOOKUP(A10,$AY$2:$BL$61,14,FALSE),0)</f>
        <v>0</v>
      </c>
      <c r="AS10" s="33">
        <f>AT10/$AT$59</f>
        <v>0</v>
      </c>
      <c r="AT10" s="25">
        <f>'Juillet N-1'!AR9</f>
        <v>0</v>
      </c>
      <c r="AU10" s="26">
        <f t="shared" si="15"/>
        <v>0</v>
      </c>
    </row>
    <row r="11" spans="1:68" x14ac:dyDescent="0.3">
      <c r="A11" t="s">
        <v>138</v>
      </c>
      <c r="B11" s="21"/>
      <c r="C11" s="22" t="e">
        <f t="shared" si="16"/>
        <v>#DIV/0!</v>
      </c>
      <c r="D11" s="23">
        <f t="shared" si="17"/>
        <v>0</v>
      </c>
      <c r="E11" s="24">
        <f t="shared" si="18"/>
        <v>0</v>
      </c>
      <c r="F11" s="25">
        <f>'Juillet N-1'!D11</f>
        <v>0</v>
      </c>
      <c r="G11" s="26">
        <f t="shared" si="19"/>
        <v>0</v>
      </c>
      <c r="H11" s="22"/>
      <c r="I11" s="23"/>
      <c r="J11" s="33"/>
      <c r="K11" s="25"/>
      <c r="L11" s="26"/>
      <c r="M11" s="22"/>
      <c r="N11" s="23"/>
      <c r="O11" s="24"/>
      <c r="P11" s="25"/>
      <c r="Q11" s="26"/>
      <c r="R11" s="22"/>
      <c r="S11" s="23"/>
      <c r="T11" s="33"/>
      <c r="U11" s="25"/>
      <c r="V11" s="26"/>
      <c r="W11" s="22"/>
      <c r="X11" s="23"/>
      <c r="Y11" s="33"/>
      <c r="Z11" s="25"/>
      <c r="AA11" s="26"/>
      <c r="AB11" s="22"/>
      <c r="AC11" s="23"/>
      <c r="AD11" s="33"/>
      <c r="AE11" s="25"/>
      <c r="AF11" s="26"/>
      <c r="AG11" s="22"/>
      <c r="AH11" s="23"/>
      <c r="AI11" s="33"/>
      <c r="AJ11" s="25"/>
      <c r="AK11" s="26"/>
      <c r="AL11" s="22"/>
      <c r="AM11" s="23"/>
      <c r="AN11" s="33"/>
      <c r="AO11" s="25"/>
      <c r="AP11" s="26"/>
      <c r="AQ11" s="22"/>
      <c r="AR11" s="23"/>
      <c r="AS11" s="33"/>
      <c r="AT11" s="25"/>
      <c r="AU11" s="26"/>
    </row>
    <row r="12" spans="1:68" x14ac:dyDescent="0.3">
      <c r="A12" t="s">
        <v>138</v>
      </c>
      <c r="B12" s="21"/>
      <c r="C12" s="22" t="e">
        <f t="shared" si="16"/>
        <v>#DIV/0!</v>
      </c>
      <c r="D12" s="23">
        <f t="shared" si="17"/>
        <v>0</v>
      </c>
      <c r="E12" s="24">
        <f t="shared" si="18"/>
        <v>0</v>
      </c>
      <c r="F12" s="25">
        <f>'Juillet N-1'!D12</f>
        <v>0</v>
      </c>
      <c r="G12" s="26">
        <f t="shared" si="19"/>
        <v>0</v>
      </c>
      <c r="H12" s="22" t="e">
        <f t="shared" ref="H12:H57" si="20">I12/$I$59</f>
        <v>#DIV/0!</v>
      </c>
      <c r="I12" s="23">
        <f>IF(COUNTIF($AY$2:$BL$61,A12)=1,VLOOKUP(A12,$AY$2:$BL$61,7,FALSE),0)</f>
        <v>0</v>
      </c>
      <c r="J12" s="33">
        <f t="shared" ref="J12:J57" si="21">K12/$K$59</f>
        <v>0</v>
      </c>
      <c r="K12" s="25">
        <f>'Juillet N-1'!I10</f>
        <v>0</v>
      </c>
      <c r="L12" s="26">
        <f t="shared" si="9"/>
        <v>0</v>
      </c>
      <c r="M12" s="22" t="e">
        <f t="shared" ref="M12:M57" si="22">N12/$N$59</f>
        <v>#DIV/0!</v>
      </c>
      <c r="N12" s="23">
        <f>IF(COUNTIF($AY$2:$BL$61,A12)=1,VLOOKUP(A12,$AY$2:$BL$61,8,FALSE),0)</f>
        <v>0</v>
      </c>
      <c r="O12" s="24">
        <f t="shared" ref="O12:O57" si="23">P12/$P$59</f>
        <v>0</v>
      </c>
      <c r="P12" s="25">
        <f>'Juillet N-1'!N10</f>
        <v>0</v>
      </c>
      <c r="Q12" s="26">
        <f t="shared" si="10"/>
        <v>0</v>
      </c>
      <c r="R12" s="22" t="e">
        <f t="shared" ref="R12:R57" si="24">S12/$S$59</f>
        <v>#DIV/0!</v>
      </c>
      <c r="S12" s="23">
        <f>IF(COUNTIF($AY$2:$BL$61,A12)=1,VLOOKUP(A12,$AY$2:$BL$61,9,FALSE),0)</f>
        <v>0</v>
      </c>
      <c r="T12" s="33">
        <f t="shared" ref="T12:T57" si="25">U12/$U$59</f>
        <v>0</v>
      </c>
      <c r="U12" s="25">
        <f>'Juillet N-1'!S10</f>
        <v>0</v>
      </c>
      <c r="V12" s="26">
        <f t="shared" si="11"/>
        <v>0</v>
      </c>
      <c r="W12" s="22" t="e">
        <f t="shared" ref="W12:W57" si="26">X12/$X$59</f>
        <v>#DIV/0!</v>
      </c>
      <c r="X12" s="23">
        <f>IF(COUNTIF($AY$2:$BL$61,A12)=1,VLOOKUP(A12,$AY$2:$BL$61,10,FALSE),0)</f>
        <v>0</v>
      </c>
      <c r="Y12" s="33">
        <f t="shared" ref="Y12:Y57" si="27">Z12/$Z$59</f>
        <v>0</v>
      </c>
      <c r="Z12" s="25">
        <f>'Juillet N-1'!X10</f>
        <v>0</v>
      </c>
      <c r="AA12" s="26">
        <f t="shared" si="12"/>
        <v>0</v>
      </c>
      <c r="AB12" s="22" t="e">
        <f t="shared" ref="AB12:AB57" si="28">AC12/$AC$59</f>
        <v>#DIV/0!</v>
      </c>
      <c r="AC12" s="23">
        <f>IF(COUNTIF($AY$2:$BL$61,A12)=1,VLOOKUP(A12,$AY$2:$BL$61,11,FALSE),0)</f>
        <v>0</v>
      </c>
      <c r="AD12" s="33">
        <f t="shared" ref="AD12:AD57" si="29">AE12/$AE$59</f>
        <v>0</v>
      </c>
      <c r="AE12" s="25">
        <f>'Juillet N-1'!AC10</f>
        <v>0</v>
      </c>
      <c r="AF12" s="26">
        <f t="shared" si="13"/>
        <v>0</v>
      </c>
      <c r="AG12" s="22" t="e">
        <f t="shared" ref="AG12:AG57" si="30">AH12/$AH$59</f>
        <v>#DIV/0!</v>
      </c>
      <c r="AH12" s="23">
        <f t="shared" ref="AH12:AH57" si="31">IF(COUNTIF($AY$34:$BL$62,A12)=1,VLOOKUP(A12,$AY$34:$BL$62,12,FALSE),0)</f>
        <v>0</v>
      </c>
      <c r="AI12" s="33"/>
      <c r="AJ12" s="25"/>
      <c r="AK12" s="26"/>
      <c r="AL12" s="22" t="e">
        <f t="shared" ref="AL12:AL57" si="32">AM12/$AM$59</f>
        <v>#DIV/0!</v>
      </c>
      <c r="AM12" s="23">
        <f>IF(COUNTIF($AY$2:$BL$61,A12)=1,VLOOKUP(A12,$AY$2:$BL$61,13,FALSE),0)</f>
        <v>0</v>
      </c>
      <c r="AN12" s="33">
        <f t="shared" ref="AN12:AN57" si="33">AO12/$AO$59</f>
        <v>0</v>
      </c>
      <c r="AO12" s="25">
        <f>'Juillet N-1'!AM10</f>
        <v>0</v>
      </c>
      <c r="AP12" s="26">
        <f t="shared" si="14"/>
        <v>0</v>
      </c>
      <c r="AQ12" s="22" t="e">
        <f t="shared" ref="AQ12:AQ57" si="34">AR12/$AR$59</f>
        <v>#DIV/0!</v>
      </c>
      <c r="AR12" s="23">
        <f>IF(COUNTIF($AY$2:$BL$61,A12)=1,VLOOKUP(A12,$AY$2:$BL$61,14,FALSE),0)</f>
        <v>0</v>
      </c>
      <c r="AS12" s="33">
        <f t="shared" ref="AS12:AS57" si="35">AT12/$AT$59</f>
        <v>0</v>
      </c>
      <c r="AT12" s="25">
        <f>'Juillet N-1'!AR10</f>
        <v>0</v>
      </c>
      <c r="AU12" s="26">
        <f t="shared" si="15"/>
        <v>0</v>
      </c>
    </row>
    <row r="13" spans="1:68" x14ac:dyDescent="0.3">
      <c r="A13" t="s">
        <v>53</v>
      </c>
      <c r="B13" s="21"/>
      <c r="C13" s="22" t="e">
        <f t="shared" si="16"/>
        <v>#DIV/0!</v>
      </c>
      <c r="D13" s="23">
        <f t="shared" si="17"/>
        <v>0</v>
      </c>
      <c r="E13" s="24">
        <f t="shared" si="18"/>
        <v>0</v>
      </c>
      <c r="F13" s="25">
        <f>'Juillet N-1'!D13</f>
        <v>0</v>
      </c>
      <c r="G13" s="26">
        <f t="shared" si="19"/>
        <v>0</v>
      </c>
      <c r="H13" s="22" t="e">
        <f t="shared" si="20"/>
        <v>#DIV/0!</v>
      </c>
      <c r="I13" s="23">
        <f>IF(COUNTIF($AY$2:$BL$61,A13)=1,VLOOKUP(A13,$AY$2:$BL$61,7,FALSE),0)</f>
        <v>0</v>
      </c>
      <c r="J13" s="33">
        <f t="shared" si="21"/>
        <v>0</v>
      </c>
      <c r="K13" s="25">
        <f>'Juillet N-1'!I11</f>
        <v>0</v>
      </c>
      <c r="L13" s="26">
        <f t="shared" si="9"/>
        <v>0</v>
      </c>
      <c r="M13" s="22" t="e">
        <f t="shared" si="22"/>
        <v>#DIV/0!</v>
      </c>
      <c r="N13" s="23">
        <f>IF(COUNTIF($AY$2:$BL$61,A13)=1,VLOOKUP(A13,$AY$2:$BL$61,8,FALSE),0)</f>
        <v>0</v>
      </c>
      <c r="O13" s="24">
        <f t="shared" si="23"/>
        <v>0</v>
      </c>
      <c r="P13" s="25">
        <f>'Juillet N-1'!N11</f>
        <v>0</v>
      </c>
      <c r="Q13" s="26">
        <f t="shared" si="10"/>
        <v>0</v>
      </c>
      <c r="R13" s="22" t="e">
        <f t="shared" si="24"/>
        <v>#DIV/0!</v>
      </c>
      <c r="S13" s="23">
        <f>IF(COUNTIF($AY$2:$BL$61,A13)=1,VLOOKUP(A13,$AY$2:$BL$61,9,FALSE),0)</f>
        <v>0</v>
      </c>
      <c r="T13" s="33">
        <f t="shared" si="25"/>
        <v>0</v>
      </c>
      <c r="U13" s="25">
        <f>'Juillet N-1'!S11</f>
        <v>0</v>
      </c>
      <c r="V13" s="26">
        <f t="shared" si="11"/>
        <v>0</v>
      </c>
      <c r="W13" s="22" t="e">
        <f t="shared" si="26"/>
        <v>#DIV/0!</v>
      </c>
      <c r="X13" s="23">
        <f>IF(COUNTIF($AY$2:$BL$61,A13)=1,VLOOKUP(A13,$AY$2:$BL$61,10,FALSE),0)</f>
        <v>0</v>
      </c>
      <c r="Y13" s="33">
        <f t="shared" si="27"/>
        <v>0</v>
      </c>
      <c r="Z13" s="25">
        <f>'Juillet N-1'!X11</f>
        <v>0</v>
      </c>
      <c r="AA13" s="26">
        <f t="shared" si="12"/>
        <v>0</v>
      </c>
      <c r="AB13" s="22" t="e">
        <f t="shared" si="28"/>
        <v>#DIV/0!</v>
      </c>
      <c r="AC13" s="23">
        <f>IF(COUNTIF($AY$2:$BL$61,A13)=1,VLOOKUP(A13,$AY$2:$BL$61,11,FALSE),0)</f>
        <v>0</v>
      </c>
      <c r="AD13" s="33">
        <f t="shared" si="29"/>
        <v>0</v>
      </c>
      <c r="AE13" s="25">
        <f>'Juillet N-1'!AC11</f>
        <v>0</v>
      </c>
      <c r="AF13" s="26">
        <f t="shared" si="13"/>
        <v>0</v>
      </c>
      <c r="AG13" s="22" t="e">
        <f t="shared" si="30"/>
        <v>#DIV/0!</v>
      </c>
      <c r="AH13" s="23">
        <f t="shared" si="31"/>
        <v>0</v>
      </c>
      <c r="AI13" s="33">
        <f t="shared" ref="AI13:AI31" si="36">AJ13/$AJ$59</f>
        <v>0</v>
      </c>
      <c r="AJ13" s="25">
        <f>'Juillet N-1'!AH11</f>
        <v>0</v>
      </c>
      <c r="AK13" s="26">
        <f t="shared" si="6"/>
        <v>0</v>
      </c>
      <c r="AL13" s="22" t="e">
        <f t="shared" si="32"/>
        <v>#DIV/0!</v>
      </c>
      <c r="AM13" s="23">
        <f>IF(COUNTIF($AY$2:$BL$61,A13)=1,VLOOKUP(A13,$AY$2:$BL$61,13,FALSE),0)</f>
        <v>0</v>
      </c>
      <c r="AN13" s="33">
        <f t="shared" si="33"/>
        <v>0</v>
      </c>
      <c r="AO13" s="25">
        <f>'Juillet N-1'!AM11</f>
        <v>0</v>
      </c>
      <c r="AP13" s="26">
        <f t="shared" si="14"/>
        <v>0</v>
      </c>
      <c r="AQ13" s="22" t="e">
        <f t="shared" si="34"/>
        <v>#DIV/0!</v>
      </c>
      <c r="AR13" s="23">
        <f>IF(COUNTIF($AY$2:$BL$61,A13)=1,VLOOKUP(A13,$AY$2:$BL$61,14,FALSE),0)</f>
        <v>0</v>
      </c>
      <c r="AS13" s="33">
        <f t="shared" si="35"/>
        <v>0</v>
      </c>
      <c r="AT13" s="25">
        <f>'Juillet N-1'!AR11</f>
        <v>0</v>
      </c>
      <c r="AU13" s="26">
        <f t="shared" si="15"/>
        <v>0</v>
      </c>
    </row>
    <row r="14" spans="1:68" x14ac:dyDescent="0.3">
      <c r="A14" t="s">
        <v>54</v>
      </c>
      <c r="B14" s="21"/>
      <c r="C14" s="22" t="e">
        <f t="shared" si="16"/>
        <v>#DIV/0!</v>
      </c>
      <c r="D14" s="23">
        <f t="shared" si="17"/>
        <v>0</v>
      </c>
      <c r="E14" s="24">
        <f t="shared" si="18"/>
        <v>1.7094017094017096E-2</v>
      </c>
      <c r="F14" s="25">
        <f>'Juillet N-1'!D14</f>
        <v>4</v>
      </c>
      <c r="G14" s="26">
        <f t="shared" si="19"/>
        <v>-4</v>
      </c>
      <c r="H14" s="22" t="e">
        <f t="shared" si="20"/>
        <v>#DIV/0!</v>
      </c>
      <c r="I14" s="23">
        <f>IF(COUNTIF($AY$2:$BL$61,A14)=1,VLOOKUP(A14,$AY$2:$BL$61,7,FALSE),0)</f>
        <v>0</v>
      </c>
      <c r="J14" s="33">
        <f t="shared" si="21"/>
        <v>0</v>
      </c>
      <c r="K14" s="25">
        <f>'Juillet N-1'!I12</f>
        <v>0</v>
      </c>
      <c r="L14" s="26">
        <f t="shared" si="9"/>
        <v>0</v>
      </c>
      <c r="M14" s="22" t="e">
        <f t="shared" si="22"/>
        <v>#DIV/0!</v>
      </c>
      <c r="N14" s="23">
        <f>IF(COUNTIF($AY$2:$BL$61,A14)=1,VLOOKUP(A14,$AY$2:$BL$61,8,FALSE),0)</f>
        <v>0</v>
      </c>
      <c r="O14" s="24">
        <f t="shared" si="23"/>
        <v>0</v>
      </c>
      <c r="P14" s="25">
        <f>'Juillet N-1'!N12</f>
        <v>0</v>
      </c>
      <c r="Q14" s="26">
        <f t="shared" si="10"/>
        <v>0</v>
      </c>
      <c r="R14" s="22" t="e">
        <f t="shared" si="24"/>
        <v>#DIV/0!</v>
      </c>
      <c r="S14" s="23">
        <f>IF(COUNTIF($AY$2:$BL$61,A14)=1,VLOOKUP(A14,$AY$2:$BL$61,9,FALSE),0)</f>
        <v>0</v>
      </c>
      <c r="T14" s="33">
        <f t="shared" si="25"/>
        <v>0</v>
      </c>
      <c r="U14" s="25">
        <f>'Juillet N-1'!S12</f>
        <v>0</v>
      </c>
      <c r="V14" s="26">
        <f t="shared" si="11"/>
        <v>0</v>
      </c>
      <c r="W14" s="22" t="e">
        <f t="shared" si="26"/>
        <v>#DIV/0!</v>
      </c>
      <c r="X14" s="23">
        <f>IF(COUNTIF($AY$2:$BL$61,A14)=1,VLOOKUP(A14,$AY$2:$BL$61,10,FALSE),0)</f>
        <v>0</v>
      </c>
      <c r="Y14" s="33">
        <f t="shared" si="27"/>
        <v>0</v>
      </c>
      <c r="Z14" s="25">
        <f>'Juillet N-1'!X12</f>
        <v>0</v>
      </c>
      <c r="AA14" s="26">
        <f t="shared" si="12"/>
        <v>0</v>
      </c>
      <c r="AB14" s="22" t="e">
        <f t="shared" si="28"/>
        <v>#DIV/0!</v>
      </c>
      <c r="AC14" s="23">
        <f>IF(COUNTIF($AY$2:$BL$61,A14)=1,VLOOKUP(A14,$AY$2:$BL$61,11,FALSE),0)</f>
        <v>0</v>
      </c>
      <c r="AD14" s="33">
        <f t="shared" si="29"/>
        <v>0</v>
      </c>
      <c r="AE14" s="25">
        <f>'Juillet N-1'!AC12</f>
        <v>0</v>
      </c>
      <c r="AF14" s="26">
        <f t="shared" si="13"/>
        <v>0</v>
      </c>
      <c r="AG14" s="22" t="e">
        <f t="shared" si="30"/>
        <v>#DIV/0!</v>
      </c>
      <c r="AH14" s="23">
        <f t="shared" si="31"/>
        <v>0</v>
      </c>
      <c r="AI14" s="33">
        <f t="shared" si="36"/>
        <v>3.8461538461538464E-2</v>
      </c>
      <c r="AJ14" s="25">
        <f>'Juillet N-1'!AH12</f>
        <v>1</v>
      </c>
      <c r="AK14" s="26">
        <f t="shared" si="6"/>
        <v>-1</v>
      </c>
      <c r="AL14" s="22" t="e">
        <f t="shared" si="32"/>
        <v>#DIV/0!</v>
      </c>
      <c r="AM14" s="23">
        <f>IF(COUNTIF($AY$2:$BL$61,A14)=1,VLOOKUP(A14,$AY$2:$BL$61,13,FALSE),0)</f>
        <v>0</v>
      </c>
      <c r="AN14" s="33">
        <f t="shared" si="33"/>
        <v>0</v>
      </c>
      <c r="AO14" s="25">
        <f>'Juillet N-1'!AM12</f>
        <v>0</v>
      </c>
      <c r="AP14" s="26">
        <f t="shared" si="14"/>
        <v>0</v>
      </c>
      <c r="AQ14" s="22" t="e">
        <f t="shared" si="34"/>
        <v>#DIV/0!</v>
      </c>
      <c r="AR14" s="23">
        <f>IF(COUNTIF($AY$2:$BL$61,A14)=1,VLOOKUP(A14,$AY$2:$BL$61,14,FALSE),0)</f>
        <v>0</v>
      </c>
      <c r="AS14" s="33">
        <f t="shared" si="35"/>
        <v>0.5</v>
      </c>
      <c r="AT14" s="25">
        <f>'Juillet N-1'!AR12</f>
        <v>1</v>
      </c>
      <c r="AU14" s="26">
        <f t="shared" si="15"/>
        <v>-1</v>
      </c>
    </row>
    <row r="15" spans="1:68" x14ac:dyDescent="0.3">
      <c r="A15" t="s">
        <v>55</v>
      </c>
      <c r="B15" s="21"/>
      <c r="C15" s="22" t="e">
        <f t="shared" si="16"/>
        <v>#DIV/0!</v>
      </c>
      <c r="D15" s="23">
        <f t="shared" si="17"/>
        <v>0</v>
      </c>
      <c r="E15" s="24">
        <f t="shared" si="18"/>
        <v>2.1367521367521368E-2</v>
      </c>
      <c r="F15" s="25">
        <f>'Juillet N-1'!D15</f>
        <v>5</v>
      </c>
      <c r="G15" s="26">
        <f t="shared" si="19"/>
        <v>-5</v>
      </c>
      <c r="H15" s="22" t="e">
        <f t="shared" si="20"/>
        <v>#DIV/0!</v>
      </c>
      <c r="I15" s="23">
        <f>IF(COUNTIF($AY$2:$BL$61,A15)=1,VLOOKUP(A15,$AY$2:$BL$61,7,FALSE),0)</f>
        <v>0</v>
      </c>
      <c r="J15" s="33">
        <f t="shared" si="21"/>
        <v>0</v>
      </c>
      <c r="K15" s="25">
        <f>'Juillet N-1'!I13</f>
        <v>0</v>
      </c>
      <c r="L15" s="26">
        <f t="shared" si="9"/>
        <v>0</v>
      </c>
      <c r="M15" s="22" t="e">
        <f t="shared" si="22"/>
        <v>#DIV/0!</v>
      </c>
      <c r="N15" s="23">
        <f>IF(COUNTIF($AY$2:$BL$61,A15)=1,VLOOKUP(A15,$AY$2:$BL$61,8,FALSE),0)</f>
        <v>0</v>
      </c>
      <c r="O15" s="24">
        <f t="shared" si="23"/>
        <v>0</v>
      </c>
      <c r="P15" s="25">
        <f>'Juillet N-1'!N13</f>
        <v>0</v>
      </c>
      <c r="Q15" s="26">
        <f t="shared" si="10"/>
        <v>0</v>
      </c>
      <c r="R15" s="22" t="e">
        <f t="shared" si="24"/>
        <v>#DIV/0!</v>
      </c>
      <c r="S15" s="23">
        <f>IF(COUNTIF($AY$2:$BL$61,A15)=1,VLOOKUP(A15,$AY$2:$BL$61,9,FALSE),0)</f>
        <v>0</v>
      </c>
      <c r="T15" s="33">
        <f t="shared" si="25"/>
        <v>0</v>
      </c>
      <c r="U15" s="25">
        <f>'Juillet N-1'!S13</f>
        <v>0</v>
      </c>
      <c r="V15" s="26">
        <f t="shared" si="11"/>
        <v>0</v>
      </c>
      <c r="W15" s="22" t="e">
        <f t="shared" si="26"/>
        <v>#DIV/0!</v>
      </c>
      <c r="X15" s="23">
        <f>IF(COUNTIF($AY$2:$BL$61,A15)=1,VLOOKUP(A15,$AY$2:$BL$61,10,FALSE),0)</f>
        <v>0</v>
      </c>
      <c r="Y15" s="33">
        <f t="shared" si="27"/>
        <v>0</v>
      </c>
      <c r="Z15" s="25">
        <f>'Juillet N-1'!X13</f>
        <v>0</v>
      </c>
      <c r="AA15" s="26">
        <f t="shared" si="12"/>
        <v>0</v>
      </c>
      <c r="AB15" s="22" t="e">
        <f t="shared" si="28"/>
        <v>#DIV/0!</v>
      </c>
      <c r="AC15" s="23">
        <f>IF(COUNTIF($AY$2:$BL$61,A15)=1,VLOOKUP(A15,$AY$2:$BL$61,11,FALSE),0)</f>
        <v>0</v>
      </c>
      <c r="AD15" s="33">
        <f t="shared" si="29"/>
        <v>0</v>
      </c>
      <c r="AE15" s="25">
        <f>'Juillet N-1'!AC13</f>
        <v>0</v>
      </c>
      <c r="AF15" s="26">
        <f t="shared" si="13"/>
        <v>0</v>
      </c>
      <c r="AG15" s="22" t="e">
        <f t="shared" si="30"/>
        <v>#DIV/0!</v>
      </c>
      <c r="AH15" s="23">
        <f t="shared" si="31"/>
        <v>0</v>
      </c>
      <c r="AI15" s="33">
        <f t="shared" si="36"/>
        <v>0</v>
      </c>
      <c r="AJ15" s="25">
        <f>'Juillet N-1'!AH13</f>
        <v>0</v>
      </c>
      <c r="AK15" s="26">
        <f t="shared" si="6"/>
        <v>0</v>
      </c>
      <c r="AL15" s="22" t="e">
        <f t="shared" si="32"/>
        <v>#DIV/0!</v>
      </c>
      <c r="AM15" s="23">
        <f>IF(COUNTIF($AY$2:$BL$61,A15)=1,VLOOKUP(A15,$AY$2:$BL$61,13,FALSE),0)</f>
        <v>0</v>
      </c>
      <c r="AN15" s="33">
        <f t="shared" si="33"/>
        <v>0</v>
      </c>
      <c r="AO15" s="25">
        <f>'Juillet N-1'!AM13</f>
        <v>0</v>
      </c>
      <c r="AP15" s="26">
        <f t="shared" si="14"/>
        <v>0</v>
      </c>
      <c r="AQ15" s="22" t="e">
        <f t="shared" si="34"/>
        <v>#DIV/0!</v>
      </c>
      <c r="AR15" s="23">
        <f>IF(COUNTIF($AY$2:$BL$61,A15)=1,VLOOKUP(A15,$AY$2:$BL$61,14,FALSE),0)</f>
        <v>0</v>
      </c>
      <c r="AS15" s="33">
        <f t="shared" si="35"/>
        <v>0</v>
      </c>
      <c r="AT15" s="25">
        <f>'Juillet N-1'!AR13</f>
        <v>0</v>
      </c>
      <c r="AU15" s="26">
        <f t="shared" si="15"/>
        <v>0</v>
      </c>
    </row>
    <row r="16" spans="1:68" x14ac:dyDescent="0.3">
      <c r="A16" t="s">
        <v>5</v>
      </c>
      <c r="B16" s="21"/>
      <c r="C16" s="22" t="e">
        <f t="shared" si="16"/>
        <v>#DIV/0!</v>
      </c>
      <c r="D16" s="23">
        <f t="shared" si="17"/>
        <v>0</v>
      </c>
      <c r="E16" s="24">
        <f t="shared" si="18"/>
        <v>2.1367521367521368E-2</v>
      </c>
      <c r="F16" s="25">
        <f>'Juillet N-1'!D16</f>
        <v>5</v>
      </c>
      <c r="G16" s="26">
        <f t="shared" si="19"/>
        <v>-5</v>
      </c>
      <c r="H16" s="22" t="e">
        <f t="shared" si="20"/>
        <v>#DIV/0!</v>
      </c>
      <c r="I16" s="23">
        <f>IF(COUNTIF($AY$2:$BL$61,A16)=1,VLOOKUP(A16,$AY$2:$BL$61,7,FALSE),0)</f>
        <v>0</v>
      </c>
      <c r="J16" s="33">
        <f t="shared" si="21"/>
        <v>3.5087719298245612E-2</v>
      </c>
      <c r="K16" s="25">
        <f>'Juillet N-1'!I14</f>
        <v>2</v>
      </c>
      <c r="L16" s="26">
        <f t="shared" si="9"/>
        <v>-2</v>
      </c>
      <c r="M16" s="22" t="e">
        <f t="shared" si="22"/>
        <v>#DIV/0!</v>
      </c>
      <c r="N16" s="23">
        <f>IF(COUNTIF($AY$2:$BL$61,A16)=1,VLOOKUP(A16,$AY$2:$BL$61,8,FALSE),0)</f>
        <v>0</v>
      </c>
      <c r="O16" s="24">
        <f t="shared" si="23"/>
        <v>0.1111111111111111</v>
      </c>
      <c r="P16" s="25">
        <f>'Juillet N-1'!N14</f>
        <v>2</v>
      </c>
      <c r="Q16" s="26">
        <f t="shared" si="10"/>
        <v>-2</v>
      </c>
      <c r="R16" s="22" t="e">
        <f t="shared" si="24"/>
        <v>#DIV/0!</v>
      </c>
      <c r="S16" s="23">
        <f>IF(COUNTIF($AY$2:$BL$61,A16)=1,VLOOKUP(A16,$AY$2:$BL$61,9,FALSE),0)</f>
        <v>0</v>
      </c>
      <c r="T16" s="33">
        <f t="shared" si="25"/>
        <v>3.8461538461538464E-2</v>
      </c>
      <c r="U16" s="25">
        <f>'Juillet N-1'!S14</f>
        <v>1</v>
      </c>
      <c r="V16" s="26">
        <f t="shared" si="11"/>
        <v>-1</v>
      </c>
      <c r="W16" s="22" t="e">
        <f t="shared" si="26"/>
        <v>#DIV/0!</v>
      </c>
      <c r="X16" s="23">
        <f>IF(COUNTIF($AY$2:$BL$61,A16)=1,VLOOKUP(A16,$AY$2:$BL$61,10,FALSE),0)</f>
        <v>0</v>
      </c>
      <c r="Y16" s="33">
        <f t="shared" si="27"/>
        <v>6.8965517241379309E-2</v>
      </c>
      <c r="Z16" s="25">
        <f>'Juillet N-1'!X14</f>
        <v>2</v>
      </c>
      <c r="AA16" s="26">
        <f t="shared" si="12"/>
        <v>-2</v>
      </c>
      <c r="AB16" s="22" t="e">
        <f t="shared" si="28"/>
        <v>#DIV/0!</v>
      </c>
      <c r="AC16" s="23">
        <f>IF(COUNTIF($AY$2:$BL$61,A16)=1,VLOOKUP(A16,$AY$2:$BL$61,11,FALSE),0)</f>
        <v>0</v>
      </c>
      <c r="AD16" s="33">
        <f t="shared" si="29"/>
        <v>1.4705882352941176E-2</v>
      </c>
      <c r="AE16" s="25">
        <f>'Juillet N-1'!AC14</f>
        <v>1</v>
      </c>
      <c r="AF16" s="26">
        <f t="shared" si="13"/>
        <v>-1</v>
      </c>
      <c r="AG16" s="22" t="e">
        <f t="shared" si="30"/>
        <v>#DIV/0!</v>
      </c>
      <c r="AH16" s="23">
        <f t="shared" si="31"/>
        <v>0</v>
      </c>
      <c r="AI16" s="33">
        <f t="shared" si="36"/>
        <v>0</v>
      </c>
      <c r="AJ16" s="25">
        <f>'Juillet N-1'!AH14</f>
        <v>0</v>
      </c>
      <c r="AK16" s="26">
        <f t="shared" si="6"/>
        <v>0</v>
      </c>
      <c r="AL16" s="22" t="e">
        <f t="shared" si="32"/>
        <v>#DIV/0!</v>
      </c>
      <c r="AM16" s="23">
        <f>IF(COUNTIF($AY$2:$BL$61,A16)=1,VLOOKUP(A16,$AY$2:$BL$61,13,FALSE),0)</f>
        <v>0</v>
      </c>
      <c r="AN16" s="33">
        <f t="shared" si="33"/>
        <v>3.5398230088495575E-2</v>
      </c>
      <c r="AO16" s="25">
        <f>'Juillet N-1'!AM14</f>
        <v>12</v>
      </c>
      <c r="AP16" s="26">
        <f t="shared" si="14"/>
        <v>-12</v>
      </c>
      <c r="AQ16" s="22" t="e">
        <f t="shared" si="34"/>
        <v>#DIV/0!</v>
      </c>
      <c r="AR16" s="23">
        <f>IF(COUNTIF($AY$2:$BL$61,A16)=1,VLOOKUP(A16,$AY$2:$BL$61,14,FALSE),0)</f>
        <v>0</v>
      </c>
      <c r="AS16" s="33">
        <f t="shared" si="35"/>
        <v>0</v>
      </c>
      <c r="AT16" s="25">
        <f>'Juillet N-1'!AR14</f>
        <v>0</v>
      </c>
      <c r="AU16" s="26">
        <f t="shared" si="15"/>
        <v>0</v>
      </c>
    </row>
    <row r="17" spans="1:47" x14ac:dyDescent="0.3">
      <c r="A17" t="s">
        <v>6</v>
      </c>
      <c r="B17" s="21"/>
      <c r="C17" s="22" t="e">
        <f t="shared" si="16"/>
        <v>#DIV/0!</v>
      </c>
      <c r="D17" s="23">
        <f t="shared" si="17"/>
        <v>0</v>
      </c>
      <c r="E17" s="24">
        <f t="shared" si="18"/>
        <v>0</v>
      </c>
      <c r="F17" s="25">
        <f>'Juillet N-1'!D17</f>
        <v>0</v>
      </c>
      <c r="G17" s="26">
        <f t="shared" si="19"/>
        <v>0</v>
      </c>
      <c r="H17" s="22" t="e">
        <f t="shared" si="20"/>
        <v>#DIV/0!</v>
      </c>
      <c r="I17" s="23">
        <f>IF(COUNTIF($AY$2:$BL$61,A17)=1,VLOOKUP(A17,$AY$2:$BL$61,7,FALSE),0)</f>
        <v>0</v>
      </c>
      <c r="J17" s="33">
        <f t="shared" si="21"/>
        <v>0</v>
      </c>
      <c r="K17" s="25">
        <f>'Juillet N-1'!I15</f>
        <v>0</v>
      </c>
      <c r="L17" s="26">
        <f t="shared" si="9"/>
        <v>0</v>
      </c>
      <c r="M17" s="22" t="e">
        <f t="shared" si="22"/>
        <v>#DIV/0!</v>
      </c>
      <c r="N17" s="23">
        <f>IF(COUNTIF($AY$2:$BL$61,A17)=1,VLOOKUP(A17,$AY$2:$BL$61,8,FALSE),0)</f>
        <v>0</v>
      </c>
      <c r="O17" s="24">
        <f t="shared" si="23"/>
        <v>5.5555555555555552E-2</v>
      </c>
      <c r="P17" s="25">
        <f>'Juillet N-1'!N15</f>
        <v>1</v>
      </c>
      <c r="Q17" s="26">
        <f t="shared" si="10"/>
        <v>-1</v>
      </c>
      <c r="R17" s="22" t="e">
        <f t="shared" si="24"/>
        <v>#DIV/0!</v>
      </c>
      <c r="S17" s="23">
        <f>IF(COUNTIF($AY$2:$BL$61,A17)=1,VLOOKUP(A17,$AY$2:$BL$61,9,FALSE),0)</f>
        <v>0</v>
      </c>
      <c r="T17" s="33">
        <f t="shared" si="25"/>
        <v>0</v>
      </c>
      <c r="U17" s="25">
        <f>'Juillet N-1'!S15</f>
        <v>0</v>
      </c>
      <c r="V17" s="26">
        <f t="shared" si="11"/>
        <v>0</v>
      </c>
      <c r="W17" s="22" t="e">
        <f t="shared" si="26"/>
        <v>#DIV/0!</v>
      </c>
      <c r="X17" s="23">
        <f>IF(COUNTIF($AY$2:$BL$61,A17)=1,VLOOKUP(A17,$AY$2:$BL$61,10,FALSE),0)</f>
        <v>0</v>
      </c>
      <c r="Y17" s="33">
        <f t="shared" si="27"/>
        <v>0</v>
      </c>
      <c r="Z17" s="25">
        <f>'Juillet N-1'!X15</f>
        <v>0</v>
      </c>
      <c r="AA17" s="26">
        <f t="shared" si="12"/>
        <v>0</v>
      </c>
      <c r="AB17" s="22" t="e">
        <f t="shared" si="28"/>
        <v>#DIV/0!</v>
      </c>
      <c r="AC17" s="23">
        <f>IF(COUNTIF($AY$2:$BL$61,A17)=1,VLOOKUP(A17,$AY$2:$BL$61,11,FALSE),0)</f>
        <v>0</v>
      </c>
      <c r="AD17" s="33">
        <f t="shared" si="29"/>
        <v>1.4705882352941176E-2</v>
      </c>
      <c r="AE17" s="25">
        <f>'Juillet N-1'!AC15</f>
        <v>1</v>
      </c>
      <c r="AF17" s="26">
        <f t="shared" si="13"/>
        <v>-1</v>
      </c>
      <c r="AG17" s="22" t="e">
        <f t="shared" si="30"/>
        <v>#DIV/0!</v>
      </c>
      <c r="AH17" s="23">
        <f t="shared" si="31"/>
        <v>0</v>
      </c>
      <c r="AI17" s="33">
        <f t="shared" si="36"/>
        <v>0</v>
      </c>
      <c r="AJ17" s="25">
        <f>'Juillet N-1'!AH15</f>
        <v>0</v>
      </c>
      <c r="AK17" s="26">
        <f t="shared" si="6"/>
        <v>0</v>
      </c>
      <c r="AL17" s="22" t="e">
        <f t="shared" si="32"/>
        <v>#DIV/0!</v>
      </c>
      <c r="AM17" s="23">
        <f>IF(COUNTIF($AY$2:$BL$61,A17)=1,VLOOKUP(A17,$AY$2:$BL$61,13,FALSE),0)</f>
        <v>0</v>
      </c>
      <c r="AN17" s="33">
        <f t="shared" si="33"/>
        <v>2.0648967551622419E-2</v>
      </c>
      <c r="AO17" s="25">
        <f>'Juillet N-1'!AM15</f>
        <v>7</v>
      </c>
      <c r="AP17" s="26">
        <f t="shared" si="14"/>
        <v>-7</v>
      </c>
      <c r="AQ17" s="22" t="e">
        <f t="shared" si="34"/>
        <v>#DIV/0!</v>
      </c>
      <c r="AR17" s="23">
        <f>IF(COUNTIF($AY$2:$BL$61,A17)=1,VLOOKUP(A17,$AY$2:$BL$61,14,FALSE),0)</f>
        <v>0</v>
      </c>
      <c r="AS17" s="33">
        <f t="shared" si="35"/>
        <v>0</v>
      </c>
      <c r="AT17" s="25">
        <f>'Juillet N-1'!AR15</f>
        <v>0</v>
      </c>
      <c r="AU17" s="26">
        <f t="shared" si="15"/>
        <v>0</v>
      </c>
    </row>
    <row r="18" spans="1:47" x14ac:dyDescent="0.3">
      <c r="A18" t="s">
        <v>7</v>
      </c>
      <c r="B18" s="21"/>
      <c r="C18" s="22" t="e">
        <f t="shared" si="16"/>
        <v>#DIV/0!</v>
      </c>
      <c r="D18" s="23">
        <f t="shared" si="17"/>
        <v>0</v>
      </c>
      <c r="E18" s="24">
        <f t="shared" si="18"/>
        <v>0</v>
      </c>
      <c r="F18" s="25">
        <f>'Juillet N-1'!D18</f>
        <v>0</v>
      </c>
      <c r="G18" s="26">
        <f t="shared" si="19"/>
        <v>0</v>
      </c>
      <c r="H18" s="22" t="e">
        <f t="shared" si="20"/>
        <v>#DIV/0!</v>
      </c>
      <c r="I18" s="23">
        <f>IF(COUNTIF($AY$2:$BL$61,A18)=1,VLOOKUP(A18,$AY$2:$BL$61,7,FALSE),0)</f>
        <v>0</v>
      </c>
      <c r="J18" s="33">
        <f t="shared" si="21"/>
        <v>8.771929824561403E-2</v>
      </c>
      <c r="K18" s="25">
        <f>'Juillet N-1'!I16</f>
        <v>5</v>
      </c>
      <c r="L18" s="26">
        <f t="shared" si="9"/>
        <v>-5</v>
      </c>
      <c r="M18" s="22" t="e">
        <f t="shared" si="22"/>
        <v>#DIV/0!</v>
      </c>
      <c r="N18" s="23">
        <f>IF(COUNTIF($AY$2:$BL$61,A18)=1,VLOOKUP(A18,$AY$2:$BL$61,8,FALSE),0)</f>
        <v>0</v>
      </c>
      <c r="O18" s="24">
        <f t="shared" si="23"/>
        <v>0</v>
      </c>
      <c r="P18" s="25">
        <f>'Juillet N-1'!N16</f>
        <v>0</v>
      </c>
      <c r="Q18" s="26">
        <f t="shared" si="10"/>
        <v>0</v>
      </c>
      <c r="R18" s="22" t="e">
        <f t="shared" si="24"/>
        <v>#DIV/0!</v>
      </c>
      <c r="S18" s="23">
        <f>IF(COUNTIF($AY$2:$BL$61,A18)=1,VLOOKUP(A18,$AY$2:$BL$61,9,FALSE),0)</f>
        <v>0</v>
      </c>
      <c r="T18" s="33">
        <f t="shared" si="25"/>
        <v>3.8461538461538464E-2</v>
      </c>
      <c r="U18" s="25">
        <f>'Juillet N-1'!S16</f>
        <v>1</v>
      </c>
      <c r="V18" s="26">
        <f t="shared" si="11"/>
        <v>-1</v>
      </c>
      <c r="W18" s="22" t="e">
        <f t="shared" si="26"/>
        <v>#DIV/0!</v>
      </c>
      <c r="X18" s="23">
        <f>IF(COUNTIF($AY$2:$BL$61,A18)=1,VLOOKUP(A18,$AY$2:$BL$61,10,FALSE),0)</f>
        <v>0</v>
      </c>
      <c r="Y18" s="33">
        <f t="shared" si="27"/>
        <v>0.20689655172413793</v>
      </c>
      <c r="Z18" s="25">
        <f>'Juillet N-1'!X16</f>
        <v>6</v>
      </c>
      <c r="AA18" s="26">
        <f t="shared" si="12"/>
        <v>-6</v>
      </c>
      <c r="AB18" s="22" t="e">
        <f t="shared" si="28"/>
        <v>#DIV/0!</v>
      </c>
      <c r="AC18" s="23">
        <f>IF(COUNTIF($AY$2:$BL$61,A18)=1,VLOOKUP(A18,$AY$2:$BL$61,11,FALSE),0)</f>
        <v>0</v>
      </c>
      <c r="AD18" s="33">
        <f t="shared" si="29"/>
        <v>5.8823529411764705E-2</v>
      </c>
      <c r="AE18" s="25">
        <f>'Juillet N-1'!AC16</f>
        <v>4</v>
      </c>
      <c r="AF18" s="26">
        <f t="shared" si="13"/>
        <v>-4</v>
      </c>
      <c r="AG18" s="22" t="e">
        <f t="shared" si="30"/>
        <v>#DIV/0!</v>
      </c>
      <c r="AH18" s="23">
        <f t="shared" si="31"/>
        <v>0</v>
      </c>
      <c r="AI18" s="33">
        <f t="shared" si="36"/>
        <v>3.8461538461538464E-2</v>
      </c>
      <c r="AJ18" s="25">
        <f>'Juillet N-1'!AH16</f>
        <v>1</v>
      </c>
      <c r="AK18" s="26">
        <f t="shared" si="6"/>
        <v>-1</v>
      </c>
      <c r="AL18" s="22" t="e">
        <f t="shared" si="32"/>
        <v>#DIV/0!</v>
      </c>
      <c r="AM18" s="23">
        <f>IF(COUNTIF($AY$2:$BL$61,A18)=1,VLOOKUP(A18,$AY$2:$BL$61,13,FALSE),0)</f>
        <v>0</v>
      </c>
      <c r="AN18" s="33">
        <f t="shared" si="33"/>
        <v>6.4896755162241887E-2</v>
      </c>
      <c r="AO18" s="25">
        <f>'Juillet N-1'!AM16</f>
        <v>22</v>
      </c>
      <c r="AP18" s="26">
        <f t="shared" si="14"/>
        <v>-22</v>
      </c>
      <c r="AQ18" s="22" t="e">
        <f t="shared" si="34"/>
        <v>#DIV/0!</v>
      </c>
      <c r="AR18" s="23">
        <f>IF(COUNTIF($AY$2:$BL$61,A18)=1,VLOOKUP(A18,$AY$2:$BL$61,14,FALSE),0)</f>
        <v>0</v>
      </c>
      <c r="AS18" s="33">
        <f t="shared" si="35"/>
        <v>0</v>
      </c>
      <c r="AT18" s="25">
        <f>'Juillet N-1'!AR16</f>
        <v>0</v>
      </c>
      <c r="AU18" s="26">
        <f t="shared" si="15"/>
        <v>0</v>
      </c>
    </row>
    <row r="19" spans="1:47" x14ac:dyDescent="0.3">
      <c r="A19" t="s">
        <v>56</v>
      </c>
      <c r="B19" s="21"/>
      <c r="C19" s="22" t="e">
        <f t="shared" si="16"/>
        <v>#DIV/0!</v>
      </c>
      <c r="D19" s="23">
        <f t="shared" si="17"/>
        <v>0</v>
      </c>
      <c r="E19" s="24">
        <f t="shared" si="18"/>
        <v>0</v>
      </c>
      <c r="F19" s="25">
        <f>'Juillet N-1'!D19</f>
        <v>0</v>
      </c>
      <c r="G19" s="26">
        <f t="shared" si="19"/>
        <v>0</v>
      </c>
      <c r="H19" s="22" t="e">
        <f t="shared" si="20"/>
        <v>#DIV/0!</v>
      </c>
      <c r="I19" s="23">
        <f>IF(COUNTIF($AY$2:$BL$61,A19)=1,VLOOKUP(A19,$AY$2:$BL$61,7,FALSE),0)</f>
        <v>0</v>
      </c>
      <c r="J19" s="33">
        <f t="shared" si="21"/>
        <v>0</v>
      </c>
      <c r="K19" s="25">
        <f>'Juillet N-1'!I17</f>
        <v>0</v>
      </c>
      <c r="L19" s="26">
        <f t="shared" si="9"/>
        <v>0</v>
      </c>
      <c r="M19" s="22" t="e">
        <f t="shared" si="22"/>
        <v>#DIV/0!</v>
      </c>
      <c r="N19" s="23">
        <f>IF(COUNTIF($AY$2:$BL$61,A19)=1,VLOOKUP(A19,$AY$2:$BL$61,8,FALSE),0)</f>
        <v>0</v>
      </c>
      <c r="O19" s="24">
        <f t="shared" si="23"/>
        <v>0</v>
      </c>
      <c r="P19" s="25">
        <f>'Juillet N-1'!N17</f>
        <v>0</v>
      </c>
      <c r="Q19" s="26">
        <f t="shared" si="10"/>
        <v>0</v>
      </c>
      <c r="R19" s="22" t="e">
        <f t="shared" si="24"/>
        <v>#DIV/0!</v>
      </c>
      <c r="S19" s="23">
        <f>IF(COUNTIF($AY$2:$BL$61,A19)=1,VLOOKUP(A19,$AY$2:$BL$61,9,FALSE),0)</f>
        <v>0</v>
      </c>
      <c r="T19" s="33">
        <f t="shared" si="25"/>
        <v>0</v>
      </c>
      <c r="U19" s="25">
        <f>'Juillet N-1'!S17</f>
        <v>0</v>
      </c>
      <c r="V19" s="26">
        <f t="shared" si="11"/>
        <v>0</v>
      </c>
      <c r="W19" s="22" t="e">
        <f t="shared" si="26"/>
        <v>#DIV/0!</v>
      </c>
      <c r="X19" s="23">
        <f>IF(COUNTIF($AY$2:$BL$61,A19)=1,VLOOKUP(A19,$AY$2:$BL$61,10,FALSE),0)</f>
        <v>0</v>
      </c>
      <c r="Y19" s="33">
        <f t="shared" si="27"/>
        <v>0</v>
      </c>
      <c r="Z19" s="25">
        <f>'Juillet N-1'!X17</f>
        <v>0</v>
      </c>
      <c r="AA19" s="26">
        <f t="shared" si="12"/>
        <v>0</v>
      </c>
      <c r="AB19" s="22" t="e">
        <f t="shared" si="28"/>
        <v>#DIV/0!</v>
      </c>
      <c r="AC19" s="23">
        <f>IF(COUNTIF($AY$2:$BL$61,A19)=1,VLOOKUP(A19,$AY$2:$BL$61,11,FALSE),0)</f>
        <v>0</v>
      </c>
      <c r="AD19" s="33">
        <f t="shared" si="29"/>
        <v>0</v>
      </c>
      <c r="AE19" s="25">
        <f>'Juillet N-1'!AC17</f>
        <v>0</v>
      </c>
      <c r="AF19" s="26">
        <f t="shared" si="13"/>
        <v>0</v>
      </c>
      <c r="AG19" s="22" t="e">
        <f t="shared" si="30"/>
        <v>#DIV/0!</v>
      </c>
      <c r="AH19" s="23">
        <f t="shared" si="31"/>
        <v>0</v>
      </c>
      <c r="AI19" s="33">
        <f t="shared" si="36"/>
        <v>0</v>
      </c>
      <c r="AJ19" s="25">
        <f>'Juillet N-1'!AH17</f>
        <v>0</v>
      </c>
      <c r="AK19" s="26">
        <f t="shared" si="6"/>
        <v>0</v>
      </c>
      <c r="AL19" s="22" t="e">
        <f t="shared" si="32"/>
        <v>#DIV/0!</v>
      </c>
      <c r="AM19" s="23">
        <f>IF(COUNTIF($AY$2:$BL$61,A19)=1,VLOOKUP(A19,$AY$2:$BL$61,13,FALSE),0)</f>
        <v>0</v>
      </c>
      <c r="AN19" s="33">
        <f t="shared" si="33"/>
        <v>0</v>
      </c>
      <c r="AO19" s="25">
        <f>'Juillet N-1'!AM17</f>
        <v>0</v>
      </c>
      <c r="AP19" s="26">
        <f t="shared" si="14"/>
        <v>0</v>
      </c>
      <c r="AQ19" s="22" t="e">
        <f t="shared" si="34"/>
        <v>#DIV/0!</v>
      </c>
      <c r="AR19" s="23">
        <f>IF(COUNTIF($AY$2:$BL$61,A19)=1,VLOOKUP(A19,$AY$2:$BL$61,14,FALSE),0)</f>
        <v>0</v>
      </c>
      <c r="AS19" s="33">
        <f t="shared" si="35"/>
        <v>0</v>
      </c>
      <c r="AT19" s="25">
        <f>'Juillet N-1'!AR17</f>
        <v>0</v>
      </c>
      <c r="AU19" s="26">
        <f t="shared" si="15"/>
        <v>0</v>
      </c>
    </row>
    <row r="20" spans="1:47" x14ac:dyDescent="0.3">
      <c r="A20" t="s">
        <v>8</v>
      </c>
      <c r="B20" s="21"/>
      <c r="C20" s="22" t="e">
        <f t="shared" si="16"/>
        <v>#DIV/0!</v>
      </c>
      <c r="D20" s="23">
        <f t="shared" si="17"/>
        <v>0</v>
      </c>
      <c r="E20" s="24">
        <f t="shared" si="18"/>
        <v>4.2735042735042739E-3</v>
      </c>
      <c r="F20" s="25">
        <f>'Juillet N-1'!D20</f>
        <v>1</v>
      </c>
      <c r="G20" s="26">
        <f t="shared" si="19"/>
        <v>-1</v>
      </c>
      <c r="H20" s="22" t="e">
        <f t="shared" si="20"/>
        <v>#DIV/0!</v>
      </c>
      <c r="I20" s="23">
        <f>IF(COUNTIF($AY$2:$BL$61,A20)=1,VLOOKUP(A20,$AY$2:$BL$61,7,FALSE),0)</f>
        <v>0</v>
      </c>
      <c r="J20" s="33">
        <f t="shared" si="21"/>
        <v>0</v>
      </c>
      <c r="K20" s="25">
        <f>'Juillet N-1'!I18</f>
        <v>0</v>
      </c>
      <c r="L20" s="26">
        <f t="shared" si="9"/>
        <v>0</v>
      </c>
      <c r="M20" s="22" t="e">
        <f t="shared" si="22"/>
        <v>#DIV/0!</v>
      </c>
      <c r="N20" s="23">
        <f>IF(COUNTIF($AY$2:$BL$61,A20)=1,VLOOKUP(A20,$AY$2:$BL$61,8,FALSE),0)</f>
        <v>0</v>
      </c>
      <c r="O20" s="24">
        <f t="shared" si="23"/>
        <v>0</v>
      </c>
      <c r="P20" s="25">
        <f>'Juillet N-1'!N18</f>
        <v>0</v>
      </c>
      <c r="Q20" s="26">
        <f t="shared" si="10"/>
        <v>0</v>
      </c>
      <c r="R20" s="22" t="e">
        <f t="shared" si="24"/>
        <v>#DIV/0!</v>
      </c>
      <c r="S20" s="23">
        <f>IF(COUNTIF($AY$2:$BL$61,A20)=1,VLOOKUP(A20,$AY$2:$BL$61,9,FALSE),0)</f>
        <v>0</v>
      </c>
      <c r="T20" s="33">
        <f t="shared" si="25"/>
        <v>0</v>
      </c>
      <c r="U20" s="25">
        <f>'Juillet N-1'!S18</f>
        <v>0</v>
      </c>
      <c r="V20" s="26">
        <f t="shared" si="11"/>
        <v>0</v>
      </c>
      <c r="W20" s="22" t="e">
        <f t="shared" si="26"/>
        <v>#DIV/0!</v>
      </c>
      <c r="X20" s="23">
        <f>IF(COUNTIF($AY$2:$BL$61,A20)=1,VLOOKUP(A20,$AY$2:$BL$61,10,FALSE),0)</f>
        <v>0</v>
      </c>
      <c r="Y20" s="33">
        <f t="shared" si="27"/>
        <v>3.4482758620689655E-2</v>
      </c>
      <c r="Z20" s="25">
        <f>'Juillet N-1'!X18</f>
        <v>1</v>
      </c>
      <c r="AA20" s="26">
        <f t="shared" si="12"/>
        <v>-1</v>
      </c>
      <c r="AB20" s="22" t="e">
        <f t="shared" si="28"/>
        <v>#DIV/0!</v>
      </c>
      <c r="AC20" s="23">
        <f>IF(COUNTIF($AY$2:$BL$61,A20)=1,VLOOKUP(A20,$AY$2:$BL$61,11,FALSE),0)</f>
        <v>0</v>
      </c>
      <c r="AD20" s="33">
        <f t="shared" si="29"/>
        <v>1.4705882352941176E-2</v>
      </c>
      <c r="AE20" s="25">
        <f>'Juillet N-1'!AC18</f>
        <v>1</v>
      </c>
      <c r="AF20" s="26">
        <f t="shared" si="13"/>
        <v>-1</v>
      </c>
      <c r="AG20" s="22" t="e">
        <f t="shared" si="30"/>
        <v>#DIV/0!</v>
      </c>
      <c r="AH20" s="23">
        <f t="shared" si="31"/>
        <v>0</v>
      </c>
      <c r="AI20" s="33">
        <f t="shared" si="36"/>
        <v>0</v>
      </c>
      <c r="AJ20" s="25">
        <f>'Juillet N-1'!AH18</f>
        <v>0</v>
      </c>
      <c r="AK20" s="26">
        <f t="shared" si="6"/>
        <v>0</v>
      </c>
      <c r="AL20" s="22" t="e">
        <f t="shared" si="32"/>
        <v>#DIV/0!</v>
      </c>
      <c r="AM20" s="23">
        <f>IF(COUNTIF($AY$2:$BL$61,A20)=1,VLOOKUP(A20,$AY$2:$BL$61,13,FALSE),0)</f>
        <v>0</v>
      </c>
      <c r="AN20" s="33">
        <f t="shared" si="33"/>
        <v>5.8997050147492625E-3</v>
      </c>
      <c r="AO20" s="25">
        <f>'Juillet N-1'!AM18</f>
        <v>2</v>
      </c>
      <c r="AP20" s="26">
        <f t="shared" si="14"/>
        <v>-2</v>
      </c>
      <c r="AQ20" s="22" t="e">
        <f t="shared" si="34"/>
        <v>#DIV/0!</v>
      </c>
      <c r="AR20" s="23">
        <f>IF(COUNTIF($AY$2:$BL$61,A20)=1,VLOOKUP(A20,$AY$2:$BL$61,14,FALSE),0)</f>
        <v>0</v>
      </c>
      <c r="AS20" s="33">
        <f t="shared" si="35"/>
        <v>0</v>
      </c>
      <c r="AT20" s="25">
        <f>'Juillet N-1'!AR18</f>
        <v>0</v>
      </c>
      <c r="AU20" s="26">
        <f t="shared" si="15"/>
        <v>0</v>
      </c>
    </row>
    <row r="21" spans="1:47" x14ac:dyDescent="0.3">
      <c r="A21" t="s">
        <v>57</v>
      </c>
      <c r="B21" s="21"/>
      <c r="C21" s="22" t="e">
        <f t="shared" si="16"/>
        <v>#DIV/0!</v>
      </c>
      <c r="D21" s="23">
        <f t="shared" si="17"/>
        <v>0</v>
      </c>
      <c r="E21" s="24">
        <f t="shared" si="18"/>
        <v>8.5470085470085479E-3</v>
      </c>
      <c r="F21" s="25">
        <f>'Juillet N-1'!D21</f>
        <v>2</v>
      </c>
      <c r="G21" s="26">
        <f t="shared" si="19"/>
        <v>-2</v>
      </c>
      <c r="H21" s="22" t="e">
        <f t="shared" si="20"/>
        <v>#DIV/0!</v>
      </c>
      <c r="I21" s="23">
        <f>IF(COUNTIF($AY$2:$BL$61,A21)=1,VLOOKUP(A21,$AY$2:$BL$61,7,FALSE),0)</f>
        <v>0</v>
      </c>
      <c r="J21" s="33">
        <f t="shared" si="21"/>
        <v>0</v>
      </c>
      <c r="K21" s="25">
        <f>'Juillet N-1'!I19</f>
        <v>0</v>
      </c>
      <c r="L21" s="26">
        <f t="shared" si="9"/>
        <v>0</v>
      </c>
      <c r="M21" s="22" t="e">
        <f t="shared" si="22"/>
        <v>#DIV/0!</v>
      </c>
      <c r="N21" s="23">
        <f>IF(COUNTIF($AY$2:$BL$61,A21)=1,VLOOKUP(A21,$AY$2:$BL$61,8,FALSE),0)</f>
        <v>0</v>
      </c>
      <c r="O21" s="24">
        <f t="shared" si="23"/>
        <v>0</v>
      </c>
      <c r="P21" s="25">
        <f>'Juillet N-1'!N19</f>
        <v>0</v>
      </c>
      <c r="Q21" s="26">
        <f t="shared" si="10"/>
        <v>0</v>
      </c>
      <c r="R21" s="22" t="e">
        <f t="shared" si="24"/>
        <v>#DIV/0!</v>
      </c>
      <c r="S21" s="23">
        <f>IF(COUNTIF($AY$2:$BL$61,A21)=1,VLOOKUP(A21,$AY$2:$BL$61,9,FALSE),0)</f>
        <v>0</v>
      </c>
      <c r="T21" s="33">
        <f t="shared" si="25"/>
        <v>0</v>
      </c>
      <c r="U21" s="25">
        <f>'Juillet N-1'!S19</f>
        <v>0</v>
      </c>
      <c r="V21" s="26">
        <f t="shared" si="11"/>
        <v>0</v>
      </c>
      <c r="W21" s="22" t="e">
        <f t="shared" si="26"/>
        <v>#DIV/0!</v>
      </c>
      <c r="X21" s="23">
        <f>IF(COUNTIF($AY$2:$BL$61,A21)=1,VLOOKUP(A21,$AY$2:$BL$61,10,FALSE),0)</f>
        <v>0</v>
      </c>
      <c r="Y21" s="33">
        <f t="shared" si="27"/>
        <v>0</v>
      </c>
      <c r="Z21" s="25">
        <f>'Juillet N-1'!X19</f>
        <v>0</v>
      </c>
      <c r="AA21" s="26">
        <f t="shared" si="12"/>
        <v>0</v>
      </c>
      <c r="AB21" s="22" t="e">
        <f t="shared" si="28"/>
        <v>#DIV/0!</v>
      </c>
      <c r="AC21" s="23">
        <f>IF(COUNTIF($AY$2:$BL$61,A21)=1,VLOOKUP(A21,$AY$2:$BL$61,11,FALSE),0)</f>
        <v>0</v>
      </c>
      <c r="AD21" s="33">
        <f t="shared" si="29"/>
        <v>0</v>
      </c>
      <c r="AE21" s="25">
        <f>'Juillet N-1'!AC19</f>
        <v>0</v>
      </c>
      <c r="AF21" s="26">
        <f t="shared" si="13"/>
        <v>0</v>
      </c>
      <c r="AG21" s="22" t="e">
        <f t="shared" si="30"/>
        <v>#DIV/0!</v>
      </c>
      <c r="AH21" s="23">
        <f t="shared" si="31"/>
        <v>0</v>
      </c>
      <c r="AI21" s="33">
        <f t="shared" si="36"/>
        <v>0</v>
      </c>
      <c r="AJ21" s="25">
        <f>'Juillet N-1'!AH19</f>
        <v>0</v>
      </c>
      <c r="AK21" s="26">
        <f t="shared" si="6"/>
        <v>0</v>
      </c>
      <c r="AL21" s="22" t="e">
        <f t="shared" si="32"/>
        <v>#DIV/0!</v>
      </c>
      <c r="AM21" s="23">
        <f>IF(COUNTIF($AY$2:$BL$61,A21)=1,VLOOKUP(A21,$AY$2:$BL$61,13,FALSE),0)</f>
        <v>0</v>
      </c>
      <c r="AN21" s="33">
        <f t="shared" si="33"/>
        <v>0</v>
      </c>
      <c r="AO21" s="25">
        <f>'Juillet N-1'!AM19</f>
        <v>0</v>
      </c>
      <c r="AP21" s="26">
        <f t="shared" si="14"/>
        <v>0</v>
      </c>
      <c r="AQ21" s="22" t="e">
        <f t="shared" si="34"/>
        <v>#DIV/0!</v>
      </c>
      <c r="AR21" s="23">
        <f>IF(COUNTIF($AY$2:$BL$61,A21)=1,VLOOKUP(A21,$AY$2:$BL$61,14,FALSE),0)</f>
        <v>0</v>
      </c>
      <c r="AS21" s="33">
        <f t="shared" si="35"/>
        <v>0</v>
      </c>
      <c r="AT21" s="25">
        <f>'Juillet N-1'!AR19</f>
        <v>0</v>
      </c>
      <c r="AU21" s="26">
        <f t="shared" si="15"/>
        <v>0</v>
      </c>
    </row>
    <row r="22" spans="1:47" x14ac:dyDescent="0.3">
      <c r="A22" t="s">
        <v>9</v>
      </c>
      <c r="B22" s="21"/>
      <c r="C22" s="22" t="e">
        <f t="shared" si="16"/>
        <v>#DIV/0!</v>
      </c>
      <c r="D22" s="23">
        <f t="shared" si="17"/>
        <v>0</v>
      </c>
      <c r="E22" s="24">
        <f t="shared" si="18"/>
        <v>0</v>
      </c>
      <c r="F22" s="25">
        <f>'Juillet N-1'!D22</f>
        <v>0</v>
      </c>
      <c r="G22" s="26">
        <f t="shared" si="19"/>
        <v>0</v>
      </c>
      <c r="H22" s="22" t="e">
        <f t="shared" si="20"/>
        <v>#DIV/0!</v>
      </c>
      <c r="I22" s="23">
        <f>IF(COUNTIF($AY$2:$BL$61,A22)=1,VLOOKUP(A22,$AY$2:$BL$61,7,FALSE),0)</f>
        <v>0</v>
      </c>
      <c r="J22" s="33">
        <f t="shared" si="21"/>
        <v>1.7543859649122806E-2</v>
      </c>
      <c r="K22" s="25">
        <f>'Juillet N-1'!I20</f>
        <v>1</v>
      </c>
      <c r="L22" s="26">
        <f t="shared" si="9"/>
        <v>-1</v>
      </c>
      <c r="M22" s="22" t="e">
        <f t="shared" si="22"/>
        <v>#DIV/0!</v>
      </c>
      <c r="N22" s="23">
        <f>IF(COUNTIF($AY$2:$BL$61,A22)=1,VLOOKUP(A22,$AY$2:$BL$61,8,FALSE),0)</f>
        <v>0</v>
      </c>
      <c r="O22" s="24">
        <f t="shared" si="23"/>
        <v>0</v>
      </c>
      <c r="P22" s="25">
        <f>'Juillet N-1'!N20</f>
        <v>0</v>
      </c>
      <c r="Q22" s="26">
        <f t="shared" si="10"/>
        <v>0</v>
      </c>
      <c r="R22" s="22" t="e">
        <f t="shared" si="24"/>
        <v>#DIV/0!</v>
      </c>
      <c r="S22" s="23">
        <f>IF(COUNTIF($AY$2:$BL$61,A22)=1,VLOOKUP(A22,$AY$2:$BL$61,9,FALSE),0)</f>
        <v>0</v>
      </c>
      <c r="T22" s="33">
        <f t="shared" si="25"/>
        <v>0</v>
      </c>
      <c r="U22" s="25">
        <f>'Juillet N-1'!S20</f>
        <v>0</v>
      </c>
      <c r="V22" s="26">
        <f t="shared" si="11"/>
        <v>0</v>
      </c>
      <c r="W22" s="22" t="e">
        <f t="shared" si="26"/>
        <v>#DIV/0!</v>
      </c>
      <c r="X22" s="23">
        <f>IF(COUNTIF($AY$2:$BL$61,A22)=1,VLOOKUP(A22,$AY$2:$BL$61,10,FALSE),0)</f>
        <v>0</v>
      </c>
      <c r="Y22" s="33">
        <f t="shared" si="27"/>
        <v>0</v>
      </c>
      <c r="Z22" s="25">
        <f>'Juillet N-1'!X20</f>
        <v>0</v>
      </c>
      <c r="AA22" s="26">
        <f t="shared" si="12"/>
        <v>0</v>
      </c>
      <c r="AB22" s="22" t="e">
        <f t="shared" si="28"/>
        <v>#DIV/0!</v>
      </c>
      <c r="AC22" s="23">
        <f>IF(COUNTIF($AY$2:$BL$61,A22)=1,VLOOKUP(A22,$AY$2:$BL$61,11,FALSE),0)</f>
        <v>0</v>
      </c>
      <c r="AD22" s="33">
        <f t="shared" si="29"/>
        <v>0</v>
      </c>
      <c r="AE22" s="25">
        <f>'Juillet N-1'!AC20</f>
        <v>0</v>
      </c>
      <c r="AF22" s="26">
        <f t="shared" si="13"/>
        <v>0</v>
      </c>
      <c r="AG22" s="22" t="e">
        <f t="shared" si="30"/>
        <v>#DIV/0!</v>
      </c>
      <c r="AH22" s="23">
        <f t="shared" si="31"/>
        <v>0</v>
      </c>
      <c r="AI22" s="33">
        <f t="shared" si="36"/>
        <v>0</v>
      </c>
      <c r="AJ22" s="25">
        <f>'Juillet N-1'!AH20</f>
        <v>0</v>
      </c>
      <c r="AK22" s="26">
        <f t="shared" si="6"/>
        <v>0</v>
      </c>
      <c r="AL22" s="22" t="e">
        <f t="shared" si="32"/>
        <v>#DIV/0!</v>
      </c>
      <c r="AM22" s="23">
        <f>IF(COUNTIF($AY$2:$BL$61,A22)=1,VLOOKUP(A22,$AY$2:$BL$61,13,FALSE),0)</f>
        <v>0</v>
      </c>
      <c r="AN22" s="33">
        <f t="shared" si="33"/>
        <v>2.9498525073746312E-3</v>
      </c>
      <c r="AO22" s="25">
        <f>'Juillet N-1'!AM20</f>
        <v>1</v>
      </c>
      <c r="AP22" s="26">
        <f t="shared" si="14"/>
        <v>-1</v>
      </c>
      <c r="AQ22" s="22" t="e">
        <f t="shared" si="34"/>
        <v>#DIV/0!</v>
      </c>
      <c r="AR22" s="23">
        <f>IF(COUNTIF($AY$2:$BL$61,A22)=1,VLOOKUP(A22,$AY$2:$BL$61,14,FALSE),0)</f>
        <v>0</v>
      </c>
      <c r="AS22" s="33">
        <f t="shared" si="35"/>
        <v>0.5</v>
      </c>
      <c r="AT22" s="25">
        <f>'Juillet N-1'!AR20</f>
        <v>1</v>
      </c>
      <c r="AU22" s="26">
        <f t="shared" si="15"/>
        <v>-1</v>
      </c>
    </row>
    <row r="23" spans="1:47" x14ac:dyDescent="0.3">
      <c r="A23" t="s">
        <v>10</v>
      </c>
      <c r="B23" s="21"/>
      <c r="C23" s="22" t="e">
        <f t="shared" si="16"/>
        <v>#DIV/0!</v>
      </c>
      <c r="D23" s="23">
        <f t="shared" si="17"/>
        <v>0</v>
      </c>
      <c r="E23" s="24">
        <f t="shared" si="18"/>
        <v>1.282051282051282E-2</v>
      </c>
      <c r="F23" s="25">
        <f>'Juillet N-1'!D23</f>
        <v>3</v>
      </c>
      <c r="G23" s="26">
        <f t="shared" si="19"/>
        <v>-3</v>
      </c>
      <c r="H23" s="22" t="e">
        <f t="shared" si="20"/>
        <v>#DIV/0!</v>
      </c>
      <c r="I23" s="23">
        <f>IF(COUNTIF($AY$2:$BL$61,A23)=1,VLOOKUP(A23,$AY$2:$BL$61,7,FALSE),0)</f>
        <v>0</v>
      </c>
      <c r="J23" s="33">
        <f t="shared" si="21"/>
        <v>5.2631578947368418E-2</v>
      </c>
      <c r="K23" s="25">
        <f>'Juillet N-1'!I21</f>
        <v>3</v>
      </c>
      <c r="L23" s="26">
        <f t="shared" si="9"/>
        <v>-3</v>
      </c>
      <c r="M23" s="22" t="e">
        <f t="shared" si="22"/>
        <v>#DIV/0!</v>
      </c>
      <c r="N23" s="23">
        <f>IF(COUNTIF($AY$2:$BL$61,A23)=1,VLOOKUP(A23,$AY$2:$BL$61,8,FALSE),0)</f>
        <v>0</v>
      </c>
      <c r="O23" s="24">
        <f t="shared" si="23"/>
        <v>0.16666666666666666</v>
      </c>
      <c r="P23" s="25">
        <f>'Juillet N-1'!N21</f>
        <v>3</v>
      </c>
      <c r="Q23" s="26">
        <f t="shared" si="10"/>
        <v>-3</v>
      </c>
      <c r="R23" s="22" t="e">
        <f t="shared" si="24"/>
        <v>#DIV/0!</v>
      </c>
      <c r="S23" s="23">
        <f>IF(COUNTIF($AY$2:$BL$61,A23)=1,VLOOKUP(A23,$AY$2:$BL$61,9,FALSE),0)</f>
        <v>0</v>
      </c>
      <c r="T23" s="33">
        <f t="shared" si="25"/>
        <v>3.8461538461538464E-2</v>
      </c>
      <c r="U23" s="25">
        <f>'Juillet N-1'!S21</f>
        <v>1</v>
      </c>
      <c r="V23" s="26">
        <f t="shared" si="11"/>
        <v>-1</v>
      </c>
      <c r="W23" s="22" t="e">
        <f t="shared" si="26"/>
        <v>#DIV/0!</v>
      </c>
      <c r="X23" s="23">
        <f>IF(COUNTIF($AY$2:$BL$61,A23)=1,VLOOKUP(A23,$AY$2:$BL$61,10,FALSE),0)</f>
        <v>0</v>
      </c>
      <c r="Y23" s="33">
        <f t="shared" si="27"/>
        <v>0</v>
      </c>
      <c r="Z23" s="25">
        <f>'Juillet N-1'!X21</f>
        <v>0</v>
      </c>
      <c r="AA23" s="26">
        <f t="shared" si="12"/>
        <v>0</v>
      </c>
      <c r="AB23" s="22" t="e">
        <f t="shared" si="28"/>
        <v>#DIV/0!</v>
      </c>
      <c r="AC23" s="23">
        <f>IF(COUNTIF($AY$2:$BL$61,A23)=1,VLOOKUP(A23,$AY$2:$BL$61,11,FALSE),0)</f>
        <v>0</v>
      </c>
      <c r="AD23" s="33">
        <f t="shared" si="29"/>
        <v>0</v>
      </c>
      <c r="AE23" s="25">
        <f>'Juillet N-1'!AC21</f>
        <v>0</v>
      </c>
      <c r="AF23" s="26">
        <f t="shared" si="13"/>
        <v>0</v>
      </c>
      <c r="AG23" s="22" t="e">
        <f t="shared" si="30"/>
        <v>#DIV/0!</v>
      </c>
      <c r="AH23" s="23">
        <f t="shared" si="31"/>
        <v>0</v>
      </c>
      <c r="AI23" s="33">
        <f t="shared" si="36"/>
        <v>0</v>
      </c>
      <c r="AJ23" s="25">
        <f>'Juillet N-1'!AH21</f>
        <v>0</v>
      </c>
      <c r="AK23" s="26">
        <f t="shared" si="6"/>
        <v>0</v>
      </c>
      <c r="AL23" s="22" t="e">
        <f t="shared" si="32"/>
        <v>#DIV/0!</v>
      </c>
      <c r="AM23" s="23">
        <f>IF(COUNTIF($AY$2:$BL$61,A23)=1,VLOOKUP(A23,$AY$2:$BL$61,13,FALSE),0)</f>
        <v>0</v>
      </c>
      <c r="AN23" s="33">
        <f t="shared" si="33"/>
        <v>2.6548672566371681E-2</v>
      </c>
      <c r="AO23" s="25">
        <f>'Juillet N-1'!AM21</f>
        <v>9</v>
      </c>
      <c r="AP23" s="26">
        <f t="shared" si="14"/>
        <v>-9</v>
      </c>
      <c r="AQ23" s="22" t="e">
        <f t="shared" si="34"/>
        <v>#DIV/0!</v>
      </c>
      <c r="AR23" s="23">
        <f>IF(COUNTIF($AY$2:$BL$61,A23)=1,VLOOKUP(A23,$AY$2:$BL$61,14,FALSE),0)</f>
        <v>0</v>
      </c>
      <c r="AS23" s="33">
        <f t="shared" si="35"/>
        <v>0</v>
      </c>
      <c r="AT23" s="25">
        <f>'Juillet N-1'!AR21</f>
        <v>0</v>
      </c>
      <c r="AU23" s="26">
        <f t="shared" si="15"/>
        <v>0</v>
      </c>
    </row>
    <row r="24" spans="1:47" x14ac:dyDescent="0.3">
      <c r="A24" t="s">
        <v>58</v>
      </c>
      <c r="B24" s="21"/>
      <c r="C24" s="22" t="e">
        <f t="shared" si="16"/>
        <v>#DIV/0!</v>
      </c>
      <c r="D24" s="23">
        <f t="shared" si="17"/>
        <v>0</v>
      </c>
      <c r="E24" s="24">
        <f t="shared" si="18"/>
        <v>8.5470085470085479E-3</v>
      </c>
      <c r="F24" s="25">
        <f>'Juillet N-1'!D24</f>
        <v>2</v>
      </c>
      <c r="G24" s="26">
        <f t="shared" si="19"/>
        <v>-2</v>
      </c>
      <c r="H24" s="22" t="e">
        <f t="shared" si="20"/>
        <v>#DIV/0!</v>
      </c>
      <c r="I24" s="23">
        <f>IF(COUNTIF($AY$2:$BL$61,A24)=1,VLOOKUP(A24,$AY$2:$BL$61,7,FALSE),0)</f>
        <v>0</v>
      </c>
      <c r="J24" s="33">
        <f t="shared" si="21"/>
        <v>0</v>
      </c>
      <c r="K24" s="25">
        <f>'Juillet N-1'!I22</f>
        <v>0</v>
      </c>
      <c r="L24" s="26">
        <f t="shared" si="9"/>
        <v>0</v>
      </c>
      <c r="M24" s="22" t="e">
        <f t="shared" si="22"/>
        <v>#DIV/0!</v>
      </c>
      <c r="N24" s="23">
        <f>IF(COUNTIF($AY$2:$BL$61,A24)=1,VLOOKUP(A24,$AY$2:$BL$61,8,FALSE),0)</f>
        <v>0</v>
      </c>
      <c r="O24" s="24">
        <f t="shared" si="23"/>
        <v>0</v>
      </c>
      <c r="P24" s="25">
        <f>'Juillet N-1'!N22</f>
        <v>0</v>
      </c>
      <c r="Q24" s="26">
        <f t="shared" si="10"/>
        <v>0</v>
      </c>
      <c r="R24" s="22" t="e">
        <f t="shared" si="24"/>
        <v>#DIV/0!</v>
      </c>
      <c r="S24" s="23">
        <f>IF(COUNTIF($AY$2:$BL$61,A24)=1,VLOOKUP(A24,$AY$2:$BL$61,9,FALSE),0)</f>
        <v>0</v>
      </c>
      <c r="T24" s="33">
        <f t="shared" si="25"/>
        <v>0</v>
      </c>
      <c r="U24" s="25">
        <f>'Juillet N-1'!S22</f>
        <v>0</v>
      </c>
      <c r="V24" s="26">
        <f t="shared" si="11"/>
        <v>0</v>
      </c>
      <c r="W24" s="22" t="e">
        <f t="shared" si="26"/>
        <v>#DIV/0!</v>
      </c>
      <c r="X24" s="23">
        <f>IF(COUNTIF($AY$2:$BL$61,A24)=1,VLOOKUP(A24,$AY$2:$BL$61,10,FALSE),0)</f>
        <v>0</v>
      </c>
      <c r="Y24" s="33">
        <f t="shared" si="27"/>
        <v>0</v>
      </c>
      <c r="Z24" s="25">
        <f>'Juillet N-1'!X22</f>
        <v>0</v>
      </c>
      <c r="AA24" s="26">
        <f t="shared" si="12"/>
        <v>0</v>
      </c>
      <c r="AB24" s="22" t="e">
        <f t="shared" si="28"/>
        <v>#DIV/0!</v>
      </c>
      <c r="AC24" s="23">
        <f>IF(COUNTIF($AY$2:$BL$61,A24)=1,VLOOKUP(A24,$AY$2:$BL$61,11,FALSE),0)</f>
        <v>0</v>
      </c>
      <c r="AD24" s="33">
        <f t="shared" si="29"/>
        <v>0</v>
      </c>
      <c r="AE24" s="25">
        <f>'Juillet N-1'!AC22</f>
        <v>0</v>
      </c>
      <c r="AF24" s="26">
        <f t="shared" si="13"/>
        <v>0</v>
      </c>
      <c r="AG24" s="22" t="e">
        <f t="shared" si="30"/>
        <v>#DIV/0!</v>
      </c>
      <c r="AH24" s="23">
        <f t="shared" si="31"/>
        <v>0</v>
      </c>
      <c r="AI24" s="33">
        <f t="shared" si="36"/>
        <v>0</v>
      </c>
      <c r="AJ24" s="25">
        <f>'Juillet N-1'!AH22</f>
        <v>0</v>
      </c>
      <c r="AK24" s="26">
        <f t="shared" si="6"/>
        <v>0</v>
      </c>
      <c r="AL24" s="22" t="e">
        <f t="shared" si="32"/>
        <v>#DIV/0!</v>
      </c>
      <c r="AM24" s="23">
        <f>IF(COUNTIF($AY$2:$BL$61,A24)=1,VLOOKUP(A24,$AY$2:$BL$61,13,FALSE),0)</f>
        <v>0</v>
      </c>
      <c r="AN24" s="33">
        <f t="shared" si="33"/>
        <v>0</v>
      </c>
      <c r="AO24" s="25">
        <f>'Juillet N-1'!AM22</f>
        <v>0</v>
      </c>
      <c r="AP24" s="26">
        <f t="shared" si="14"/>
        <v>0</v>
      </c>
      <c r="AQ24" s="22" t="e">
        <f t="shared" si="34"/>
        <v>#DIV/0!</v>
      </c>
      <c r="AR24" s="23">
        <f>IF(COUNTIF($AY$2:$BL$61,A24)=1,VLOOKUP(A24,$AY$2:$BL$61,14,FALSE),0)</f>
        <v>0</v>
      </c>
      <c r="AS24" s="33">
        <f t="shared" si="35"/>
        <v>0</v>
      </c>
      <c r="AT24" s="25">
        <f>'Juillet N-1'!AR22</f>
        <v>0</v>
      </c>
      <c r="AU24" s="26">
        <f t="shared" si="15"/>
        <v>0</v>
      </c>
    </row>
    <row r="25" spans="1:47" x14ac:dyDescent="0.3">
      <c r="A25" t="s">
        <v>11</v>
      </c>
      <c r="B25" s="21"/>
      <c r="C25" s="22" t="e">
        <f t="shared" si="16"/>
        <v>#DIV/0!</v>
      </c>
      <c r="D25" s="23">
        <f t="shared" si="17"/>
        <v>0</v>
      </c>
      <c r="E25" s="24">
        <f t="shared" si="18"/>
        <v>0</v>
      </c>
      <c r="F25" s="25">
        <f>'Juillet N-1'!D25</f>
        <v>0</v>
      </c>
      <c r="G25" s="26">
        <f t="shared" si="19"/>
        <v>0</v>
      </c>
      <c r="H25" s="22" t="e">
        <f t="shared" si="20"/>
        <v>#DIV/0!</v>
      </c>
      <c r="I25" s="23">
        <f>IF(COUNTIF($AY$2:$BL$61,A25)=1,VLOOKUP(A25,$AY$2:$BL$61,7,FALSE),0)</f>
        <v>0</v>
      </c>
      <c r="J25" s="33">
        <f t="shared" si="21"/>
        <v>5.2631578947368418E-2</v>
      </c>
      <c r="K25" s="25">
        <f>'Juillet N-1'!I23</f>
        <v>3</v>
      </c>
      <c r="L25" s="26">
        <f t="shared" si="9"/>
        <v>-3</v>
      </c>
      <c r="M25" s="22" t="e">
        <f t="shared" si="22"/>
        <v>#DIV/0!</v>
      </c>
      <c r="N25" s="23">
        <f>IF(COUNTIF($AY$2:$BL$61,A25)=1,VLOOKUP(A25,$AY$2:$BL$61,8,FALSE),0)</f>
        <v>0</v>
      </c>
      <c r="O25" s="24">
        <f t="shared" si="23"/>
        <v>0</v>
      </c>
      <c r="P25" s="25">
        <f>'Juillet N-1'!N23</f>
        <v>0</v>
      </c>
      <c r="Q25" s="26">
        <f t="shared" si="10"/>
        <v>0</v>
      </c>
      <c r="R25" s="22" t="e">
        <f t="shared" si="24"/>
        <v>#DIV/0!</v>
      </c>
      <c r="S25" s="23">
        <f>IF(COUNTIF($AY$2:$BL$61,A25)=1,VLOOKUP(A25,$AY$2:$BL$61,9,FALSE),0)</f>
        <v>0</v>
      </c>
      <c r="T25" s="33">
        <f t="shared" si="25"/>
        <v>0</v>
      </c>
      <c r="U25" s="25">
        <f>'Juillet N-1'!S23</f>
        <v>0</v>
      </c>
      <c r="V25" s="26">
        <f t="shared" si="11"/>
        <v>0</v>
      </c>
      <c r="W25" s="22" t="e">
        <f t="shared" si="26"/>
        <v>#DIV/0!</v>
      </c>
      <c r="X25" s="23">
        <f>IF(COUNTIF($AY$2:$BL$61,A25)=1,VLOOKUP(A25,$AY$2:$BL$61,10,FALSE),0)</f>
        <v>0</v>
      </c>
      <c r="Y25" s="33">
        <f t="shared" si="27"/>
        <v>3.4482758620689655E-2</v>
      </c>
      <c r="Z25" s="25">
        <f>'Juillet N-1'!X23</f>
        <v>1</v>
      </c>
      <c r="AA25" s="26">
        <f t="shared" si="12"/>
        <v>-1</v>
      </c>
      <c r="AB25" s="22" t="e">
        <f t="shared" si="28"/>
        <v>#DIV/0!</v>
      </c>
      <c r="AC25" s="23">
        <f>IF(COUNTIF($AY$2:$BL$61,A25)=1,VLOOKUP(A25,$AY$2:$BL$61,11,FALSE),0)</f>
        <v>0</v>
      </c>
      <c r="AD25" s="33">
        <f t="shared" si="29"/>
        <v>7.3529411764705885E-2</v>
      </c>
      <c r="AE25" s="25">
        <f>'Juillet N-1'!AC23</f>
        <v>5</v>
      </c>
      <c r="AF25" s="26">
        <f t="shared" si="13"/>
        <v>-5</v>
      </c>
      <c r="AG25" s="22" t="e">
        <f t="shared" si="30"/>
        <v>#DIV/0!</v>
      </c>
      <c r="AH25" s="23">
        <f t="shared" si="31"/>
        <v>0</v>
      </c>
      <c r="AI25" s="33">
        <f t="shared" si="36"/>
        <v>0</v>
      </c>
      <c r="AJ25" s="25">
        <f>'Juillet N-1'!AH23</f>
        <v>0</v>
      </c>
      <c r="AK25" s="26">
        <f t="shared" si="6"/>
        <v>0</v>
      </c>
      <c r="AL25" s="22" t="e">
        <f t="shared" si="32"/>
        <v>#DIV/0!</v>
      </c>
      <c r="AM25" s="23">
        <f>IF(COUNTIF($AY$2:$BL$61,A25)=1,VLOOKUP(A25,$AY$2:$BL$61,13,FALSE),0)</f>
        <v>0</v>
      </c>
      <c r="AN25" s="33">
        <f t="shared" si="33"/>
        <v>3.5398230088495575E-2</v>
      </c>
      <c r="AO25" s="25">
        <f>'Juillet N-1'!AM23</f>
        <v>12</v>
      </c>
      <c r="AP25" s="26">
        <f t="shared" si="14"/>
        <v>-12</v>
      </c>
      <c r="AQ25" s="22" t="e">
        <f t="shared" si="34"/>
        <v>#DIV/0!</v>
      </c>
      <c r="AR25" s="23">
        <f>IF(COUNTIF($AY$2:$BL$61,A25)=1,VLOOKUP(A25,$AY$2:$BL$61,14,FALSE),0)</f>
        <v>0</v>
      </c>
      <c r="AS25" s="33">
        <f t="shared" si="35"/>
        <v>0</v>
      </c>
      <c r="AT25" s="25">
        <f>'Juillet N-1'!AR23</f>
        <v>0</v>
      </c>
      <c r="AU25" s="26">
        <f t="shared" si="15"/>
        <v>0</v>
      </c>
    </row>
    <row r="26" spans="1:47" x14ac:dyDescent="0.3">
      <c r="A26" t="s">
        <v>12</v>
      </c>
      <c r="B26" s="21"/>
      <c r="C26" s="22" t="e">
        <f t="shared" si="16"/>
        <v>#DIV/0!</v>
      </c>
      <c r="D26" s="23">
        <f t="shared" si="17"/>
        <v>0</v>
      </c>
      <c r="E26" s="24">
        <f t="shared" si="18"/>
        <v>0</v>
      </c>
      <c r="F26" s="25">
        <f>'Juillet N-1'!D26</f>
        <v>0</v>
      </c>
      <c r="G26" s="26">
        <f t="shared" si="19"/>
        <v>0</v>
      </c>
      <c r="H26" s="22" t="e">
        <f t="shared" si="20"/>
        <v>#DIV/0!</v>
      </c>
      <c r="I26" s="23">
        <f>IF(COUNTIF($AY$2:$BL$61,A26)=1,VLOOKUP(A26,$AY$2:$BL$61,7,FALSE),0)</f>
        <v>0</v>
      </c>
      <c r="J26" s="33">
        <f t="shared" si="21"/>
        <v>3.5087719298245612E-2</v>
      </c>
      <c r="K26" s="25">
        <f>'Juillet N-1'!I24</f>
        <v>2</v>
      </c>
      <c r="L26" s="26">
        <f t="shared" si="9"/>
        <v>-2</v>
      </c>
      <c r="M26" s="22" t="e">
        <f t="shared" si="22"/>
        <v>#DIV/0!</v>
      </c>
      <c r="N26" s="23">
        <f>IF(COUNTIF($AY$2:$BL$61,A26)=1,VLOOKUP(A26,$AY$2:$BL$61,8,FALSE),0)</f>
        <v>0</v>
      </c>
      <c r="O26" s="24">
        <f t="shared" si="23"/>
        <v>5.5555555555555552E-2</v>
      </c>
      <c r="P26" s="25">
        <f>'Juillet N-1'!N24</f>
        <v>1</v>
      </c>
      <c r="Q26" s="26">
        <f t="shared" si="10"/>
        <v>-1</v>
      </c>
      <c r="R26" s="22" t="e">
        <f t="shared" si="24"/>
        <v>#DIV/0!</v>
      </c>
      <c r="S26" s="23">
        <f>IF(COUNTIF($AY$2:$BL$61,A26)=1,VLOOKUP(A26,$AY$2:$BL$61,9,FALSE),0)</f>
        <v>0</v>
      </c>
      <c r="T26" s="33">
        <f t="shared" si="25"/>
        <v>3.8461538461538464E-2</v>
      </c>
      <c r="U26" s="25">
        <f>'Juillet N-1'!S24</f>
        <v>1</v>
      </c>
      <c r="V26" s="26">
        <f t="shared" si="11"/>
        <v>-1</v>
      </c>
      <c r="W26" s="22" t="e">
        <f t="shared" si="26"/>
        <v>#DIV/0!</v>
      </c>
      <c r="X26" s="23">
        <f>IF(COUNTIF($AY$2:$BL$61,A26)=1,VLOOKUP(A26,$AY$2:$BL$61,10,FALSE),0)</f>
        <v>0</v>
      </c>
      <c r="Y26" s="33">
        <f t="shared" si="27"/>
        <v>6.8965517241379309E-2</v>
      </c>
      <c r="Z26" s="25">
        <f>'Juillet N-1'!X24</f>
        <v>2</v>
      </c>
      <c r="AA26" s="26">
        <f t="shared" si="12"/>
        <v>-2</v>
      </c>
      <c r="AB26" s="22" t="e">
        <f t="shared" si="28"/>
        <v>#DIV/0!</v>
      </c>
      <c r="AC26" s="23">
        <f>IF(COUNTIF($AY$2:$BL$61,A26)=1,VLOOKUP(A26,$AY$2:$BL$61,11,FALSE),0)</f>
        <v>0</v>
      </c>
      <c r="AD26" s="33">
        <f t="shared" si="29"/>
        <v>2.9411764705882353E-2</v>
      </c>
      <c r="AE26" s="25">
        <f>'Juillet N-1'!AC24</f>
        <v>2</v>
      </c>
      <c r="AF26" s="26">
        <f t="shared" si="13"/>
        <v>-2</v>
      </c>
      <c r="AG26" s="22" t="e">
        <f t="shared" si="30"/>
        <v>#DIV/0!</v>
      </c>
      <c r="AH26" s="23">
        <f t="shared" si="31"/>
        <v>0</v>
      </c>
      <c r="AI26" s="33">
        <f t="shared" si="36"/>
        <v>0.15384615384615385</v>
      </c>
      <c r="AJ26" s="25">
        <f>'Juillet N-1'!AH24</f>
        <v>4</v>
      </c>
      <c r="AK26" s="26">
        <f t="shared" si="6"/>
        <v>-4</v>
      </c>
      <c r="AL26" s="22" t="e">
        <f t="shared" si="32"/>
        <v>#DIV/0!</v>
      </c>
      <c r="AM26" s="23">
        <f>IF(COUNTIF($AY$2:$BL$61,A26)=1,VLOOKUP(A26,$AY$2:$BL$61,13,FALSE),0)</f>
        <v>0</v>
      </c>
      <c r="AN26" s="33">
        <f t="shared" si="33"/>
        <v>4.1297935103244837E-2</v>
      </c>
      <c r="AO26" s="25">
        <f>'Juillet N-1'!AM24</f>
        <v>14</v>
      </c>
      <c r="AP26" s="26">
        <f t="shared" si="14"/>
        <v>-14</v>
      </c>
      <c r="AQ26" s="22" t="e">
        <f t="shared" si="34"/>
        <v>#DIV/0!</v>
      </c>
      <c r="AR26" s="23">
        <f>IF(COUNTIF($AY$2:$BL$61,A26)=1,VLOOKUP(A26,$AY$2:$BL$61,14,FALSE),0)</f>
        <v>0</v>
      </c>
      <c r="AS26" s="33">
        <f t="shared" si="35"/>
        <v>0</v>
      </c>
      <c r="AT26" s="25">
        <f>'Juillet N-1'!AR24</f>
        <v>0</v>
      </c>
      <c r="AU26" s="26">
        <f t="shared" si="15"/>
        <v>0</v>
      </c>
    </row>
    <row r="27" spans="1:47" x14ac:dyDescent="0.3">
      <c r="A27" t="s">
        <v>59</v>
      </c>
      <c r="B27" s="21"/>
      <c r="C27" s="22" t="e">
        <f t="shared" si="16"/>
        <v>#DIV/0!</v>
      </c>
      <c r="D27" s="23">
        <f t="shared" si="17"/>
        <v>0</v>
      </c>
      <c r="E27" s="24">
        <f t="shared" si="18"/>
        <v>8.5470085470085479E-3</v>
      </c>
      <c r="F27" s="25">
        <f>'Juillet N-1'!D27</f>
        <v>2</v>
      </c>
      <c r="G27" s="26">
        <f t="shared" si="19"/>
        <v>-2</v>
      </c>
      <c r="H27" s="22" t="e">
        <f t="shared" si="20"/>
        <v>#DIV/0!</v>
      </c>
      <c r="I27" s="23">
        <f>IF(COUNTIF($AY$2:$BL$61,A27)=1,VLOOKUP(A27,$AY$2:$BL$61,7,FALSE),0)</f>
        <v>0</v>
      </c>
      <c r="J27" s="33">
        <f t="shared" si="21"/>
        <v>0</v>
      </c>
      <c r="K27" s="25">
        <f>'Juillet N-1'!I25</f>
        <v>0</v>
      </c>
      <c r="L27" s="26">
        <f t="shared" si="9"/>
        <v>0</v>
      </c>
      <c r="M27" s="22" t="e">
        <f t="shared" si="22"/>
        <v>#DIV/0!</v>
      </c>
      <c r="N27" s="23">
        <f>IF(COUNTIF($AY$2:$BL$61,A27)=1,VLOOKUP(A27,$AY$2:$BL$61,8,FALSE),0)</f>
        <v>0</v>
      </c>
      <c r="O27" s="24">
        <f t="shared" si="23"/>
        <v>0</v>
      </c>
      <c r="P27" s="25">
        <f>'Juillet N-1'!N25</f>
        <v>0</v>
      </c>
      <c r="Q27" s="26">
        <f t="shared" si="10"/>
        <v>0</v>
      </c>
      <c r="R27" s="22" t="e">
        <f t="shared" si="24"/>
        <v>#DIV/0!</v>
      </c>
      <c r="S27" s="23">
        <f>IF(COUNTIF($AY$2:$BL$61,A27)=1,VLOOKUP(A27,$AY$2:$BL$61,9,FALSE),0)</f>
        <v>0</v>
      </c>
      <c r="T27" s="33">
        <f t="shared" si="25"/>
        <v>0</v>
      </c>
      <c r="U27" s="25">
        <f>'Juillet N-1'!S25</f>
        <v>0</v>
      </c>
      <c r="V27" s="26">
        <f t="shared" si="11"/>
        <v>0</v>
      </c>
      <c r="W27" s="22" t="e">
        <f t="shared" si="26"/>
        <v>#DIV/0!</v>
      </c>
      <c r="X27" s="23">
        <f>IF(COUNTIF($AY$2:$BL$61,A27)=1,VLOOKUP(A27,$AY$2:$BL$61,10,FALSE),0)</f>
        <v>0</v>
      </c>
      <c r="Y27" s="33">
        <f t="shared" si="27"/>
        <v>0</v>
      </c>
      <c r="Z27" s="25">
        <f>'Juillet N-1'!X25</f>
        <v>0</v>
      </c>
      <c r="AA27" s="26">
        <f t="shared" si="12"/>
        <v>0</v>
      </c>
      <c r="AB27" s="22" t="e">
        <f t="shared" si="28"/>
        <v>#DIV/0!</v>
      </c>
      <c r="AC27" s="23">
        <f>IF(COUNTIF($AY$2:$BL$61,A27)=1,VLOOKUP(A27,$AY$2:$BL$61,11,FALSE),0)</f>
        <v>0</v>
      </c>
      <c r="AD27" s="33">
        <f t="shared" si="29"/>
        <v>0</v>
      </c>
      <c r="AE27" s="25">
        <f>'Juillet N-1'!AC25</f>
        <v>0</v>
      </c>
      <c r="AF27" s="26">
        <f t="shared" si="13"/>
        <v>0</v>
      </c>
      <c r="AG27" s="22" t="e">
        <f t="shared" si="30"/>
        <v>#DIV/0!</v>
      </c>
      <c r="AH27" s="23">
        <f t="shared" si="31"/>
        <v>0</v>
      </c>
      <c r="AI27" s="33">
        <f t="shared" si="36"/>
        <v>0</v>
      </c>
      <c r="AJ27" s="25">
        <f>'Juillet N-1'!AH25</f>
        <v>0</v>
      </c>
      <c r="AK27" s="26">
        <f t="shared" si="6"/>
        <v>0</v>
      </c>
      <c r="AL27" s="22" t="e">
        <f t="shared" si="32"/>
        <v>#DIV/0!</v>
      </c>
      <c r="AM27" s="23">
        <f>IF(COUNTIF($AY$2:$BL$61,A27)=1,VLOOKUP(A27,$AY$2:$BL$61,13,FALSE),0)</f>
        <v>0</v>
      </c>
      <c r="AN27" s="33">
        <f t="shared" si="33"/>
        <v>0</v>
      </c>
      <c r="AO27" s="25">
        <f>'Juillet N-1'!AM25</f>
        <v>0</v>
      </c>
      <c r="AP27" s="26">
        <f t="shared" si="14"/>
        <v>0</v>
      </c>
      <c r="AQ27" s="22" t="e">
        <f t="shared" si="34"/>
        <v>#DIV/0!</v>
      </c>
      <c r="AR27" s="23">
        <f>IF(COUNTIF($AY$2:$BL$61,A27)=1,VLOOKUP(A27,$AY$2:$BL$61,14,FALSE),0)</f>
        <v>0</v>
      </c>
      <c r="AS27" s="33">
        <f t="shared" si="35"/>
        <v>0</v>
      </c>
      <c r="AT27" s="25">
        <f>'Juillet N-1'!AR25</f>
        <v>0</v>
      </c>
      <c r="AU27" s="26">
        <f t="shared" si="15"/>
        <v>0</v>
      </c>
    </row>
    <row r="28" spans="1:47" x14ac:dyDescent="0.3">
      <c r="A28" t="s">
        <v>60</v>
      </c>
      <c r="B28" s="21"/>
      <c r="C28" s="22" t="e">
        <f t="shared" si="16"/>
        <v>#DIV/0!</v>
      </c>
      <c r="D28" s="23">
        <f t="shared" si="17"/>
        <v>0</v>
      </c>
      <c r="E28" s="24">
        <f t="shared" si="18"/>
        <v>0</v>
      </c>
      <c r="F28" s="25">
        <f>'Juillet N-1'!D28</f>
        <v>0</v>
      </c>
      <c r="G28" s="26">
        <f t="shared" si="19"/>
        <v>0</v>
      </c>
      <c r="H28" s="22" t="e">
        <f t="shared" si="20"/>
        <v>#DIV/0!</v>
      </c>
      <c r="I28" s="23">
        <f>IF(COUNTIF($AY$2:$BL$61,A28)=1,VLOOKUP(A28,$AY$2:$BL$61,7,FALSE),0)</f>
        <v>0</v>
      </c>
      <c r="J28" s="33">
        <f t="shared" si="21"/>
        <v>1.7543859649122806E-2</v>
      </c>
      <c r="K28" s="25">
        <f>'Juillet N-1'!I26</f>
        <v>1</v>
      </c>
      <c r="L28" s="26">
        <f t="shared" si="9"/>
        <v>-1</v>
      </c>
      <c r="M28" s="22" t="e">
        <f t="shared" si="22"/>
        <v>#DIV/0!</v>
      </c>
      <c r="N28" s="23">
        <f>IF(COUNTIF($AY$2:$BL$61,A28)=1,VLOOKUP(A28,$AY$2:$BL$61,8,FALSE),0)</f>
        <v>0</v>
      </c>
      <c r="O28" s="24">
        <f t="shared" si="23"/>
        <v>0</v>
      </c>
      <c r="P28" s="25">
        <f>'Juillet N-1'!N26</f>
        <v>0</v>
      </c>
      <c r="Q28" s="26">
        <f t="shared" si="10"/>
        <v>0</v>
      </c>
      <c r="R28" s="22" t="e">
        <f t="shared" si="24"/>
        <v>#DIV/0!</v>
      </c>
      <c r="S28" s="23">
        <f>IF(COUNTIF($AY$2:$BL$61,A28)=1,VLOOKUP(A28,$AY$2:$BL$61,9,FALSE),0)</f>
        <v>0</v>
      </c>
      <c r="T28" s="33">
        <f t="shared" si="25"/>
        <v>0</v>
      </c>
      <c r="U28" s="25">
        <f>'Juillet N-1'!S26</f>
        <v>0</v>
      </c>
      <c r="V28" s="26">
        <f t="shared" si="11"/>
        <v>0</v>
      </c>
      <c r="W28" s="22" t="e">
        <f t="shared" si="26"/>
        <v>#DIV/0!</v>
      </c>
      <c r="X28" s="23">
        <f>IF(COUNTIF($AY$2:$BL$61,A28)=1,VLOOKUP(A28,$AY$2:$BL$61,10,FALSE),0)</f>
        <v>0</v>
      </c>
      <c r="Y28" s="33">
        <f t="shared" si="27"/>
        <v>0</v>
      </c>
      <c r="Z28" s="25">
        <f>'Juillet N-1'!X26</f>
        <v>0</v>
      </c>
      <c r="AA28" s="26">
        <f t="shared" si="12"/>
        <v>0</v>
      </c>
      <c r="AB28" s="22" t="e">
        <f t="shared" si="28"/>
        <v>#DIV/0!</v>
      </c>
      <c r="AC28" s="23">
        <f>IF(COUNTIF($AY$2:$BL$61,A28)=1,VLOOKUP(A28,$AY$2:$BL$61,11,FALSE),0)</f>
        <v>0</v>
      </c>
      <c r="AD28" s="33">
        <f t="shared" si="29"/>
        <v>0</v>
      </c>
      <c r="AE28" s="25">
        <f>'Juillet N-1'!AC26</f>
        <v>0</v>
      </c>
      <c r="AF28" s="26">
        <f t="shared" si="13"/>
        <v>0</v>
      </c>
      <c r="AG28" s="22" t="e">
        <f t="shared" si="30"/>
        <v>#DIV/0!</v>
      </c>
      <c r="AH28" s="23">
        <f t="shared" si="31"/>
        <v>0</v>
      </c>
      <c r="AI28" s="33">
        <f t="shared" si="36"/>
        <v>0</v>
      </c>
      <c r="AJ28" s="25">
        <f>'Juillet N-1'!AH26</f>
        <v>0</v>
      </c>
      <c r="AK28" s="26">
        <f t="shared" si="6"/>
        <v>0</v>
      </c>
      <c r="AL28" s="22" t="e">
        <f t="shared" si="32"/>
        <v>#DIV/0!</v>
      </c>
      <c r="AM28" s="23">
        <f>IF(COUNTIF($AY$2:$BL$61,A28)=1,VLOOKUP(A28,$AY$2:$BL$61,13,FALSE),0)</f>
        <v>0</v>
      </c>
      <c r="AN28" s="33">
        <f t="shared" si="33"/>
        <v>2.9498525073746312E-3</v>
      </c>
      <c r="AO28" s="25">
        <f>'Juillet N-1'!AM26</f>
        <v>1</v>
      </c>
      <c r="AP28" s="26">
        <f t="shared" si="14"/>
        <v>-1</v>
      </c>
      <c r="AQ28" s="22" t="e">
        <f t="shared" si="34"/>
        <v>#DIV/0!</v>
      </c>
      <c r="AR28" s="23">
        <f>IF(COUNTIF($AY$2:$BL$61,A28)=1,VLOOKUP(A28,$AY$2:$BL$61,14,FALSE),0)</f>
        <v>0</v>
      </c>
      <c r="AS28" s="33">
        <f t="shared" si="35"/>
        <v>0</v>
      </c>
      <c r="AT28" s="25">
        <f>'Juillet N-1'!AR26</f>
        <v>0</v>
      </c>
      <c r="AU28" s="26">
        <f t="shared" si="15"/>
        <v>0</v>
      </c>
    </row>
    <row r="29" spans="1:47" x14ac:dyDescent="0.3">
      <c r="A29" t="s">
        <v>13</v>
      </c>
      <c r="B29" s="21"/>
      <c r="C29" s="22" t="e">
        <f t="shared" si="16"/>
        <v>#DIV/0!</v>
      </c>
      <c r="D29" s="23">
        <f t="shared" si="17"/>
        <v>0</v>
      </c>
      <c r="E29" s="24">
        <f t="shared" si="18"/>
        <v>0</v>
      </c>
      <c r="F29" s="25">
        <f>'Juillet N-1'!D29</f>
        <v>0</v>
      </c>
      <c r="G29" s="26">
        <f t="shared" si="19"/>
        <v>0</v>
      </c>
      <c r="H29" s="22" t="e">
        <f t="shared" si="20"/>
        <v>#DIV/0!</v>
      </c>
      <c r="I29" s="23">
        <f>IF(COUNTIF($AY$2:$BL$61,A29)=1,VLOOKUP(A29,$AY$2:$BL$61,7,FALSE),0)</f>
        <v>0</v>
      </c>
      <c r="J29" s="33">
        <f t="shared" si="21"/>
        <v>7.0175438596491224E-2</v>
      </c>
      <c r="K29" s="25">
        <f>'Juillet N-1'!I27</f>
        <v>4</v>
      </c>
      <c r="L29" s="26">
        <f t="shared" si="9"/>
        <v>-4</v>
      </c>
      <c r="M29" s="22" t="e">
        <f t="shared" si="22"/>
        <v>#DIV/0!</v>
      </c>
      <c r="N29" s="23">
        <f>IF(COUNTIF($AY$2:$BL$61,A29)=1,VLOOKUP(A29,$AY$2:$BL$61,8,FALSE),0)</f>
        <v>0</v>
      </c>
      <c r="O29" s="24">
        <f t="shared" si="23"/>
        <v>5.5555555555555552E-2</v>
      </c>
      <c r="P29" s="25">
        <f>'Juillet N-1'!N27</f>
        <v>1</v>
      </c>
      <c r="Q29" s="26">
        <f t="shared" si="10"/>
        <v>-1</v>
      </c>
      <c r="R29" s="22" t="e">
        <f t="shared" si="24"/>
        <v>#DIV/0!</v>
      </c>
      <c r="S29" s="23">
        <f>IF(COUNTIF($AY$2:$BL$61,A29)=1,VLOOKUP(A29,$AY$2:$BL$61,9,FALSE),0)</f>
        <v>0</v>
      </c>
      <c r="T29" s="33">
        <f t="shared" si="25"/>
        <v>3.8461538461538464E-2</v>
      </c>
      <c r="U29" s="25">
        <f>'Juillet N-1'!S27</f>
        <v>1</v>
      </c>
      <c r="V29" s="26">
        <f t="shared" si="11"/>
        <v>-1</v>
      </c>
      <c r="W29" s="22" t="e">
        <f t="shared" si="26"/>
        <v>#DIV/0!</v>
      </c>
      <c r="X29" s="23">
        <f>IF(COUNTIF($AY$2:$BL$61,A29)=1,VLOOKUP(A29,$AY$2:$BL$61,10,FALSE),0)</f>
        <v>0</v>
      </c>
      <c r="Y29" s="33">
        <f t="shared" si="27"/>
        <v>0</v>
      </c>
      <c r="Z29" s="25">
        <f>'Juillet N-1'!X27</f>
        <v>0</v>
      </c>
      <c r="AA29" s="26">
        <f t="shared" si="12"/>
        <v>0</v>
      </c>
      <c r="AB29" s="22" t="e">
        <f t="shared" si="28"/>
        <v>#DIV/0!</v>
      </c>
      <c r="AC29" s="23">
        <f>IF(COUNTIF($AY$2:$BL$61,A29)=1,VLOOKUP(A29,$AY$2:$BL$61,11,FALSE),0)</f>
        <v>0</v>
      </c>
      <c r="AD29" s="33">
        <f t="shared" si="29"/>
        <v>0</v>
      </c>
      <c r="AE29" s="25">
        <f>'Juillet N-1'!AC27</f>
        <v>0</v>
      </c>
      <c r="AF29" s="26">
        <f t="shared" si="13"/>
        <v>0</v>
      </c>
      <c r="AG29" s="22" t="e">
        <f t="shared" si="30"/>
        <v>#DIV/0!</v>
      </c>
      <c r="AH29" s="23">
        <f t="shared" si="31"/>
        <v>0</v>
      </c>
      <c r="AI29" s="33">
        <f t="shared" si="36"/>
        <v>7.6923076923076927E-2</v>
      </c>
      <c r="AJ29" s="25">
        <f>'Juillet N-1'!AH27</f>
        <v>2</v>
      </c>
      <c r="AK29" s="26">
        <f t="shared" si="6"/>
        <v>-2</v>
      </c>
      <c r="AL29" s="22" t="e">
        <f t="shared" si="32"/>
        <v>#DIV/0!</v>
      </c>
      <c r="AM29" s="23">
        <f>IF(COUNTIF($AY$2:$BL$61,A29)=1,VLOOKUP(A29,$AY$2:$BL$61,13,FALSE),0)</f>
        <v>0</v>
      </c>
      <c r="AN29" s="33">
        <f t="shared" si="33"/>
        <v>2.9498525073746312E-2</v>
      </c>
      <c r="AO29" s="25">
        <f>'Juillet N-1'!AM27</f>
        <v>10</v>
      </c>
      <c r="AP29" s="26">
        <f t="shared" si="14"/>
        <v>-10</v>
      </c>
      <c r="AQ29" s="22" t="e">
        <f t="shared" si="34"/>
        <v>#DIV/0!</v>
      </c>
      <c r="AR29" s="23">
        <f>IF(COUNTIF($AY$2:$BL$61,A29)=1,VLOOKUP(A29,$AY$2:$BL$61,14,FALSE),0)</f>
        <v>0</v>
      </c>
      <c r="AS29" s="33">
        <f t="shared" si="35"/>
        <v>0</v>
      </c>
      <c r="AT29" s="25">
        <f>'Juillet N-1'!AR27</f>
        <v>0</v>
      </c>
      <c r="AU29" s="26">
        <f t="shared" si="15"/>
        <v>0</v>
      </c>
    </row>
    <row r="30" spans="1:47" x14ac:dyDescent="0.3">
      <c r="A30" t="s">
        <v>37</v>
      </c>
      <c r="B30" s="21"/>
      <c r="C30" s="22" t="e">
        <f t="shared" si="16"/>
        <v>#DIV/0!</v>
      </c>
      <c r="D30" s="23">
        <f t="shared" si="17"/>
        <v>0</v>
      </c>
      <c r="E30" s="24">
        <f t="shared" si="18"/>
        <v>0</v>
      </c>
      <c r="F30" s="25">
        <f>'Juillet N-1'!D30</f>
        <v>0</v>
      </c>
      <c r="G30" s="26">
        <f t="shared" si="19"/>
        <v>0</v>
      </c>
      <c r="H30" s="22" t="e">
        <f t="shared" si="20"/>
        <v>#DIV/0!</v>
      </c>
      <c r="I30" s="23">
        <f>IF(COUNTIF($AY$2:$BL$61,A30)=1,VLOOKUP(A30,$AY$2:$BL$61,7,FALSE),0)</f>
        <v>0</v>
      </c>
      <c r="J30" s="33">
        <f t="shared" si="21"/>
        <v>0</v>
      </c>
      <c r="K30" s="25">
        <f>'Juillet N-1'!I28</f>
        <v>0</v>
      </c>
      <c r="L30" s="26">
        <f t="shared" si="9"/>
        <v>0</v>
      </c>
      <c r="M30" s="22" t="e">
        <f t="shared" si="22"/>
        <v>#DIV/0!</v>
      </c>
      <c r="N30" s="23">
        <f>IF(COUNTIF($AY$2:$BL$61,A30)=1,VLOOKUP(A30,$AY$2:$BL$61,8,FALSE),0)</f>
        <v>0</v>
      </c>
      <c r="O30" s="24">
        <f t="shared" si="23"/>
        <v>0</v>
      </c>
      <c r="P30" s="25">
        <f>'Juillet N-1'!N28</f>
        <v>0</v>
      </c>
      <c r="Q30" s="26">
        <f t="shared" si="10"/>
        <v>0</v>
      </c>
      <c r="R30" s="22" t="e">
        <f t="shared" si="24"/>
        <v>#DIV/0!</v>
      </c>
      <c r="S30" s="23">
        <f>IF(COUNTIF($AY$2:$BL$61,A30)=1,VLOOKUP(A30,$AY$2:$BL$61,9,FALSE),0)</f>
        <v>0</v>
      </c>
      <c r="T30" s="33">
        <f t="shared" si="25"/>
        <v>0</v>
      </c>
      <c r="U30" s="25">
        <f>'Juillet N-1'!S28</f>
        <v>0</v>
      </c>
      <c r="V30" s="26">
        <f t="shared" si="11"/>
        <v>0</v>
      </c>
      <c r="W30" s="22" t="e">
        <f t="shared" si="26"/>
        <v>#DIV/0!</v>
      </c>
      <c r="X30" s="23">
        <f>IF(COUNTIF($AY$2:$BL$61,A30)=1,VLOOKUP(A30,$AY$2:$BL$61,10,FALSE),0)</f>
        <v>0</v>
      </c>
      <c r="Y30" s="33">
        <f t="shared" si="27"/>
        <v>0</v>
      </c>
      <c r="Z30" s="25">
        <f>'Juillet N-1'!X28</f>
        <v>0</v>
      </c>
      <c r="AA30" s="26">
        <f t="shared" si="12"/>
        <v>0</v>
      </c>
      <c r="AB30" s="22" t="e">
        <f t="shared" si="28"/>
        <v>#DIV/0!</v>
      </c>
      <c r="AC30" s="23">
        <f>IF(COUNTIF($AY$2:$BL$61,A30)=1,VLOOKUP(A30,$AY$2:$BL$61,11,FALSE),0)</f>
        <v>0</v>
      </c>
      <c r="AD30" s="33">
        <f t="shared" si="29"/>
        <v>0</v>
      </c>
      <c r="AE30" s="25">
        <f>'Juillet N-1'!AC28</f>
        <v>0</v>
      </c>
      <c r="AF30" s="26">
        <f t="shared" si="13"/>
        <v>0</v>
      </c>
      <c r="AG30" s="22" t="e">
        <f t="shared" si="30"/>
        <v>#DIV/0!</v>
      </c>
      <c r="AH30" s="23">
        <f t="shared" si="31"/>
        <v>0</v>
      </c>
      <c r="AI30" s="33">
        <f t="shared" si="36"/>
        <v>0</v>
      </c>
      <c r="AJ30" s="25">
        <f>'Juillet N-1'!AH28</f>
        <v>0</v>
      </c>
      <c r="AK30" s="26">
        <f t="shared" si="6"/>
        <v>0</v>
      </c>
      <c r="AL30" s="22" t="e">
        <f t="shared" si="32"/>
        <v>#DIV/0!</v>
      </c>
      <c r="AM30" s="23">
        <f>IF(COUNTIF($AY$2:$BL$61,A30)=1,VLOOKUP(A30,$AY$2:$BL$61,13,FALSE),0)</f>
        <v>0</v>
      </c>
      <c r="AN30" s="33">
        <f t="shared" si="33"/>
        <v>0</v>
      </c>
      <c r="AO30" s="25">
        <f>'Juillet N-1'!AM28</f>
        <v>0</v>
      </c>
      <c r="AP30" s="26">
        <f t="shared" si="14"/>
        <v>0</v>
      </c>
      <c r="AQ30" s="22" t="e">
        <f t="shared" si="34"/>
        <v>#DIV/0!</v>
      </c>
      <c r="AR30" s="23">
        <f>IF(COUNTIF($AY$2:$BL$61,A30)=1,VLOOKUP(A30,$AY$2:$BL$61,14,FALSE),0)</f>
        <v>0</v>
      </c>
      <c r="AS30" s="33">
        <f t="shared" si="35"/>
        <v>0</v>
      </c>
      <c r="AT30" s="25">
        <f>'Juillet N-1'!AR28</f>
        <v>0</v>
      </c>
      <c r="AU30" s="26">
        <f t="shared" si="15"/>
        <v>0</v>
      </c>
    </row>
    <row r="31" spans="1:47" x14ac:dyDescent="0.3">
      <c r="A31" t="s">
        <v>14</v>
      </c>
      <c r="B31" s="21"/>
      <c r="C31" s="22" t="e">
        <f t="shared" si="16"/>
        <v>#DIV/0!</v>
      </c>
      <c r="D31" s="23">
        <f t="shared" si="17"/>
        <v>0</v>
      </c>
      <c r="E31" s="24">
        <f t="shared" si="18"/>
        <v>0</v>
      </c>
      <c r="F31" s="25">
        <f>'Juillet N-1'!D31</f>
        <v>0</v>
      </c>
      <c r="G31" s="26">
        <f t="shared" si="19"/>
        <v>0</v>
      </c>
      <c r="H31" s="22" t="e">
        <f t="shared" si="20"/>
        <v>#DIV/0!</v>
      </c>
      <c r="I31" s="23">
        <f>IF(COUNTIF($AY$2:$BL$61,A31)=1,VLOOKUP(A31,$AY$2:$BL$61,7,FALSE),0)</f>
        <v>0</v>
      </c>
      <c r="J31" s="33">
        <f t="shared" si="21"/>
        <v>1.7543859649122806E-2</v>
      </c>
      <c r="K31" s="25">
        <f>'Juillet N-1'!I29</f>
        <v>1</v>
      </c>
      <c r="L31" s="26">
        <f t="shared" si="9"/>
        <v>-1</v>
      </c>
      <c r="M31" s="22" t="e">
        <f t="shared" si="22"/>
        <v>#DIV/0!</v>
      </c>
      <c r="N31" s="23">
        <f>IF(COUNTIF($AY$2:$BL$61,A31)=1,VLOOKUP(A31,$AY$2:$BL$61,8,FALSE),0)</f>
        <v>0</v>
      </c>
      <c r="O31" s="24">
        <f t="shared" si="23"/>
        <v>0</v>
      </c>
      <c r="P31" s="25">
        <f>'Juillet N-1'!N29</f>
        <v>0</v>
      </c>
      <c r="Q31" s="26">
        <f t="shared" si="10"/>
        <v>0</v>
      </c>
      <c r="R31" s="22" t="e">
        <f t="shared" si="24"/>
        <v>#DIV/0!</v>
      </c>
      <c r="S31" s="23">
        <f>IF(COUNTIF($AY$2:$BL$61,A31)=1,VLOOKUP(A31,$AY$2:$BL$61,9,FALSE),0)</f>
        <v>0</v>
      </c>
      <c r="T31" s="33">
        <f t="shared" si="25"/>
        <v>0</v>
      </c>
      <c r="U31" s="25">
        <f>'Juillet N-1'!S29</f>
        <v>0</v>
      </c>
      <c r="V31" s="26">
        <f t="shared" si="11"/>
        <v>0</v>
      </c>
      <c r="W31" s="22" t="e">
        <f t="shared" si="26"/>
        <v>#DIV/0!</v>
      </c>
      <c r="X31" s="23">
        <f>IF(COUNTIF($AY$2:$BL$61,A31)=1,VLOOKUP(A31,$AY$2:$BL$61,10,FALSE),0)</f>
        <v>0</v>
      </c>
      <c r="Y31" s="33">
        <f t="shared" si="27"/>
        <v>0</v>
      </c>
      <c r="Z31" s="25">
        <f>'Juillet N-1'!X29</f>
        <v>0</v>
      </c>
      <c r="AA31" s="26">
        <f t="shared" si="12"/>
        <v>0</v>
      </c>
      <c r="AB31" s="22" t="e">
        <f t="shared" si="28"/>
        <v>#DIV/0!</v>
      </c>
      <c r="AC31" s="23">
        <f>IF(COUNTIF($AY$2:$BL$61,A31)=1,VLOOKUP(A31,$AY$2:$BL$61,11,FALSE),0)</f>
        <v>0</v>
      </c>
      <c r="AD31" s="33">
        <f t="shared" si="29"/>
        <v>0</v>
      </c>
      <c r="AE31" s="25">
        <f>'Juillet N-1'!AC29</f>
        <v>0</v>
      </c>
      <c r="AF31" s="26">
        <f t="shared" si="13"/>
        <v>0</v>
      </c>
      <c r="AG31" s="22" t="e">
        <f t="shared" si="30"/>
        <v>#DIV/0!</v>
      </c>
      <c r="AH31" s="23">
        <f t="shared" si="31"/>
        <v>0</v>
      </c>
      <c r="AI31" s="33">
        <f t="shared" si="36"/>
        <v>0</v>
      </c>
      <c r="AJ31" s="25">
        <f>'Juillet N-1'!AH29</f>
        <v>0</v>
      </c>
      <c r="AK31" s="26">
        <f t="shared" si="6"/>
        <v>0</v>
      </c>
      <c r="AL31" s="22" t="e">
        <f t="shared" si="32"/>
        <v>#DIV/0!</v>
      </c>
      <c r="AM31" s="23">
        <f>IF(COUNTIF($AY$2:$BL$61,A31)=1,VLOOKUP(A31,$AY$2:$BL$61,13,FALSE),0)</f>
        <v>0</v>
      </c>
      <c r="AN31" s="33">
        <f t="shared" si="33"/>
        <v>2.9498525073746312E-3</v>
      </c>
      <c r="AO31" s="25">
        <f>'Juillet N-1'!AM29</f>
        <v>1</v>
      </c>
      <c r="AP31" s="26">
        <f t="shared" si="14"/>
        <v>-1</v>
      </c>
      <c r="AQ31" s="22" t="e">
        <f t="shared" si="34"/>
        <v>#DIV/0!</v>
      </c>
      <c r="AR31" s="23">
        <f>IF(COUNTIF($AY$2:$BL$61,A31)=1,VLOOKUP(A31,$AY$2:$BL$61,14,FALSE),0)</f>
        <v>0</v>
      </c>
      <c r="AS31" s="33">
        <f t="shared" si="35"/>
        <v>0</v>
      </c>
      <c r="AT31" s="25">
        <f>'Juillet N-1'!AR29</f>
        <v>0</v>
      </c>
      <c r="AU31" s="26">
        <f t="shared" si="15"/>
        <v>0</v>
      </c>
    </row>
    <row r="32" spans="1:47" x14ac:dyDescent="0.3">
      <c r="A32" t="s">
        <v>148</v>
      </c>
      <c r="B32" s="21"/>
      <c r="C32" s="22" t="e">
        <f t="shared" si="16"/>
        <v>#DIV/0!</v>
      </c>
      <c r="D32" s="23">
        <f t="shared" si="17"/>
        <v>0</v>
      </c>
      <c r="E32" s="24">
        <f t="shared" si="18"/>
        <v>4.2735042735042739E-3</v>
      </c>
      <c r="F32" s="25">
        <f>'Juillet N-1'!D32</f>
        <v>1</v>
      </c>
      <c r="G32" s="26">
        <f t="shared" si="19"/>
        <v>-1</v>
      </c>
      <c r="H32" s="22" t="e">
        <f t="shared" si="20"/>
        <v>#DIV/0!</v>
      </c>
      <c r="I32" s="23">
        <f>IF(COUNTIF($AY$2:$BL$61,A32)=1,VLOOKUP(A32,$AY$2:$BL$61,7,FALSE),0)</f>
        <v>0</v>
      </c>
      <c r="J32" s="33">
        <f t="shared" si="21"/>
        <v>0</v>
      </c>
      <c r="K32" s="25">
        <f>'Juillet N-1'!I30</f>
        <v>0</v>
      </c>
      <c r="L32" s="26">
        <f t="shared" si="9"/>
        <v>0</v>
      </c>
      <c r="M32" s="22" t="e">
        <f t="shared" si="22"/>
        <v>#DIV/0!</v>
      </c>
      <c r="N32" s="23">
        <f>IF(COUNTIF($AY$2:$BL$61,A32)=1,VLOOKUP(A32,$AY$2:$BL$61,8,FALSE),0)</f>
        <v>0</v>
      </c>
      <c r="O32" s="24">
        <f t="shared" si="23"/>
        <v>0</v>
      </c>
      <c r="P32" s="25">
        <f>'Juillet N-1'!N30</f>
        <v>0</v>
      </c>
      <c r="Q32" s="26">
        <f t="shared" si="10"/>
        <v>0</v>
      </c>
      <c r="R32" s="22" t="e">
        <f t="shared" si="24"/>
        <v>#DIV/0!</v>
      </c>
      <c r="S32" s="23">
        <f>IF(COUNTIF($AY$2:$BL$61,A32)=1,VLOOKUP(A32,$AY$2:$BL$61,9,FALSE),0)</f>
        <v>0</v>
      </c>
      <c r="T32" s="33">
        <f t="shared" si="25"/>
        <v>0</v>
      </c>
      <c r="U32" s="25">
        <f>'Juillet N-1'!S30</f>
        <v>0</v>
      </c>
      <c r="V32" s="26">
        <f t="shared" si="11"/>
        <v>0</v>
      </c>
      <c r="W32" s="22" t="e">
        <f t="shared" si="26"/>
        <v>#DIV/0!</v>
      </c>
      <c r="X32" s="23">
        <f>IF(COUNTIF($AY$2:$BL$61,A32)=1,VLOOKUP(A32,$AY$2:$BL$61,10,FALSE),0)</f>
        <v>0</v>
      </c>
      <c r="Y32" s="33">
        <f t="shared" si="27"/>
        <v>0</v>
      </c>
      <c r="Z32" s="25">
        <f>'Juillet N-1'!X30</f>
        <v>0</v>
      </c>
      <c r="AA32" s="26">
        <f t="shared" si="12"/>
        <v>0</v>
      </c>
      <c r="AB32" s="22" t="e">
        <f t="shared" si="28"/>
        <v>#DIV/0!</v>
      </c>
      <c r="AC32" s="23">
        <f>IF(COUNTIF($AY$2:$BL$61,A32)=1,VLOOKUP(A32,$AY$2:$BL$61,11,FALSE),0)</f>
        <v>0</v>
      </c>
      <c r="AD32" s="33">
        <f t="shared" si="29"/>
        <v>0</v>
      </c>
      <c r="AE32" s="25">
        <f>'Juillet N-1'!AC30</f>
        <v>0</v>
      </c>
      <c r="AF32" s="26">
        <f t="shared" si="13"/>
        <v>0</v>
      </c>
      <c r="AG32" s="22" t="e">
        <f t="shared" si="30"/>
        <v>#DIV/0!</v>
      </c>
      <c r="AH32" s="23">
        <f t="shared" si="31"/>
        <v>0</v>
      </c>
      <c r="AI32" s="33"/>
      <c r="AJ32" s="25"/>
      <c r="AK32" s="26"/>
      <c r="AL32" s="22" t="e">
        <f t="shared" si="32"/>
        <v>#DIV/0!</v>
      </c>
      <c r="AM32" s="23">
        <f>IF(COUNTIF($AY$2:$BL$61,A32)=1,VLOOKUP(A32,$AY$2:$BL$61,13,FALSE),0)</f>
        <v>0</v>
      </c>
      <c r="AN32" s="33">
        <f t="shared" si="33"/>
        <v>0</v>
      </c>
      <c r="AO32" s="25">
        <f>'Juillet N-1'!AM30</f>
        <v>0</v>
      </c>
      <c r="AP32" s="26">
        <f t="shared" si="14"/>
        <v>0</v>
      </c>
      <c r="AQ32" s="22" t="e">
        <f t="shared" si="34"/>
        <v>#DIV/0!</v>
      </c>
      <c r="AR32" s="23">
        <f>IF(COUNTIF($AY$2:$BL$61,A32)=1,VLOOKUP(A32,$AY$2:$BL$61,14,FALSE),0)</f>
        <v>0</v>
      </c>
      <c r="AS32" s="33">
        <f t="shared" si="35"/>
        <v>0</v>
      </c>
      <c r="AT32" s="25">
        <f>'Juillet N-1'!AR30</f>
        <v>0</v>
      </c>
      <c r="AU32" s="26">
        <f t="shared" si="15"/>
        <v>0</v>
      </c>
    </row>
    <row r="33" spans="1:47" x14ac:dyDescent="0.3">
      <c r="A33" t="s">
        <v>15</v>
      </c>
      <c r="B33" s="21"/>
      <c r="C33" s="22" t="e">
        <f t="shared" si="16"/>
        <v>#DIV/0!</v>
      </c>
      <c r="D33" s="23">
        <f t="shared" si="17"/>
        <v>0</v>
      </c>
      <c r="E33" s="24">
        <f t="shared" si="18"/>
        <v>0</v>
      </c>
      <c r="F33" s="25">
        <f>'Juillet N-1'!D33</f>
        <v>0</v>
      </c>
      <c r="G33" s="26">
        <f t="shared" si="19"/>
        <v>0</v>
      </c>
      <c r="H33" s="22" t="e">
        <f t="shared" si="20"/>
        <v>#DIV/0!</v>
      </c>
      <c r="I33" s="23">
        <f>IF(COUNTIF($AY$2:$BL$61,A33)=1,VLOOKUP(A33,$AY$2:$BL$61,7,FALSE),0)</f>
        <v>0</v>
      </c>
      <c r="J33" s="33">
        <f t="shared" si="21"/>
        <v>0</v>
      </c>
      <c r="K33" s="25">
        <f>'Juillet N-1'!I31</f>
        <v>0</v>
      </c>
      <c r="L33" s="26">
        <f t="shared" si="9"/>
        <v>0</v>
      </c>
      <c r="M33" s="22" t="e">
        <f t="shared" si="22"/>
        <v>#DIV/0!</v>
      </c>
      <c r="N33" s="23">
        <f>IF(COUNTIF($AY$2:$BL$61,A33)=1,VLOOKUP(A33,$AY$2:$BL$61,8,FALSE),0)</f>
        <v>0</v>
      </c>
      <c r="O33" s="24">
        <f t="shared" si="23"/>
        <v>0</v>
      </c>
      <c r="P33" s="25">
        <f>'Juillet N-1'!N31</f>
        <v>0</v>
      </c>
      <c r="Q33" s="26">
        <f t="shared" si="10"/>
        <v>0</v>
      </c>
      <c r="R33" s="22" t="e">
        <f t="shared" si="24"/>
        <v>#DIV/0!</v>
      </c>
      <c r="S33" s="23">
        <f>IF(COUNTIF($AY$2:$BL$61,A33)=1,VLOOKUP(A33,$AY$2:$BL$61,9,FALSE),0)</f>
        <v>0</v>
      </c>
      <c r="T33" s="33">
        <f t="shared" si="25"/>
        <v>0</v>
      </c>
      <c r="U33" s="25">
        <f>'Juillet N-1'!S31</f>
        <v>0</v>
      </c>
      <c r="V33" s="26">
        <f t="shared" si="11"/>
        <v>0</v>
      </c>
      <c r="W33" s="22" t="e">
        <f t="shared" si="26"/>
        <v>#DIV/0!</v>
      </c>
      <c r="X33" s="23">
        <f>IF(COUNTIF($AY$2:$BL$61,A33)=1,VLOOKUP(A33,$AY$2:$BL$61,10,FALSE),0)</f>
        <v>0</v>
      </c>
      <c r="Y33" s="33">
        <f t="shared" si="27"/>
        <v>0</v>
      </c>
      <c r="Z33" s="25">
        <f>'Juillet N-1'!X31</f>
        <v>0</v>
      </c>
      <c r="AA33" s="26">
        <f t="shared" si="12"/>
        <v>0</v>
      </c>
      <c r="AB33" s="22" t="e">
        <f t="shared" si="28"/>
        <v>#DIV/0!</v>
      </c>
      <c r="AC33" s="23">
        <f>IF(COUNTIF($AY$2:$BL$61,A33)=1,VLOOKUP(A33,$AY$2:$BL$61,11,FALSE),0)</f>
        <v>0</v>
      </c>
      <c r="AD33" s="33">
        <f t="shared" si="29"/>
        <v>0</v>
      </c>
      <c r="AE33" s="25">
        <f>'Juillet N-1'!AC31</f>
        <v>0</v>
      </c>
      <c r="AF33" s="26">
        <f t="shared" si="13"/>
        <v>0</v>
      </c>
      <c r="AG33" s="22" t="e">
        <f t="shared" si="30"/>
        <v>#DIV/0!</v>
      </c>
      <c r="AH33" s="23">
        <f t="shared" si="31"/>
        <v>0</v>
      </c>
      <c r="AI33" s="33">
        <f t="shared" ref="AI33:AI38" si="37">AJ33/$AJ$59</f>
        <v>0</v>
      </c>
      <c r="AJ33" s="25">
        <f>'Juillet N-1'!AH31</f>
        <v>0</v>
      </c>
      <c r="AK33" s="26">
        <f t="shared" si="6"/>
        <v>0</v>
      </c>
      <c r="AL33" s="22" t="e">
        <f t="shared" si="32"/>
        <v>#DIV/0!</v>
      </c>
      <c r="AM33" s="23">
        <f>IF(COUNTIF($AY$2:$BL$61,A33)=1,VLOOKUP(A33,$AY$2:$BL$61,13,FALSE),0)</f>
        <v>0</v>
      </c>
      <c r="AN33" s="33">
        <f t="shared" si="33"/>
        <v>0</v>
      </c>
      <c r="AO33" s="25">
        <f>'Juillet N-1'!AM31</f>
        <v>0</v>
      </c>
      <c r="AP33" s="26">
        <f t="shared" si="14"/>
        <v>0</v>
      </c>
      <c r="AQ33" s="22" t="e">
        <f t="shared" si="34"/>
        <v>#DIV/0!</v>
      </c>
      <c r="AR33" s="23">
        <f>IF(COUNTIF($AY$2:$BL$61,A33)=1,VLOOKUP(A33,$AY$2:$BL$61,14,FALSE),0)</f>
        <v>0</v>
      </c>
      <c r="AS33" s="33">
        <f t="shared" si="35"/>
        <v>0</v>
      </c>
      <c r="AT33" s="25">
        <f>'Juillet N-1'!AR31</f>
        <v>0</v>
      </c>
      <c r="AU33" s="26">
        <f t="shared" si="15"/>
        <v>0</v>
      </c>
    </row>
    <row r="34" spans="1:47" x14ac:dyDescent="0.3">
      <c r="A34" t="s">
        <v>16</v>
      </c>
      <c r="B34" s="21"/>
      <c r="C34" s="22" t="e">
        <f t="shared" si="16"/>
        <v>#DIV/0!</v>
      </c>
      <c r="D34" s="23">
        <f t="shared" si="17"/>
        <v>0</v>
      </c>
      <c r="E34" s="24">
        <f t="shared" si="18"/>
        <v>4.2735042735042739E-3</v>
      </c>
      <c r="F34" s="25">
        <f>'Juillet N-1'!D34</f>
        <v>1</v>
      </c>
      <c r="G34" s="26">
        <f t="shared" si="19"/>
        <v>-1</v>
      </c>
      <c r="H34" s="22" t="e">
        <f t="shared" si="20"/>
        <v>#DIV/0!</v>
      </c>
      <c r="I34" s="23">
        <f>IF(COUNTIF($AY$2:$BL$61,A34)=1,VLOOKUP(A34,$AY$2:$BL$61,7,FALSE),0)</f>
        <v>0</v>
      </c>
      <c r="J34" s="33">
        <f t="shared" si="21"/>
        <v>0</v>
      </c>
      <c r="K34" s="25">
        <f>'Juillet N-1'!I32</f>
        <v>0</v>
      </c>
      <c r="L34" s="26">
        <f t="shared" si="9"/>
        <v>0</v>
      </c>
      <c r="M34" s="22" t="e">
        <f t="shared" si="22"/>
        <v>#DIV/0!</v>
      </c>
      <c r="N34" s="23">
        <f>IF(COUNTIF($AY$2:$BL$61,A34)=1,VLOOKUP(A34,$AY$2:$BL$61,8,FALSE),0)</f>
        <v>0</v>
      </c>
      <c r="O34" s="24">
        <f t="shared" si="23"/>
        <v>0</v>
      </c>
      <c r="P34" s="25">
        <f>'Juillet N-1'!N32</f>
        <v>0</v>
      </c>
      <c r="Q34" s="26">
        <f t="shared" si="10"/>
        <v>0</v>
      </c>
      <c r="R34" s="22" t="e">
        <f t="shared" si="24"/>
        <v>#DIV/0!</v>
      </c>
      <c r="S34" s="23">
        <f>IF(COUNTIF($AY$2:$BL$61,A34)=1,VLOOKUP(A34,$AY$2:$BL$61,9,FALSE),0)</f>
        <v>0</v>
      </c>
      <c r="T34" s="33">
        <f t="shared" si="25"/>
        <v>0</v>
      </c>
      <c r="U34" s="25">
        <f>'Juillet N-1'!S32</f>
        <v>0</v>
      </c>
      <c r="V34" s="26">
        <f t="shared" si="11"/>
        <v>0</v>
      </c>
      <c r="W34" s="22" t="e">
        <f t="shared" si="26"/>
        <v>#DIV/0!</v>
      </c>
      <c r="X34" s="23">
        <f>IF(COUNTIF($AY$2:$BL$61,A34)=1,VLOOKUP(A34,$AY$2:$BL$61,10,FALSE),0)</f>
        <v>0</v>
      </c>
      <c r="Y34" s="33">
        <f t="shared" si="27"/>
        <v>0</v>
      </c>
      <c r="Z34" s="25">
        <f>'Juillet N-1'!X32</f>
        <v>0</v>
      </c>
      <c r="AA34" s="26">
        <f t="shared" si="12"/>
        <v>0</v>
      </c>
      <c r="AB34" s="22" t="e">
        <f t="shared" si="28"/>
        <v>#DIV/0!</v>
      </c>
      <c r="AC34" s="23">
        <f>IF(COUNTIF($AY$2:$BL$61,A34)=1,VLOOKUP(A34,$AY$2:$BL$61,11,FALSE),0)</f>
        <v>0</v>
      </c>
      <c r="AD34" s="33">
        <f t="shared" si="29"/>
        <v>0</v>
      </c>
      <c r="AE34" s="25">
        <f>'Juillet N-1'!AC32</f>
        <v>0</v>
      </c>
      <c r="AF34" s="26">
        <f t="shared" si="13"/>
        <v>0</v>
      </c>
      <c r="AG34" s="22" t="e">
        <f t="shared" si="30"/>
        <v>#DIV/0!</v>
      </c>
      <c r="AH34" s="23">
        <f t="shared" si="31"/>
        <v>0</v>
      </c>
      <c r="AI34" s="33">
        <f t="shared" si="37"/>
        <v>0</v>
      </c>
      <c r="AJ34" s="25">
        <f>'Juillet N-1'!AH32</f>
        <v>0</v>
      </c>
      <c r="AK34" s="26">
        <f t="shared" si="6"/>
        <v>0</v>
      </c>
      <c r="AL34" s="22" t="e">
        <f t="shared" si="32"/>
        <v>#DIV/0!</v>
      </c>
      <c r="AM34" s="23">
        <f>IF(COUNTIF($AY$2:$BL$61,A34)=1,VLOOKUP(A34,$AY$2:$BL$61,13,FALSE),0)</f>
        <v>0</v>
      </c>
      <c r="AN34" s="33">
        <f t="shared" si="33"/>
        <v>2.9498525073746312E-3</v>
      </c>
      <c r="AO34" s="25">
        <f>'Juillet N-1'!AM32</f>
        <v>1</v>
      </c>
      <c r="AP34" s="26">
        <f t="shared" si="14"/>
        <v>-1</v>
      </c>
      <c r="AQ34" s="22" t="e">
        <f t="shared" si="34"/>
        <v>#DIV/0!</v>
      </c>
      <c r="AR34" s="23">
        <f>IF(COUNTIF($AY$2:$BL$61,A34)=1,VLOOKUP(A34,$AY$2:$BL$61,14,FALSE),0)</f>
        <v>0</v>
      </c>
      <c r="AS34" s="33">
        <f t="shared" si="35"/>
        <v>0</v>
      </c>
      <c r="AT34" s="25">
        <f>'Juillet N-1'!AR32</f>
        <v>0</v>
      </c>
      <c r="AU34" s="26">
        <f t="shared" si="15"/>
        <v>0</v>
      </c>
    </row>
    <row r="35" spans="1:47" x14ac:dyDescent="0.3">
      <c r="A35" t="s">
        <v>96</v>
      </c>
      <c r="B35" s="21"/>
      <c r="C35" s="22" t="e">
        <f t="shared" si="16"/>
        <v>#DIV/0!</v>
      </c>
      <c r="D35" s="23">
        <f t="shared" si="17"/>
        <v>0</v>
      </c>
      <c r="E35" s="24">
        <f t="shared" si="18"/>
        <v>0</v>
      </c>
      <c r="F35" s="25">
        <f>'Juillet N-1'!D35</f>
        <v>0</v>
      </c>
      <c r="G35" s="26">
        <f t="shared" si="19"/>
        <v>0</v>
      </c>
      <c r="H35" s="22" t="e">
        <f t="shared" si="20"/>
        <v>#DIV/0!</v>
      </c>
      <c r="I35" s="23">
        <f>IF(COUNTIF($AY$2:$BL$61,A35)=1,VLOOKUP(A35,$AY$2:$BL$61,7,FALSE),0)</f>
        <v>0</v>
      </c>
      <c r="J35" s="33">
        <f t="shared" si="21"/>
        <v>0</v>
      </c>
      <c r="K35" s="25">
        <f>'Juillet N-1'!I33</f>
        <v>0</v>
      </c>
      <c r="L35" s="26">
        <f t="shared" si="9"/>
        <v>0</v>
      </c>
      <c r="M35" s="22" t="e">
        <f t="shared" si="22"/>
        <v>#DIV/0!</v>
      </c>
      <c r="N35" s="23">
        <f>IF(COUNTIF($AY$2:$BL$61,A35)=1,VLOOKUP(A35,$AY$2:$BL$61,8,FALSE),0)</f>
        <v>0</v>
      </c>
      <c r="O35" s="24">
        <f t="shared" si="23"/>
        <v>0</v>
      </c>
      <c r="P35" s="25">
        <f>'Juillet N-1'!N33</f>
        <v>0</v>
      </c>
      <c r="Q35" s="26">
        <f t="shared" si="10"/>
        <v>0</v>
      </c>
      <c r="R35" s="22" t="e">
        <f t="shared" si="24"/>
        <v>#DIV/0!</v>
      </c>
      <c r="S35" s="23">
        <f>IF(COUNTIF($AY$2:$BL$61,A35)=1,VLOOKUP(A35,$AY$2:$BL$61,9,FALSE),0)</f>
        <v>0</v>
      </c>
      <c r="T35" s="33">
        <f t="shared" si="25"/>
        <v>0</v>
      </c>
      <c r="U35" s="25">
        <f>'Juillet N-1'!S33</f>
        <v>0</v>
      </c>
      <c r="V35" s="26">
        <f t="shared" si="11"/>
        <v>0</v>
      </c>
      <c r="W35" s="22" t="e">
        <f t="shared" si="26"/>
        <v>#DIV/0!</v>
      </c>
      <c r="X35" s="23">
        <f>IF(COUNTIF($AY$2:$BL$61,A35)=1,VLOOKUP(A35,$AY$2:$BL$61,10,FALSE),0)</f>
        <v>0</v>
      </c>
      <c r="Y35" s="33">
        <f t="shared" si="27"/>
        <v>0</v>
      </c>
      <c r="Z35" s="25">
        <f>'Juillet N-1'!X33</f>
        <v>0</v>
      </c>
      <c r="AA35" s="26">
        <f t="shared" si="12"/>
        <v>0</v>
      </c>
      <c r="AB35" s="22" t="e">
        <f t="shared" si="28"/>
        <v>#DIV/0!</v>
      </c>
      <c r="AC35" s="23">
        <f>IF(COUNTIF($AY$2:$BL$61,A35)=1,VLOOKUP(A35,$AY$2:$BL$61,11,FALSE),0)</f>
        <v>0</v>
      </c>
      <c r="AD35" s="33">
        <f t="shared" si="29"/>
        <v>0</v>
      </c>
      <c r="AE35" s="25">
        <f>'Juillet N-1'!AC33</f>
        <v>0</v>
      </c>
      <c r="AF35" s="26">
        <f t="shared" si="13"/>
        <v>0</v>
      </c>
      <c r="AG35" s="22" t="e">
        <f t="shared" si="30"/>
        <v>#DIV/0!</v>
      </c>
      <c r="AH35" s="23">
        <f t="shared" si="31"/>
        <v>0</v>
      </c>
      <c r="AI35" s="33">
        <f t="shared" si="37"/>
        <v>0</v>
      </c>
      <c r="AJ35" s="25">
        <f>'Juillet N-1'!AH33</f>
        <v>0</v>
      </c>
      <c r="AK35" s="26">
        <f t="shared" si="6"/>
        <v>0</v>
      </c>
      <c r="AL35" s="22" t="e">
        <f t="shared" si="32"/>
        <v>#DIV/0!</v>
      </c>
      <c r="AM35" s="23">
        <f>IF(COUNTIF($AY$2:$BL$61,A35)=1,VLOOKUP(A35,$AY$2:$BL$61,13,FALSE),0)</f>
        <v>0</v>
      </c>
      <c r="AN35" s="33">
        <f t="shared" si="33"/>
        <v>0</v>
      </c>
      <c r="AO35" s="25">
        <f>'Juillet N-1'!AM33</f>
        <v>0</v>
      </c>
      <c r="AP35" s="26">
        <f t="shared" si="14"/>
        <v>0</v>
      </c>
      <c r="AQ35" s="22" t="e">
        <f t="shared" si="34"/>
        <v>#DIV/0!</v>
      </c>
      <c r="AR35" s="23">
        <f>IF(COUNTIF($AY$2:$BL$61,A35)=1,VLOOKUP(A35,$AY$2:$BL$61,14,FALSE),0)</f>
        <v>0</v>
      </c>
      <c r="AS35" s="33">
        <f t="shared" si="35"/>
        <v>0</v>
      </c>
      <c r="AT35" s="25">
        <f>'Juillet N-1'!AR33</f>
        <v>0</v>
      </c>
      <c r="AU35" s="26">
        <f t="shared" si="15"/>
        <v>0</v>
      </c>
    </row>
    <row r="36" spans="1:47" x14ac:dyDescent="0.3">
      <c r="A36" t="s">
        <v>17</v>
      </c>
      <c r="B36" s="21"/>
      <c r="C36" s="22" t="e">
        <f t="shared" si="16"/>
        <v>#DIV/0!</v>
      </c>
      <c r="D36" s="23">
        <f t="shared" si="17"/>
        <v>0</v>
      </c>
      <c r="E36" s="24">
        <f t="shared" si="18"/>
        <v>2.1367521367521368E-2</v>
      </c>
      <c r="F36" s="25">
        <f>'Juillet N-1'!D36</f>
        <v>5</v>
      </c>
      <c r="G36" s="26">
        <f t="shared" si="19"/>
        <v>-5</v>
      </c>
      <c r="H36" s="22" t="e">
        <f t="shared" si="20"/>
        <v>#DIV/0!</v>
      </c>
      <c r="I36" s="23">
        <f>IF(COUNTIF($AY$2:$BL$61,A36)=1,VLOOKUP(A36,$AY$2:$BL$61,7,FALSE),0)</f>
        <v>0</v>
      </c>
      <c r="J36" s="33">
        <f t="shared" si="21"/>
        <v>0</v>
      </c>
      <c r="K36" s="25">
        <f>'Juillet N-1'!I34</f>
        <v>0</v>
      </c>
      <c r="L36" s="26">
        <f t="shared" si="9"/>
        <v>0</v>
      </c>
      <c r="M36" s="22" t="e">
        <f t="shared" si="22"/>
        <v>#DIV/0!</v>
      </c>
      <c r="N36" s="23">
        <f>IF(COUNTIF($AY$2:$BL$61,A36)=1,VLOOKUP(A36,$AY$2:$BL$61,8,FALSE),0)</f>
        <v>0</v>
      </c>
      <c r="O36" s="24">
        <f t="shared" si="23"/>
        <v>0</v>
      </c>
      <c r="P36" s="25">
        <f>'Juillet N-1'!N34</f>
        <v>0</v>
      </c>
      <c r="Q36" s="26">
        <f t="shared" si="10"/>
        <v>0</v>
      </c>
      <c r="R36" s="22" t="e">
        <f t="shared" si="24"/>
        <v>#DIV/0!</v>
      </c>
      <c r="S36" s="23">
        <f>IF(COUNTIF($AY$2:$BL$61,A36)=1,VLOOKUP(A36,$AY$2:$BL$61,9,FALSE),0)</f>
        <v>0</v>
      </c>
      <c r="T36" s="33">
        <f t="shared" si="25"/>
        <v>0</v>
      </c>
      <c r="U36" s="25">
        <f>'Juillet N-1'!S34</f>
        <v>0</v>
      </c>
      <c r="V36" s="26">
        <f t="shared" si="11"/>
        <v>0</v>
      </c>
      <c r="W36" s="22" t="e">
        <f t="shared" si="26"/>
        <v>#DIV/0!</v>
      </c>
      <c r="X36" s="23">
        <f>IF(COUNTIF($AY$2:$BL$61,A36)=1,VLOOKUP(A36,$AY$2:$BL$61,10,FALSE),0)</f>
        <v>0</v>
      </c>
      <c r="Y36" s="33">
        <f t="shared" si="27"/>
        <v>0</v>
      </c>
      <c r="Z36" s="25">
        <f>'Juillet N-1'!X34</f>
        <v>0</v>
      </c>
      <c r="AA36" s="26">
        <f t="shared" si="12"/>
        <v>0</v>
      </c>
      <c r="AB36" s="22" t="e">
        <f t="shared" si="28"/>
        <v>#DIV/0!</v>
      </c>
      <c r="AC36" s="23">
        <f>IF(COUNTIF($AY$2:$BL$61,A36)=1,VLOOKUP(A36,$AY$2:$BL$61,11,FALSE),0)</f>
        <v>0</v>
      </c>
      <c r="AD36" s="33">
        <f t="shared" si="29"/>
        <v>1.4705882352941176E-2</v>
      </c>
      <c r="AE36" s="25">
        <f>'Juillet N-1'!AC34</f>
        <v>1</v>
      </c>
      <c r="AF36" s="26">
        <f t="shared" si="13"/>
        <v>-1</v>
      </c>
      <c r="AG36" s="22" t="e">
        <f t="shared" si="30"/>
        <v>#DIV/0!</v>
      </c>
      <c r="AH36" s="23">
        <f t="shared" si="31"/>
        <v>0</v>
      </c>
      <c r="AI36" s="33">
        <f t="shared" si="37"/>
        <v>0</v>
      </c>
      <c r="AJ36" s="25">
        <f>'Juillet N-1'!AH34</f>
        <v>0</v>
      </c>
      <c r="AK36" s="26">
        <f t="shared" si="6"/>
        <v>0</v>
      </c>
      <c r="AL36" s="22" t="e">
        <f t="shared" si="32"/>
        <v>#DIV/0!</v>
      </c>
      <c r="AM36" s="23">
        <f>IF(COUNTIF($AY$2:$BL$61,A36)=1,VLOOKUP(A36,$AY$2:$BL$61,13,FALSE),0)</f>
        <v>0</v>
      </c>
      <c r="AN36" s="33">
        <f t="shared" si="33"/>
        <v>5.8997050147492625E-3</v>
      </c>
      <c r="AO36" s="25">
        <f>'Juillet N-1'!AM34</f>
        <v>2</v>
      </c>
      <c r="AP36" s="26">
        <f t="shared" si="14"/>
        <v>-2</v>
      </c>
      <c r="AQ36" s="22" t="e">
        <f t="shared" si="34"/>
        <v>#DIV/0!</v>
      </c>
      <c r="AR36" s="23">
        <f>IF(COUNTIF($AY$2:$BL$61,A36)=1,VLOOKUP(A36,$AY$2:$BL$61,14,FALSE),0)</f>
        <v>0</v>
      </c>
      <c r="AS36" s="33">
        <f t="shared" si="35"/>
        <v>0</v>
      </c>
      <c r="AT36" s="25">
        <f>'Juillet N-1'!AR34</f>
        <v>0</v>
      </c>
      <c r="AU36" s="26">
        <f t="shared" si="15"/>
        <v>0</v>
      </c>
    </row>
    <row r="37" spans="1:47" x14ac:dyDescent="0.3">
      <c r="A37" t="s">
        <v>18</v>
      </c>
      <c r="B37" s="21"/>
      <c r="C37" s="22" t="e">
        <f t="shared" si="16"/>
        <v>#DIV/0!</v>
      </c>
      <c r="D37" s="23">
        <f t="shared" si="17"/>
        <v>0</v>
      </c>
      <c r="E37" s="24">
        <f t="shared" si="18"/>
        <v>0</v>
      </c>
      <c r="F37" s="25">
        <f>'Juillet N-1'!D37</f>
        <v>0</v>
      </c>
      <c r="G37" s="26">
        <f t="shared" si="19"/>
        <v>0</v>
      </c>
      <c r="H37" s="22" t="e">
        <f t="shared" si="20"/>
        <v>#DIV/0!</v>
      </c>
      <c r="I37" s="23">
        <f>IF(COUNTIF($AY$2:$BL$61,A37)=1,VLOOKUP(A37,$AY$2:$BL$61,7,FALSE),0)</f>
        <v>0</v>
      </c>
      <c r="J37" s="33">
        <f t="shared" si="21"/>
        <v>0</v>
      </c>
      <c r="K37" s="25">
        <f>'Juillet N-1'!I35</f>
        <v>0</v>
      </c>
      <c r="L37" s="26">
        <f t="shared" si="9"/>
        <v>0</v>
      </c>
      <c r="M37" s="22" t="e">
        <f t="shared" si="22"/>
        <v>#DIV/0!</v>
      </c>
      <c r="N37" s="23">
        <f>IF(COUNTIF($AY$2:$BL$61,A37)=1,VLOOKUP(A37,$AY$2:$BL$61,8,FALSE),0)</f>
        <v>0</v>
      </c>
      <c r="O37" s="24">
        <f t="shared" si="23"/>
        <v>0</v>
      </c>
      <c r="P37" s="25">
        <f>'Juillet N-1'!N35</f>
        <v>0</v>
      </c>
      <c r="Q37" s="26">
        <f t="shared" si="10"/>
        <v>0</v>
      </c>
      <c r="R37" s="22" t="e">
        <f t="shared" si="24"/>
        <v>#DIV/0!</v>
      </c>
      <c r="S37" s="23">
        <f>IF(COUNTIF($AY$2:$BL$61,A37)=1,VLOOKUP(A37,$AY$2:$BL$61,9,FALSE),0)</f>
        <v>0</v>
      </c>
      <c r="T37" s="33">
        <f t="shared" si="25"/>
        <v>0</v>
      </c>
      <c r="U37" s="25">
        <f>'Juillet N-1'!S35</f>
        <v>0</v>
      </c>
      <c r="V37" s="26">
        <f t="shared" si="11"/>
        <v>0</v>
      </c>
      <c r="W37" s="22" t="e">
        <f t="shared" si="26"/>
        <v>#DIV/0!</v>
      </c>
      <c r="X37" s="23">
        <f>IF(COUNTIF($AY$2:$BL$61,A37)=1,VLOOKUP(A37,$AY$2:$BL$61,10,FALSE),0)</f>
        <v>0</v>
      </c>
      <c r="Y37" s="33">
        <f t="shared" si="27"/>
        <v>0</v>
      </c>
      <c r="Z37" s="25">
        <f>'Juillet N-1'!X35</f>
        <v>0</v>
      </c>
      <c r="AA37" s="26">
        <f t="shared" si="12"/>
        <v>0</v>
      </c>
      <c r="AB37" s="22" t="e">
        <f t="shared" si="28"/>
        <v>#DIV/0!</v>
      </c>
      <c r="AC37" s="23">
        <f>IF(COUNTIF($AY$2:$BL$61,A37)=1,VLOOKUP(A37,$AY$2:$BL$61,11,FALSE),0)</f>
        <v>0</v>
      </c>
      <c r="AD37" s="33">
        <f t="shared" si="29"/>
        <v>0</v>
      </c>
      <c r="AE37" s="25">
        <f>'Juillet N-1'!AC35</f>
        <v>0</v>
      </c>
      <c r="AF37" s="26">
        <f t="shared" si="13"/>
        <v>0</v>
      </c>
      <c r="AG37" s="22" t="e">
        <f t="shared" si="30"/>
        <v>#DIV/0!</v>
      </c>
      <c r="AH37" s="23">
        <f t="shared" si="31"/>
        <v>0</v>
      </c>
      <c r="AI37" s="33">
        <f t="shared" si="37"/>
        <v>0</v>
      </c>
      <c r="AJ37" s="25">
        <f>'Juillet N-1'!AH35</f>
        <v>0</v>
      </c>
      <c r="AK37" s="26">
        <f t="shared" si="6"/>
        <v>0</v>
      </c>
      <c r="AL37" s="22" t="e">
        <f t="shared" si="32"/>
        <v>#DIV/0!</v>
      </c>
      <c r="AM37" s="23">
        <f>IF(COUNTIF($AY$2:$BL$61,A37)=1,VLOOKUP(A37,$AY$2:$BL$61,13,FALSE),0)</f>
        <v>0</v>
      </c>
      <c r="AN37" s="33">
        <f t="shared" si="33"/>
        <v>0</v>
      </c>
      <c r="AO37" s="25">
        <f>'Juillet N-1'!AM35</f>
        <v>0</v>
      </c>
      <c r="AP37" s="26">
        <f t="shared" si="14"/>
        <v>0</v>
      </c>
      <c r="AQ37" s="22" t="e">
        <f t="shared" si="34"/>
        <v>#DIV/0!</v>
      </c>
      <c r="AR37" s="23">
        <f>IF(COUNTIF($AY$2:$BL$61,A37)=1,VLOOKUP(A37,$AY$2:$BL$61,14,FALSE),0)</f>
        <v>0</v>
      </c>
      <c r="AS37" s="33">
        <f t="shared" si="35"/>
        <v>0</v>
      </c>
      <c r="AT37" s="25">
        <f>'Juillet N-1'!AR35</f>
        <v>0</v>
      </c>
      <c r="AU37" s="26">
        <f t="shared" si="15"/>
        <v>0</v>
      </c>
    </row>
    <row r="38" spans="1:47" x14ac:dyDescent="0.3">
      <c r="A38" t="s">
        <v>19</v>
      </c>
      <c r="B38" s="21"/>
      <c r="C38" s="22" t="e">
        <f t="shared" si="16"/>
        <v>#DIV/0!</v>
      </c>
      <c r="D38" s="23">
        <f t="shared" si="17"/>
        <v>0</v>
      </c>
      <c r="E38" s="24">
        <f t="shared" si="18"/>
        <v>1.282051282051282E-2</v>
      </c>
      <c r="F38" s="25">
        <f>'Juillet N-1'!D38</f>
        <v>3</v>
      </c>
      <c r="G38" s="26">
        <f t="shared" si="19"/>
        <v>-3</v>
      </c>
      <c r="H38" s="22" t="e">
        <f t="shared" si="20"/>
        <v>#DIV/0!</v>
      </c>
      <c r="I38" s="23">
        <f>IF(COUNTIF($AY$2:$BL$61,A38)=1,VLOOKUP(A38,$AY$2:$BL$61,7,FALSE),0)</f>
        <v>0</v>
      </c>
      <c r="J38" s="33">
        <f t="shared" si="21"/>
        <v>0</v>
      </c>
      <c r="K38" s="25">
        <f>'Juillet N-1'!I36</f>
        <v>0</v>
      </c>
      <c r="L38" s="26">
        <f t="shared" si="9"/>
        <v>0</v>
      </c>
      <c r="M38" s="22" t="e">
        <f t="shared" si="22"/>
        <v>#DIV/0!</v>
      </c>
      <c r="N38" s="23">
        <f>IF(COUNTIF($AY$2:$BL$61,A38)=1,VLOOKUP(A38,$AY$2:$BL$61,8,FALSE),0)</f>
        <v>0</v>
      </c>
      <c r="O38" s="24">
        <f t="shared" si="23"/>
        <v>0</v>
      </c>
      <c r="P38" s="25">
        <f>'Juillet N-1'!N36</f>
        <v>0</v>
      </c>
      <c r="Q38" s="26">
        <f t="shared" si="10"/>
        <v>0</v>
      </c>
      <c r="R38" s="22" t="e">
        <f t="shared" si="24"/>
        <v>#DIV/0!</v>
      </c>
      <c r="S38" s="23">
        <f>IF(COUNTIF($AY$2:$BL$61,A38)=1,VLOOKUP(A38,$AY$2:$BL$61,9,FALSE),0)</f>
        <v>0</v>
      </c>
      <c r="T38" s="33">
        <f t="shared" si="25"/>
        <v>7.6923076923076927E-2</v>
      </c>
      <c r="U38" s="25">
        <f>'Juillet N-1'!S36</f>
        <v>2</v>
      </c>
      <c r="V38" s="26">
        <f t="shared" si="11"/>
        <v>-2</v>
      </c>
      <c r="W38" s="22" t="e">
        <f t="shared" si="26"/>
        <v>#DIV/0!</v>
      </c>
      <c r="X38" s="23">
        <f>IF(COUNTIF($AY$2:$BL$61,A38)=1,VLOOKUP(A38,$AY$2:$BL$61,10,FALSE),0)</f>
        <v>0</v>
      </c>
      <c r="Y38" s="33">
        <f t="shared" si="27"/>
        <v>3.4482758620689655E-2</v>
      </c>
      <c r="Z38" s="25">
        <f>'Juillet N-1'!X36</f>
        <v>1</v>
      </c>
      <c r="AA38" s="26">
        <f t="shared" si="12"/>
        <v>-1</v>
      </c>
      <c r="AB38" s="22" t="e">
        <f t="shared" si="28"/>
        <v>#DIV/0!</v>
      </c>
      <c r="AC38" s="23">
        <f>IF(COUNTIF($AY$2:$BL$61,A38)=1,VLOOKUP(A38,$AY$2:$BL$61,11,FALSE),0)</f>
        <v>0</v>
      </c>
      <c r="AD38" s="33">
        <f t="shared" si="29"/>
        <v>8.8235294117647065E-2</v>
      </c>
      <c r="AE38" s="25">
        <f>'Juillet N-1'!AC36</f>
        <v>6</v>
      </c>
      <c r="AF38" s="26">
        <f t="shared" si="13"/>
        <v>-6</v>
      </c>
      <c r="AG38" s="22" t="e">
        <f t="shared" si="30"/>
        <v>#DIV/0!</v>
      </c>
      <c r="AH38" s="23">
        <f t="shared" si="31"/>
        <v>0</v>
      </c>
      <c r="AI38" s="33">
        <f t="shared" si="37"/>
        <v>3.8461538461538464E-2</v>
      </c>
      <c r="AJ38" s="25">
        <f>'Juillet N-1'!AH36</f>
        <v>1</v>
      </c>
      <c r="AK38" s="26">
        <f t="shared" si="6"/>
        <v>-1</v>
      </c>
      <c r="AL38" s="22" t="e">
        <f t="shared" si="32"/>
        <v>#DIV/0!</v>
      </c>
      <c r="AM38" s="23">
        <f>IF(COUNTIF($AY$2:$BL$61,A38)=1,VLOOKUP(A38,$AY$2:$BL$61,13,FALSE),0)</f>
        <v>0</v>
      </c>
      <c r="AN38" s="33">
        <f t="shared" si="33"/>
        <v>4.4247787610619468E-2</v>
      </c>
      <c r="AO38" s="25">
        <f>'Juillet N-1'!AM36</f>
        <v>15</v>
      </c>
      <c r="AP38" s="26">
        <f t="shared" si="14"/>
        <v>-15</v>
      </c>
      <c r="AQ38" s="22" t="e">
        <f t="shared" si="34"/>
        <v>#DIV/0!</v>
      </c>
      <c r="AR38" s="23">
        <f>IF(COUNTIF($AY$2:$BL$61,A38)=1,VLOOKUP(A38,$AY$2:$BL$61,14,FALSE),0)</f>
        <v>0</v>
      </c>
      <c r="AS38" s="33">
        <f t="shared" si="35"/>
        <v>0</v>
      </c>
      <c r="AT38" s="25">
        <f>'Juillet N-1'!AR36</f>
        <v>0</v>
      </c>
      <c r="AU38" s="26">
        <f t="shared" si="15"/>
        <v>0</v>
      </c>
    </row>
    <row r="39" spans="1:47" x14ac:dyDescent="0.3">
      <c r="A39" t="s">
        <v>126</v>
      </c>
      <c r="B39" s="21"/>
      <c r="C39" s="22" t="e">
        <f t="shared" si="16"/>
        <v>#DIV/0!</v>
      </c>
      <c r="D39" s="23">
        <f t="shared" si="17"/>
        <v>0</v>
      </c>
      <c r="E39" s="24">
        <f t="shared" si="18"/>
        <v>0</v>
      </c>
      <c r="F39" s="25">
        <f>'Juillet N-1'!D39</f>
        <v>0</v>
      </c>
      <c r="G39" s="26">
        <f t="shared" si="19"/>
        <v>0</v>
      </c>
      <c r="H39" s="22" t="e">
        <f t="shared" si="20"/>
        <v>#DIV/0!</v>
      </c>
      <c r="I39" s="23">
        <f>IF(COUNTIF($AY$2:$BL$61,A39)=1,VLOOKUP(A39,$AY$2:$BL$61,7,FALSE),0)</f>
        <v>0</v>
      </c>
      <c r="J39" s="33">
        <f t="shared" si="21"/>
        <v>1.7543859649122806E-2</v>
      </c>
      <c r="K39" s="25">
        <f>'Juillet N-1'!I37</f>
        <v>1</v>
      </c>
      <c r="L39" s="26">
        <f t="shared" si="9"/>
        <v>-1</v>
      </c>
      <c r="M39" s="22" t="e">
        <f t="shared" si="22"/>
        <v>#DIV/0!</v>
      </c>
      <c r="N39" s="23">
        <f>IF(COUNTIF($AY$2:$BL$61,A39)=1,VLOOKUP(A39,$AY$2:$BL$61,8,FALSE),0)</f>
        <v>0</v>
      </c>
      <c r="O39" s="24">
        <f t="shared" si="23"/>
        <v>0</v>
      </c>
      <c r="P39" s="25">
        <f>'Juillet N-1'!N37</f>
        <v>0</v>
      </c>
      <c r="Q39" s="26">
        <f t="shared" si="10"/>
        <v>0</v>
      </c>
      <c r="R39" s="22" t="e">
        <f t="shared" si="24"/>
        <v>#DIV/0!</v>
      </c>
      <c r="S39" s="23">
        <f>IF(COUNTIF($AY$2:$BL$61,A39)=1,VLOOKUP(A39,$AY$2:$BL$61,9,FALSE),0)</f>
        <v>0</v>
      </c>
      <c r="T39" s="33">
        <f t="shared" si="25"/>
        <v>0</v>
      </c>
      <c r="U39" s="25">
        <f>'Juillet N-1'!S37</f>
        <v>0</v>
      </c>
      <c r="V39" s="26">
        <f t="shared" si="11"/>
        <v>0</v>
      </c>
      <c r="W39" s="22" t="e">
        <f t="shared" si="26"/>
        <v>#DIV/0!</v>
      </c>
      <c r="X39" s="23">
        <f>IF(COUNTIF($AY$2:$BL$61,A39)=1,VLOOKUP(A39,$AY$2:$BL$61,10,FALSE),0)</f>
        <v>0</v>
      </c>
      <c r="Y39" s="33">
        <f t="shared" si="27"/>
        <v>0</v>
      </c>
      <c r="Z39" s="25">
        <f>'Juillet N-1'!X37</f>
        <v>0</v>
      </c>
      <c r="AA39" s="26">
        <f t="shared" si="12"/>
        <v>0</v>
      </c>
      <c r="AB39" s="22" t="e">
        <f t="shared" si="28"/>
        <v>#DIV/0!</v>
      </c>
      <c r="AC39" s="23">
        <f>IF(COUNTIF($AY$2:$BL$61,A39)=1,VLOOKUP(A39,$AY$2:$BL$61,11,FALSE),0)</f>
        <v>0</v>
      </c>
      <c r="AD39" s="33">
        <f t="shared" si="29"/>
        <v>0</v>
      </c>
      <c r="AE39" s="25">
        <f>'Juillet N-1'!AC37</f>
        <v>0</v>
      </c>
      <c r="AF39" s="26">
        <f t="shared" si="13"/>
        <v>0</v>
      </c>
      <c r="AG39" s="22" t="e">
        <f t="shared" si="30"/>
        <v>#DIV/0!</v>
      </c>
      <c r="AH39" s="23">
        <f t="shared" si="31"/>
        <v>0</v>
      </c>
      <c r="AI39" s="33"/>
      <c r="AJ39" s="25"/>
      <c r="AK39" s="26"/>
      <c r="AL39" s="22" t="e">
        <f t="shared" si="32"/>
        <v>#DIV/0!</v>
      </c>
      <c r="AM39" s="23">
        <f>IF(COUNTIF($AY$2:$BL$61,A39)=1,VLOOKUP(A39,$AY$2:$BL$61,13,FALSE),0)</f>
        <v>0</v>
      </c>
      <c r="AN39" s="33">
        <f t="shared" si="33"/>
        <v>2.9498525073746312E-3</v>
      </c>
      <c r="AO39" s="25">
        <f>'Juillet N-1'!AM37</f>
        <v>1</v>
      </c>
      <c r="AP39" s="26">
        <f t="shared" si="14"/>
        <v>-1</v>
      </c>
      <c r="AQ39" s="22" t="e">
        <f t="shared" si="34"/>
        <v>#DIV/0!</v>
      </c>
      <c r="AR39" s="23">
        <f>IF(COUNTIF($AY$2:$BL$61,A39)=1,VLOOKUP(A39,$AY$2:$BL$61,14,FALSE),0)</f>
        <v>0</v>
      </c>
      <c r="AS39" s="33">
        <f t="shared" si="35"/>
        <v>0</v>
      </c>
      <c r="AT39" s="25">
        <f>'Juillet N-1'!AR37</f>
        <v>0</v>
      </c>
      <c r="AU39" s="26">
        <f t="shared" si="15"/>
        <v>0</v>
      </c>
    </row>
    <row r="40" spans="1:47" x14ac:dyDescent="0.3">
      <c r="A40" t="s">
        <v>20</v>
      </c>
      <c r="B40" s="21"/>
      <c r="C40" s="22" t="e">
        <f t="shared" si="16"/>
        <v>#DIV/0!</v>
      </c>
      <c r="D40" s="23">
        <f t="shared" si="17"/>
        <v>0</v>
      </c>
      <c r="E40" s="24">
        <f t="shared" si="18"/>
        <v>4.2735042735042739E-3</v>
      </c>
      <c r="F40" s="25">
        <f>'Juillet N-1'!D40</f>
        <v>1</v>
      </c>
      <c r="G40" s="26">
        <f t="shared" si="19"/>
        <v>-1</v>
      </c>
      <c r="H40" s="22" t="e">
        <f t="shared" si="20"/>
        <v>#DIV/0!</v>
      </c>
      <c r="I40" s="23">
        <f>IF(COUNTIF($AY$2:$BL$61,A40)=1,VLOOKUP(A40,$AY$2:$BL$61,7,FALSE),0)</f>
        <v>0</v>
      </c>
      <c r="J40" s="33">
        <f t="shared" si="21"/>
        <v>0</v>
      </c>
      <c r="K40" s="25">
        <f>'Juillet N-1'!I38</f>
        <v>0</v>
      </c>
      <c r="L40" s="26">
        <f t="shared" si="9"/>
        <v>0</v>
      </c>
      <c r="M40" s="22" t="e">
        <f t="shared" si="22"/>
        <v>#DIV/0!</v>
      </c>
      <c r="N40" s="23">
        <f>IF(COUNTIF($AY$2:$BL$61,A40)=1,VLOOKUP(A40,$AY$2:$BL$61,8,FALSE),0)</f>
        <v>0</v>
      </c>
      <c r="O40" s="24">
        <f t="shared" si="23"/>
        <v>0</v>
      </c>
      <c r="P40" s="25">
        <f>'Juillet N-1'!N38</f>
        <v>0</v>
      </c>
      <c r="Q40" s="26">
        <f t="shared" si="10"/>
        <v>0</v>
      </c>
      <c r="R40" s="22" t="e">
        <f t="shared" si="24"/>
        <v>#DIV/0!</v>
      </c>
      <c r="S40" s="23">
        <f>IF(COUNTIF($AY$2:$BL$61,A40)=1,VLOOKUP(A40,$AY$2:$BL$61,9,FALSE),0)</f>
        <v>0</v>
      </c>
      <c r="T40" s="33">
        <f t="shared" si="25"/>
        <v>0</v>
      </c>
      <c r="U40" s="25">
        <f>'Juillet N-1'!S38</f>
        <v>0</v>
      </c>
      <c r="V40" s="26">
        <f t="shared" si="11"/>
        <v>0</v>
      </c>
      <c r="W40" s="22" t="e">
        <f t="shared" si="26"/>
        <v>#DIV/0!</v>
      </c>
      <c r="X40" s="23">
        <f>IF(COUNTIF($AY$2:$BL$61,A40)=1,VLOOKUP(A40,$AY$2:$BL$61,10,FALSE),0)</f>
        <v>0</v>
      </c>
      <c r="Y40" s="33">
        <f t="shared" si="27"/>
        <v>0</v>
      </c>
      <c r="Z40" s="25">
        <f>'Juillet N-1'!X38</f>
        <v>0</v>
      </c>
      <c r="AA40" s="26">
        <f t="shared" si="12"/>
        <v>0</v>
      </c>
      <c r="AB40" s="22" t="e">
        <f t="shared" si="28"/>
        <v>#DIV/0!</v>
      </c>
      <c r="AC40" s="23">
        <f>IF(COUNTIF($AY$2:$BL$61,A40)=1,VLOOKUP(A40,$AY$2:$BL$61,11,FALSE),0)</f>
        <v>0</v>
      </c>
      <c r="AD40" s="33">
        <f t="shared" si="29"/>
        <v>0</v>
      </c>
      <c r="AE40" s="25">
        <f>'Juillet N-1'!AC38</f>
        <v>0</v>
      </c>
      <c r="AF40" s="26">
        <f t="shared" si="13"/>
        <v>0</v>
      </c>
      <c r="AG40" s="22" t="e">
        <f t="shared" si="30"/>
        <v>#DIV/0!</v>
      </c>
      <c r="AH40" s="23">
        <f t="shared" si="31"/>
        <v>0</v>
      </c>
      <c r="AI40" s="33">
        <f t="shared" ref="AI40:AI57" si="38">AJ40/$AJ$59</f>
        <v>3.8461538461538464E-2</v>
      </c>
      <c r="AJ40" s="25">
        <f>'Juillet N-1'!AH38</f>
        <v>1</v>
      </c>
      <c r="AK40" s="26">
        <f t="shared" ref="AK40:AK57" si="39">AH40-AJ40</f>
        <v>-1</v>
      </c>
      <c r="AL40" s="22" t="e">
        <f t="shared" si="32"/>
        <v>#DIV/0!</v>
      </c>
      <c r="AM40" s="23">
        <f>IF(COUNTIF($AY$2:$BL$61,A40)=1,VLOOKUP(A40,$AY$2:$BL$61,13,FALSE),0)</f>
        <v>0</v>
      </c>
      <c r="AN40" s="33">
        <f t="shared" si="33"/>
        <v>1.1799410029498525E-2</v>
      </c>
      <c r="AO40" s="25">
        <f>'Juillet N-1'!AM38</f>
        <v>4</v>
      </c>
      <c r="AP40" s="26">
        <f t="shared" si="14"/>
        <v>-4</v>
      </c>
      <c r="AQ40" s="22" t="e">
        <f t="shared" si="34"/>
        <v>#DIV/0!</v>
      </c>
      <c r="AR40" s="23">
        <f>IF(COUNTIF($AY$2:$BL$61,A40)=1,VLOOKUP(A40,$AY$2:$BL$61,14,FALSE),0)</f>
        <v>0</v>
      </c>
      <c r="AS40" s="33">
        <f t="shared" si="35"/>
        <v>0</v>
      </c>
      <c r="AT40" s="25">
        <f>'Juillet N-1'!AR38</f>
        <v>0</v>
      </c>
      <c r="AU40" s="26">
        <f t="shared" si="15"/>
        <v>0</v>
      </c>
    </row>
    <row r="41" spans="1:47" x14ac:dyDescent="0.3">
      <c r="A41" t="s">
        <v>21</v>
      </c>
      <c r="B41" s="21"/>
      <c r="C41" s="22" t="e">
        <f t="shared" si="16"/>
        <v>#DIV/0!</v>
      </c>
      <c r="D41" s="23">
        <f t="shared" si="17"/>
        <v>0</v>
      </c>
      <c r="E41" s="24">
        <f t="shared" si="18"/>
        <v>4.2735042735042739E-3</v>
      </c>
      <c r="F41" s="25">
        <f>'Juillet N-1'!D41</f>
        <v>1</v>
      </c>
      <c r="G41" s="26">
        <f t="shared" si="19"/>
        <v>-1</v>
      </c>
      <c r="H41" s="22" t="e">
        <f t="shared" si="20"/>
        <v>#DIV/0!</v>
      </c>
      <c r="I41" s="23">
        <f>IF(COUNTIF($AY$2:$BL$61,A41)=1,VLOOKUP(A41,$AY$2:$BL$61,7,FALSE),0)</f>
        <v>0</v>
      </c>
      <c r="J41" s="33">
        <f t="shared" si="21"/>
        <v>0</v>
      </c>
      <c r="K41" s="25">
        <f>'Juillet N-1'!I39</f>
        <v>0</v>
      </c>
      <c r="L41" s="26">
        <f t="shared" si="9"/>
        <v>0</v>
      </c>
      <c r="M41" s="22" t="e">
        <f t="shared" si="22"/>
        <v>#DIV/0!</v>
      </c>
      <c r="N41" s="23">
        <f>IF(COUNTIF($AY$2:$BL$61,A41)=1,VLOOKUP(A41,$AY$2:$BL$61,8,FALSE),0)</f>
        <v>0</v>
      </c>
      <c r="O41" s="24">
        <f t="shared" si="23"/>
        <v>0</v>
      </c>
      <c r="P41" s="25">
        <f>'Juillet N-1'!N39</f>
        <v>0</v>
      </c>
      <c r="Q41" s="26">
        <f t="shared" si="10"/>
        <v>0</v>
      </c>
      <c r="R41" s="22" t="e">
        <f t="shared" si="24"/>
        <v>#DIV/0!</v>
      </c>
      <c r="S41" s="23">
        <f>IF(COUNTIF($AY$2:$BL$61,A41)=1,VLOOKUP(A41,$AY$2:$BL$61,9,FALSE),0)</f>
        <v>0</v>
      </c>
      <c r="T41" s="33">
        <f t="shared" si="25"/>
        <v>0</v>
      </c>
      <c r="U41" s="25">
        <f>'Juillet N-1'!S39</f>
        <v>0</v>
      </c>
      <c r="V41" s="26">
        <f t="shared" si="11"/>
        <v>0</v>
      </c>
      <c r="W41" s="22" t="e">
        <f t="shared" si="26"/>
        <v>#DIV/0!</v>
      </c>
      <c r="X41" s="23">
        <f>IF(COUNTIF($AY$2:$BL$61,A41)=1,VLOOKUP(A41,$AY$2:$BL$61,10,FALSE),0)</f>
        <v>0</v>
      </c>
      <c r="Y41" s="33">
        <f t="shared" si="27"/>
        <v>0</v>
      </c>
      <c r="Z41" s="25">
        <f>'Juillet N-1'!X39</f>
        <v>0</v>
      </c>
      <c r="AA41" s="26">
        <f t="shared" si="12"/>
        <v>0</v>
      </c>
      <c r="AB41" s="22" t="e">
        <f t="shared" si="28"/>
        <v>#DIV/0!</v>
      </c>
      <c r="AC41" s="23">
        <f>IF(COUNTIF($AY$2:$BL$61,A41)=1,VLOOKUP(A41,$AY$2:$BL$61,11,FALSE),0)</f>
        <v>0</v>
      </c>
      <c r="AD41" s="33">
        <f t="shared" si="29"/>
        <v>0</v>
      </c>
      <c r="AE41" s="25">
        <f>'Juillet N-1'!AC39</f>
        <v>0</v>
      </c>
      <c r="AF41" s="26">
        <f t="shared" si="13"/>
        <v>0</v>
      </c>
      <c r="AG41" s="22" t="e">
        <f t="shared" si="30"/>
        <v>#DIV/0!</v>
      </c>
      <c r="AH41" s="23">
        <f t="shared" si="31"/>
        <v>0</v>
      </c>
      <c r="AI41" s="33">
        <f t="shared" si="38"/>
        <v>0</v>
      </c>
      <c r="AJ41" s="25">
        <f>'Juillet N-1'!AH39</f>
        <v>0</v>
      </c>
      <c r="AK41" s="26">
        <f t="shared" si="39"/>
        <v>0</v>
      </c>
      <c r="AL41" s="22" t="e">
        <f t="shared" si="32"/>
        <v>#DIV/0!</v>
      </c>
      <c r="AM41" s="23">
        <f>IF(COUNTIF($AY$2:$BL$61,A41)=1,VLOOKUP(A41,$AY$2:$BL$61,13,FALSE),0)</f>
        <v>0</v>
      </c>
      <c r="AN41" s="33">
        <f t="shared" si="33"/>
        <v>0</v>
      </c>
      <c r="AO41" s="25">
        <f>'Juillet N-1'!AM39</f>
        <v>0</v>
      </c>
      <c r="AP41" s="26">
        <f t="shared" si="14"/>
        <v>0</v>
      </c>
      <c r="AQ41" s="22" t="e">
        <f t="shared" si="34"/>
        <v>#DIV/0!</v>
      </c>
      <c r="AR41" s="23">
        <f>IF(COUNTIF($AY$2:$BL$61,A41)=1,VLOOKUP(A41,$AY$2:$BL$61,14,FALSE),0)</f>
        <v>0</v>
      </c>
      <c r="AS41" s="33">
        <f t="shared" si="35"/>
        <v>0</v>
      </c>
      <c r="AT41" s="25">
        <f>'Juillet N-1'!AR39</f>
        <v>0</v>
      </c>
      <c r="AU41" s="26">
        <f t="shared" si="15"/>
        <v>0</v>
      </c>
    </row>
    <row r="42" spans="1:47" x14ac:dyDescent="0.3">
      <c r="A42" t="s">
        <v>22</v>
      </c>
      <c r="B42" s="21"/>
      <c r="C42" s="22" t="e">
        <f t="shared" si="16"/>
        <v>#DIV/0!</v>
      </c>
      <c r="D42" s="23">
        <f t="shared" si="17"/>
        <v>0</v>
      </c>
      <c r="E42" s="24">
        <f t="shared" si="18"/>
        <v>1.7094017094017096E-2</v>
      </c>
      <c r="F42" s="25">
        <f>'Juillet N-1'!D42</f>
        <v>4</v>
      </c>
      <c r="G42" s="26">
        <f t="shared" si="19"/>
        <v>-4</v>
      </c>
      <c r="H42" s="22" t="e">
        <f t="shared" si="20"/>
        <v>#DIV/0!</v>
      </c>
      <c r="I42" s="23">
        <f>IF(COUNTIF($AY$2:$BL$61,A42)=1,VLOOKUP(A42,$AY$2:$BL$61,7,FALSE),0)</f>
        <v>0</v>
      </c>
      <c r="J42" s="33">
        <f t="shared" si="21"/>
        <v>3.5087719298245612E-2</v>
      </c>
      <c r="K42" s="25">
        <f>'Juillet N-1'!I40</f>
        <v>2</v>
      </c>
      <c r="L42" s="26">
        <f t="shared" si="9"/>
        <v>-2</v>
      </c>
      <c r="M42" s="22" t="e">
        <f t="shared" si="22"/>
        <v>#DIV/0!</v>
      </c>
      <c r="N42" s="23">
        <f>IF(COUNTIF($AY$2:$BL$61,A42)=1,VLOOKUP(A42,$AY$2:$BL$61,8,FALSE),0)</f>
        <v>0</v>
      </c>
      <c r="O42" s="24">
        <f t="shared" si="23"/>
        <v>0</v>
      </c>
      <c r="P42" s="25">
        <f>'Juillet N-1'!N40</f>
        <v>0</v>
      </c>
      <c r="Q42" s="26">
        <f t="shared" si="10"/>
        <v>0</v>
      </c>
      <c r="R42" s="22" t="e">
        <f t="shared" si="24"/>
        <v>#DIV/0!</v>
      </c>
      <c r="S42" s="23">
        <f>IF(COUNTIF($AY$2:$BL$61,A42)=1,VLOOKUP(A42,$AY$2:$BL$61,9,FALSE),0)</f>
        <v>0</v>
      </c>
      <c r="T42" s="33">
        <f t="shared" si="25"/>
        <v>0</v>
      </c>
      <c r="U42" s="25">
        <f>'Juillet N-1'!S40</f>
        <v>0</v>
      </c>
      <c r="V42" s="26">
        <f t="shared" si="11"/>
        <v>0</v>
      </c>
      <c r="W42" s="22" t="e">
        <f t="shared" si="26"/>
        <v>#DIV/0!</v>
      </c>
      <c r="X42" s="23">
        <f>IF(COUNTIF($AY$2:$BL$61,A42)=1,VLOOKUP(A42,$AY$2:$BL$61,10,FALSE),0)</f>
        <v>0</v>
      </c>
      <c r="Y42" s="33">
        <f t="shared" si="27"/>
        <v>0</v>
      </c>
      <c r="Z42" s="25">
        <f>'Juillet N-1'!X40</f>
        <v>0</v>
      </c>
      <c r="AA42" s="26">
        <f t="shared" si="12"/>
        <v>0</v>
      </c>
      <c r="AB42" s="22" t="e">
        <f t="shared" si="28"/>
        <v>#DIV/0!</v>
      </c>
      <c r="AC42" s="23">
        <f>IF(COUNTIF($AY$2:$BL$61,A42)=1,VLOOKUP(A42,$AY$2:$BL$61,11,FALSE),0)</f>
        <v>0</v>
      </c>
      <c r="AD42" s="33">
        <f t="shared" si="29"/>
        <v>7.3529411764705885E-2</v>
      </c>
      <c r="AE42" s="25">
        <f>'Juillet N-1'!AC40</f>
        <v>5</v>
      </c>
      <c r="AF42" s="26">
        <f t="shared" si="13"/>
        <v>-5</v>
      </c>
      <c r="AG42" s="22" t="e">
        <f t="shared" si="30"/>
        <v>#DIV/0!</v>
      </c>
      <c r="AH42" s="23">
        <f t="shared" si="31"/>
        <v>0</v>
      </c>
      <c r="AI42" s="33">
        <f t="shared" si="38"/>
        <v>0</v>
      </c>
      <c r="AJ42" s="25">
        <f>'Juillet N-1'!AH40</f>
        <v>0</v>
      </c>
      <c r="AK42" s="26">
        <f t="shared" si="39"/>
        <v>0</v>
      </c>
      <c r="AL42" s="22" t="e">
        <f t="shared" si="32"/>
        <v>#DIV/0!</v>
      </c>
      <c r="AM42" s="23">
        <f>IF(COUNTIF($AY$2:$BL$61,A42)=1,VLOOKUP(A42,$AY$2:$BL$61,13,FALSE),0)</f>
        <v>0</v>
      </c>
      <c r="AN42" s="33">
        <f t="shared" si="33"/>
        <v>2.359882005899705E-2</v>
      </c>
      <c r="AO42" s="25">
        <f>'Juillet N-1'!AM40</f>
        <v>8</v>
      </c>
      <c r="AP42" s="26">
        <f t="shared" si="14"/>
        <v>-8</v>
      </c>
      <c r="AQ42" s="22" t="e">
        <f t="shared" si="34"/>
        <v>#DIV/0!</v>
      </c>
      <c r="AR42" s="23">
        <f>IF(COUNTIF($AY$2:$BL$61,A42)=1,VLOOKUP(A42,$AY$2:$BL$61,14,FALSE),0)</f>
        <v>0</v>
      </c>
      <c r="AS42" s="33">
        <f t="shared" si="35"/>
        <v>0</v>
      </c>
      <c r="AT42" s="25">
        <f>'Juillet N-1'!AR40</f>
        <v>0</v>
      </c>
      <c r="AU42" s="26">
        <f t="shared" si="15"/>
        <v>0</v>
      </c>
    </row>
    <row r="43" spans="1:47" x14ac:dyDescent="0.3">
      <c r="A43" t="s">
        <v>23</v>
      </c>
      <c r="B43" s="21"/>
      <c r="C43" s="22" t="e">
        <f t="shared" si="16"/>
        <v>#DIV/0!</v>
      </c>
      <c r="D43" s="23">
        <f t="shared" si="17"/>
        <v>0</v>
      </c>
      <c r="E43" s="24">
        <f t="shared" si="18"/>
        <v>4.2735042735042739E-3</v>
      </c>
      <c r="F43" s="25">
        <f>'Juillet N-1'!D43</f>
        <v>1</v>
      </c>
      <c r="G43" s="26">
        <f t="shared" si="19"/>
        <v>-1</v>
      </c>
      <c r="H43" s="22" t="e">
        <f t="shared" si="20"/>
        <v>#DIV/0!</v>
      </c>
      <c r="I43" s="23">
        <f>IF(COUNTIF($AY$2:$BL$61,A43)=1,VLOOKUP(A43,$AY$2:$BL$61,7,FALSE),0)</f>
        <v>0</v>
      </c>
      <c r="J43" s="33">
        <f t="shared" si="21"/>
        <v>0</v>
      </c>
      <c r="K43" s="25">
        <f>'Juillet N-1'!I41</f>
        <v>0</v>
      </c>
      <c r="L43" s="26">
        <f t="shared" si="9"/>
        <v>0</v>
      </c>
      <c r="M43" s="22" t="e">
        <f t="shared" si="22"/>
        <v>#DIV/0!</v>
      </c>
      <c r="N43" s="23">
        <f>IF(COUNTIF($AY$2:$BL$61,A43)=1,VLOOKUP(A43,$AY$2:$BL$61,8,FALSE),0)</f>
        <v>0</v>
      </c>
      <c r="O43" s="24">
        <f t="shared" si="23"/>
        <v>0</v>
      </c>
      <c r="P43" s="25">
        <f>'Juillet N-1'!N41</f>
        <v>0</v>
      </c>
      <c r="Q43" s="26">
        <f t="shared" si="10"/>
        <v>0</v>
      </c>
      <c r="R43" s="22" t="e">
        <f t="shared" si="24"/>
        <v>#DIV/0!</v>
      </c>
      <c r="S43" s="23">
        <f>IF(COUNTIF($AY$2:$BL$61,A43)=1,VLOOKUP(A43,$AY$2:$BL$61,9,FALSE),0)</f>
        <v>0</v>
      </c>
      <c r="T43" s="33">
        <f t="shared" si="25"/>
        <v>0</v>
      </c>
      <c r="U43" s="25">
        <f>'Juillet N-1'!S41</f>
        <v>0</v>
      </c>
      <c r="V43" s="26">
        <f t="shared" si="11"/>
        <v>0</v>
      </c>
      <c r="W43" s="22" t="e">
        <f t="shared" si="26"/>
        <v>#DIV/0!</v>
      </c>
      <c r="X43" s="23">
        <f>IF(COUNTIF($AY$2:$BL$61,A43)=1,VLOOKUP(A43,$AY$2:$BL$61,10,FALSE),0)</f>
        <v>0</v>
      </c>
      <c r="Y43" s="33">
        <f t="shared" si="27"/>
        <v>0</v>
      </c>
      <c r="Z43" s="25">
        <f>'Juillet N-1'!X41</f>
        <v>0</v>
      </c>
      <c r="AA43" s="26">
        <f t="shared" si="12"/>
        <v>0</v>
      </c>
      <c r="AB43" s="22" t="e">
        <f t="shared" si="28"/>
        <v>#DIV/0!</v>
      </c>
      <c r="AC43" s="23">
        <f>IF(COUNTIF($AY$2:$BL$61,A43)=1,VLOOKUP(A43,$AY$2:$BL$61,11,FALSE),0)</f>
        <v>0</v>
      </c>
      <c r="AD43" s="33">
        <f t="shared" si="29"/>
        <v>1.4705882352941176E-2</v>
      </c>
      <c r="AE43" s="25">
        <f>'Juillet N-1'!AC41</f>
        <v>1</v>
      </c>
      <c r="AF43" s="26">
        <f t="shared" si="13"/>
        <v>-1</v>
      </c>
      <c r="AG43" s="22" t="e">
        <f t="shared" si="30"/>
        <v>#DIV/0!</v>
      </c>
      <c r="AH43" s="23">
        <f t="shared" si="31"/>
        <v>0</v>
      </c>
      <c r="AI43" s="33">
        <f t="shared" si="38"/>
        <v>0</v>
      </c>
      <c r="AJ43" s="25">
        <f>'Juillet N-1'!AH41</f>
        <v>0</v>
      </c>
      <c r="AK43" s="26">
        <f t="shared" si="39"/>
        <v>0</v>
      </c>
      <c r="AL43" s="22" t="e">
        <f t="shared" si="32"/>
        <v>#DIV/0!</v>
      </c>
      <c r="AM43" s="23">
        <f>IF(COUNTIF($AY$2:$BL$61,A43)=1,VLOOKUP(A43,$AY$2:$BL$61,13,FALSE),0)</f>
        <v>0</v>
      </c>
      <c r="AN43" s="33">
        <f t="shared" si="33"/>
        <v>5.8997050147492625E-3</v>
      </c>
      <c r="AO43" s="25">
        <f>'Juillet N-1'!AM41</f>
        <v>2</v>
      </c>
      <c r="AP43" s="26">
        <f t="shared" si="14"/>
        <v>-2</v>
      </c>
      <c r="AQ43" s="22" t="e">
        <f t="shared" si="34"/>
        <v>#DIV/0!</v>
      </c>
      <c r="AR43" s="23">
        <f>IF(COUNTIF($AY$2:$BL$61,A43)=1,VLOOKUP(A43,$AY$2:$BL$61,14,FALSE),0)</f>
        <v>0</v>
      </c>
      <c r="AS43" s="33">
        <f t="shared" si="35"/>
        <v>0</v>
      </c>
      <c r="AT43" s="25">
        <f>'Juillet N-1'!AR41</f>
        <v>0</v>
      </c>
      <c r="AU43" s="26">
        <f t="shared" si="15"/>
        <v>0</v>
      </c>
    </row>
    <row r="44" spans="1:47" x14ac:dyDescent="0.3">
      <c r="A44" t="s">
        <v>24</v>
      </c>
      <c r="B44" s="21"/>
      <c r="C44" s="22" t="e">
        <f t="shared" si="16"/>
        <v>#DIV/0!</v>
      </c>
      <c r="D44" s="23">
        <f t="shared" si="17"/>
        <v>0</v>
      </c>
      <c r="E44" s="24">
        <f t="shared" si="18"/>
        <v>4.2735042735042739E-3</v>
      </c>
      <c r="F44" s="25">
        <f>'Juillet N-1'!D44</f>
        <v>1</v>
      </c>
      <c r="G44" s="26">
        <f t="shared" si="19"/>
        <v>-1</v>
      </c>
      <c r="H44" s="22" t="e">
        <f t="shared" si="20"/>
        <v>#DIV/0!</v>
      </c>
      <c r="I44" s="23">
        <f>IF(COUNTIF($AY$2:$BL$61,A44)=1,VLOOKUP(A44,$AY$2:$BL$61,7,FALSE),0)</f>
        <v>0</v>
      </c>
      <c r="J44" s="33">
        <f t="shared" si="21"/>
        <v>8.771929824561403E-2</v>
      </c>
      <c r="K44" s="25">
        <f>'Juillet N-1'!I42</f>
        <v>5</v>
      </c>
      <c r="L44" s="26">
        <f t="shared" si="9"/>
        <v>-5</v>
      </c>
      <c r="M44" s="22" t="e">
        <f t="shared" si="22"/>
        <v>#DIV/0!</v>
      </c>
      <c r="N44" s="23">
        <f>IF(COUNTIF($AY$2:$BL$61,A44)=1,VLOOKUP(A44,$AY$2:$BL$61,8,FALSE),0)</f>
        <v>0</v>
      </c>
      <c r="O44" s="24">
        <f t="shared" si="23"/>
        <v>0.22222222222222221</v>
      </c>
      <c r="P44" s="25">
        <f>'Juillet N-1'!N42</f>
        <v>4</v>
      </c>
      <c r="Q44" s="26">
        <f t="shared" si="10"/>
        <v>-4</v>
      </c>
      <c r="R44" s="22" t="e">
        <f t="shared" si="24"/>
        <v>#DIV/0!</v>
      </c>
      <c r="S44" s="23">
        <f>IF(COUNTIF($AY$2:$BL$61,A44)=1,VLOOKUP(A44,$AY$2:$BL$61,9,FALSE),0)</f>
        <v>0</v>
      </c>
      <c r="T44" s="33">
        <f t="shared" si="25"/>
        <v>0</v>
      </c>
      <c r="U44" s="25">
        <f>'Juillet N-1'!S42</f>
        <v>0</v>
      </c>
      <c r="V44" s="26">
        <f t="shared" si="11"/>
        <v>0</v>
      </c>
      <c r="W44" s="22" t="e">
        <f t="shared" si="26"/>
        <v>#DIV/0!</v>
      </c>
      <c r="X44" s="23">
        <f>IF(COUNTIF($AY$2:$BL$61,A44)=1,VLOOKUP(A44,$AY$2:$BL$61,10,FALSE),0)</f>
        <v>0</v>
      </c>
      <c r="Y44" s="33">
        <f t="shared" si="27"/>
        <v>0</v>
      </c>
      <c r="Z44" s="25">
        <f>'Juillet N-1'!X42</f>
        <v>0</v>
      </c>
      <c r="AA44" s="26">
        <f t="shared" si="12"/>
        <v>0</v>
      </c>
      <c r="AB44" s="22" t="e">
        <f t="shared" si="28"/>
        <v>#DIV/0!</v>
      </c>
      <c r="AC44" s="23">
        <f>IF(COUNTIF($AY$2:$BL$61,A44)=1,VLOOKUP(A44,$AY$2:$BL$61,11,FALSE),0)</f>
        <v>0</v>
      </c>
      <c r="AD44" s="33">
        <f t="shared" si="29"/>
        <v>8.8235294117647065E-2</v>
      </c>
      <c r="AE44" s="25">
        <f>'Juillet N-1'!AC42</f>
        <v>6</v>
      </c>
      <c r="AF44" s="26">
        <f t="shared" si="13"/>
        <v>-6</v>
      </c>
      <c r="AG44" s="22" t="e">
        <f t="shared" si="30"/>
        <v>#DIV/0!</v>
      </c>
      <c r="AH44" s="23">
        <f t="shared" si="31"/>
        <v>0</v>
      </c>
      <c r="AI44" s="33">
        <f t="shared" si="38"/>
        <v>0</v>
      </c>
      <c r="AJ44" s="25">
        <f>'Juillet N-1'!AH42</f>
        <v>0</v>
      </c>
      <c r="AK44" s="26">
        <f t="shared" si="39"/>
        <v>0</v>
      </c>
      <c r="AL44" s="22" t="e">
        <f t="shared" si="32"/>
        <v>#DIV/0!</v>
      </c>
      <c r="AM44" s="23">
        <f>IF(COUNTIF($AY$2:$BL$61,A44)=1,VLOOKUP(A44,$AY$2:$BL$61,13,FALSE),0)</f>
        <v>0</v>
      </c>
      <c r="AN44" s="33">
        <f t="shared" si="33"/>
        <v>5.6047197640117993E-2</v>
      </c>
      <c r="AO44" s="25">
        <f>'Juillet N-1'!AM42</f>
        <v>19</v>
      </c>
      <c r="AP44" s="26">
        <f t="shared" si="14"/>
        <v>-19</v>
      </c>
      <c r="AQ44" s="22" t="e">
        <f t="shared" si="34"/>
        <v>#DIV/0!</v>
      </c>
      <c r="AR44" s="23">
        <f>IF(COUNTIF($AY$2:$BL$61,A44)=1,VLOOKUP(A44,$AY$2:$BL$61,14,FALSE),0)</f>
        <v>0</v>
      </c>
      <c r="AS44" s="33">
        <f t="shared" si="35"/>
        <v>0</v>
      </c>
      <c r="AT44" s="25">
        <f>'Juillet N-1'!AR42</f>
        <v>0</v>
      </c>
      <c r="AU44" s="26">
        <f t="shared" si="15"/>
        <v>0</v>
      </c>
    </row>
    <row r="45" spans="1:47" x14ac:dyDescent="0.3">
      <c r="A45" t="s">
        <v>61</v>
      </c>
      <c r="B45" s="21"/>
      <c r="C45" s="22" t="e">
        <f t="shared" si="16"/>
        <v>#DIV/0!</v>
      </c>
      <c r="D45" s="23">
        <f t="shared" si="17"/>
        <v>0</v>
      </c>
      <c r="E45" s="24">
        <f t="shared" si="18"/>
        <v>8.5470085470085479E-3</v>
      </c>
      <c r="F45" s="25">
        <f>'Juillet N-1'!D45</f>
        <v>2</v>
      </c>
      <c r="G45" s="26">
        <f t="shared" si="19"/>
        <v>-2</v>
      </c>
      <c r="H45" s="22" t="e">
        <f t="shared" si="20"/>
        <v>#DIV/0!</v>
      </c>
      <c r="I45" s="23">
        <f>IF(COUNTIF($AY$2:$BL$61,A45)=1,VLOOKUP(A45,$AY$2:$BL$61,7,FALSE),0)</f>
        <v>0</v>
      </c>
      <c r="J45" s="33">
        <f t="shared" si="21"/>
        <v>1.7543859649122806E-2</v>
      </c>
      <c r="K45" s="25">
        <f>'Juillet N-1'!I43</f>
        <v>1</v>
      </c>
      <c r="L45" s="26">
        <f t="shared" si="9"/>
        <v>-1</v>
      </c>
      <c r="M45" s="22" t="e">
        <f t="shared" si="22"/>
        <v>#DIV/0!</v>
      </c>
      <c r="N45" s="23">
        <f>IF(COUNTIF($AY$2:$BL$61,A45)=1,VLOOKUP(A45,$AY$2:$BL$61,8,FALSE),0)</f>
        <v>0</v>
      </c>
      <c r="O45" s="24">
        <f t="shared" si="23"/>
        <v>0</v>
      </c>
      <c r="P45" s="25">
        <f>'Juillet N-1'!N43</f>
        <v>0</v>
      </c>
      <c r="Q45" s="26">
        <f t="shared" si="10"/>
        <v>0</v>
      </c>
      <c r="R45" s="22" t="e">
        <f t="shared" si="24"/>
        <v>#DIV/0!</v>
      </c>
      <c r="S45" s="23">
        <f>IF(COUNTIF($AY$2:$BL$61,A45)=1,VLOOKUP(A45,$AY$2:$BL$61,9,FALSE),0)</f>
        <v>0</v>
      </c>
      <c r="T45" s="33">
        <f t="shared" si="25"/>
        <v>0</v>
      </c>
      <c r="U45" s="25">
        <f>'Juillet N-1'!S43</f>
        <v>0</v>
      </c>
      <c r="V45" s="26">
        <f t="shared" si="11"/>
        <v>0</v>
      </c>
      <c r="W45" s="22" t="e">
        <f t="shared" si="26"/>
        <v>#DIV/0!</v>
      </c>
      <c r="X45" s="23">
        <f>IF(COUNTIF($AY$2:$BL$61,A45)=1,VLOOKUP(A45,$AY$2:$BL$61,10,FALSE),0)</f>
        <v>0</v>
      </c>
      <c r="Y45" s="33">
        <f t="shared" si="27"/>
        <v>3.4482758620689655E-2</v>
      </c>
      <c r="Z45" s="25">
        <f>'Juillet N-1'!X43</f>
        <v>1</v>
      </c>
      <c r="AA45" s="26">
        <f t="shared" si="12"/>
        <v>-1</v>
      </c>
      <c r="AB45" s="22" t="e">
        <f t="shared" si="28"/>
        <v>#DIV/0!</v>
      </c>
      <c r="AC45" s="23">
        <f>IF(COUNTIF($AY$2:$BL$61,A45)=1,VLOOKUP(A45,$AY$2:$BL$61,11,FALSE),0)</f>
        <v>0</v>
      </c>
      <c r="AD45" s="33">
        <f t="shared" si="29"/>
        <v>0</v>
      </c>
      <c r="AE45" s="25">
        <f>'Juillet N-1'!AC43</f>
        <v>0</v>
      </c>
      <c r="AF45" s="26">
        <f t="shared" si="13"/>
        <v>0</v>
      </c>
      <c r="AG45" s="22" t="e">
        <f t="shared" si="30"/>
        <v>#DIV/0!</v>
      </c>
      <c r="AH45" s="23">
        <f t="shared" si="31"/>
        <v>0</v>
      </c>
      <c r="AI45" s="33">
        <f t="shared" si="38"/>
        <v>0</v>
      </c>
      <c r="AJ45" s="25">
        <f>'Juillet N-1'!AH43</f>
        <v>0</v>
      </c>
      <c r="AK45" s="26">
        <f t="shared" si="39"/>
        <v>0</v>
      </c>
      <c r="AL45" s="22" t="e">
        <f t="shared" si="32"/>
        <v>#DIV/0!</v>
      </c>
      <c r="AM45" s="23">
        <f>IF(COUNTIF($AY$2:$BL$61,A45)=1,VLOOKUP(A45,$AY$2:$BL$61,13,FALSE),0)</f>
        <v>0</v>
      </c>
      <c r="AN45" s="33">
        <f t="shared" si="33"/>
        <v>8.8495575221238937E-3</v>
      </c>
      <c r="AO45" s="25">
        <f>'Juillet N-1'!AM43</f>
        <v>3</v>
      </c>
      <c r="AP45" s="26">
        <f t="shared" si="14"/>
        <v>-3</v>
      </c>
      <c r="AQ45" s="22" t="e">
        <f t="shared" si="34"/>
        <v>#DIV/0!</v>
      </c>
      <c r="AR45" s="23">
        <f>IF(COUNTIF($AY$2:$BL$61,A45)=1,VLOOKUP(A45,$AY$2:$BL$61,14,FALSE),0)</f>
        <v>0</v>
      </c>
      <c r="AS45" s="33">
        <f t="shared" si="35"/>
        <v>0</v>
      </c>
      <c r="AT45" s="25">
        <f>'Juillet N-1'!AR43</f>
        <v>0</v>
      </c>
      <c r="AU45" s="26">
        <f t="shared" si="15"/>
        <v>0</v>
      </c>
    </row>
    <row r="46" spans="1:47" x14ac:dyDescent="0.3">
      <c r="A46" t="s">
        <v>25</v>
      </c>
      <c r="B46" s="21"/>
      <c r="C46" s="22" t="e">
        <f t="shared" si="16"/>
        <v>#DIV/0!</v>
      </c>
      <c r="D46" s="23">
        <f t="shared" si="17"/>
        <v>0</v>
      </c>
      <c r="E46" s="24">
        <f t="shared" si="18"/>
        <v>2.1367521367521368E-2</v>
      </c>
      <c r="F46" s="25">
        <f>'Juillet N-1'!D46</f>
        <v>5</v>
      </c>
      <c r="G46" s="26">
        <f t="shared" si="19"/>
        <v>-5</v>
      </c>
      <c r="H46" s="22" t="e">
        <f t="shared" si="20"/>
        <v>#DIV/0!</v>
      </c>
      <c r="I46" s="23">
        <f>IF(COUNTIF($AY$2:$BL$61,A46)=1,VLOOKUP(A46,$AY$2:$BL$61,7,FALSE),0)</f>
        <v>0</v>
      </c>
      <c r="J46" s="33">
        <f t="shared" si="21"/>
        <v>1.7543859649122806E-2</v>
      </c>
      <c r="K46" s="25">
        <f>'Juillet N-1'!I44</f>
        <v>1</v>
      </c>
      <c r="L46" s="26">
        <f t="shared" si="9"/>
        <v>-1</v>
      </c>
      <c r="M46" s="22" t="e">
        <f t="shared" si="22"/>
        <v>#DIV/0!</v>
      </c>
      <c r="N46" s="23">
        <f>IF(COUNTIF($AY$2:$BL$61,A46)=1,VLOOKUP(A46,$AY$2:$BL$61,8,FALSE),0)</f>
        <v>0</v>
      </c>
      <c r="O46" s="24">
        <f t="shared" si="23"/>
        <v>0</v>
      </c>
      <c r="P46" s="25">
        <f>'Juillet N-1'!N44</f>
        <v>0</v>
      </c>
      <c r="Q46" s="26">
        <f t="shared" si="10"/>
        <v>0</v>
      </c>
      <c r="R46" s="22" t="e">
        <f t="shared" si="24"/>
        <v>#DIV/0!</v>
      </c>
      <c r="S46" s="23">
        <f>IF(COUNTIF($AY$2:$BL$61,A46)=1,VLOOKUP(A46,$AY$2:$BL$61,9,FALSE),0)</f>
        <v>0</v>
      </c>
      <c r="T46" s="33">
        <f t="shared" si="25"/>
        <v>0</v>
      </c>
      <c r="U46" s="25">
        <f>'Juillet N-1'!S44</f>
        <v>0</v>
      </c>
      <c r="V46" s="26">
        <f t="shared" si="11"/>
        <v>0</v>
      </c>
      <c r="W46" s="22" t="e">
        <f t="shared" si="26"/>
        <v>#DIV/0!</v>
      </c>
      <c r="X46" s="23">
        <f>IF(COUNTIF($AY$2:$BL$61,A46)=1,VLOOKUP(A46,$AY$2:$BL$61,10,FALSE),0)</f>
        <v>0</v>
      </c>
      <c r="Y46" s="33">
        <f t="shared" si="27"/>
        <v>0</v>
      </c>
      <c r="Z46" s="25">
        <f>'Juillet N-1'!X44</f>
        <v>0</v>
      </c>
      <c r="AA46" s="26">
        <f t="shared" si="12"/>
        <v>0</v>
      </c>
      <c r="AB46" s="22" t="e">
        <f t="shared" si="28"/>
        <v>#DIV/0!</v>
      </c>
      <c r="AC46" s="23">
        <f>IF(COUNTIF($AY$2:$BL$61,A46)=1,VLOOKUP(A46,$AY$2:$BL$61,11,FALSE),0)</f>
        <v>0</v>
      </c>
      <c r="AD46" s="33">
        <f t="shared" si="29"/>
        <v>2.9411764705882353E-2</v>
      </c>
      <c r="AE46" s="25">
        <f>'Juillet N-1'!AC44</f>
        <v>2</v>
      </c>
      <c r="AF46" s="26">
        <f t="shared" si="13"/>
        <v>-2</v>
      </c>
      <c r="AG46" s="22" t="e">
        <f t="shared" si="30"/>
        <v>#DIV/0!</v>
      </c>
      <c r="AH46" s="23">
        <f t="shared" si="31"/>
        <v>0</v>
      </c>
      <c r="AI46" s="33">
        <f t="shared" si="38"/>
        <v>0</v>
      </c>
      <c r="AJ46" s="25">
        <f>'Juillet N-1'!AH44</f>
        <v>0</v>
      </c>
      <c r="AK46" s="26">
        <f t="shared" si="39"/>
        <v>0</v>
      </c>
      <c r="AL46" s="22" t="e">
        <f t="shared" si="32"/>
        <v>#DIV/0!</v>
      </c>
      <c r="AM46" s="23">
        <f>IF(COUNTIF($AY$2:$BL$61,A46)=1,VLOOKUP(A46,$AY$2:$BL$61,13,FALSE),0)</f>
        <v>0</v>
      </c>
      <c r="AN46" s="33">
        <f t="shared" si="33"/>
        <v>1.1799410029498525E-2</v>
      </c>
      <c r="AO46" s="25">
        <f>'Juillet N-1'!AM44</f>
        <v>4</v>
      </c>
      <c r="AP46" s="26">
        <f t="shared" si="14"/>
        <v>-4</v>
      </c>
      <c r="AQ46" s="22" t="e">
        <f t="shared" si="34"/>
        <v>#DIV/0!</v>
      </c>
      <c r="AR46" s="23">
        <f>IF(COUNTIF($AY$2:$BL$61,A46)=1,VLOOKUP(A46,$AY$2:$BL$61,14,FALSE),0)</f>
        <v>0</v>
      </c>
      <c r="AS46" s="33">
        <f t="shared" si="35"/>
        <v>0</v>
      </c>
      <c r="AT46" s="25">
        <f>'Juillet N-1'!AR44</f>
        <v>0</v>
      </c>
      <c r="AU46" s="26">
        <f t="shared" si="15"/>
        <v>0</v>
      </c>
    </row>
    <row r="47" spans="1:47" x14ac:dyDescent="0.3">
      <c r="A47" t="s">
        <v>26</v>
      </c>
      <c r="B47" s="21"/>
      <c r="C47" s="22" t="e">
        <f t="shared" si="16"/>
        <v>#DIV/0!</v>
      </c>
      <c r="D47" s="23">
        <f t="shared" si="17"/>
        <v>0</v>
      </c>
      <c r="E47" s="24">
        <f t="shared" si="18"/>
        <v>4.7008547008547008E-2</v>
      </c>
      <c r="F47" s="25">
        <f>'Juillet N-1'!D47</f>
        <v>11</v>
      </c>
      <c r="G47" s="26">
        <f t="shared" si="19"/>
        <v>-11</v>
      </c>
      <c r="H47" s="22" t="e">
        <f t="shared" si="20"/>
        <v>#DIV/0!</v>
      </c>
      <c r="I47" s="23">
        <f>IF(COUNTIF($AY$2:$BL$61,A47)=1,VLOOKUP(A47,$AY$2:$BL$61,7,FALSE),0)</f>
        <v>0</v>
      </c>
      <c r="J47" s="33">
        <f t="shared" si="21"/>
        <v>8.771929824561403E-2</v>
      </c>
      <c r="K47" s="25">
        <f>'Juillet N-1'!I45</f>
        <v>5</v>
      </c>
      <c r="L47" s="26">
        <f t="shared" si="9"/>
        <v>-5</v>
      </c>
      <c r="M47" s="22" t="e">
        <f t="shared" si="22"/>
        <v>#DIV/0!</v>
      </c>
      <c r="N47" s="23">
        <f>IF(COUNTIF($AY$2:$BL$61,A47)=1,VLOOKUP(A47,$AY$2:$BL$61,8,FALSE),0)</f>
        <v>0</v>
      </c>
      <c r="O47" s="24">
        <f t="shared" si="23"/>
        <v>0</v>
      </c>
      <c r="P47" s="25">
        <f>'Juillet N-1'!N45</f>
        <v>0</v>
      </c>
      <c r="Q47" s="26">
        <f t="shared" si="10"/>
        <v>0</v>
      </c>
      <c r="R47" s="22" t="e">
        <f t="shared" si="24"/>
        <v>#DIV/0!</v>
      </c>
      <c r="S47" s="23">
        <f>IF(COUNTIF($AY$2:$BL$61,A47)=1,VLOOKUP(A47,$AY$2:$BL$61,9,FALSE),0)</f>
        <v>0</v>
      </c>
      <c r="T47" s="33">
        <f t="shared" si="25"/>
        <v>7.6923076923076927E-2</v>
      </c>
      <c r="U47" s="25">
        <f>'Juillet N-1'!S45</f>
        <v>2</v>
      </c>
      <c r="V47" s="26">
        <f t="shared" si="11"/>
        <v>-2</v>
      </c>
      <c r="W47" s="22" t="e">
        <f t="shared" si="26"/>
        <v>#DIV/0!</v>
      </c>
      <c r="X47" s="23">
        <f>IF(COUNTIF($AY$2:$BL$61,A47)=1,VLOOKUP(A47,$AY$2:$BL$61,10,FALSE),0)</f>
        <v>0</v>
      </c>
      <c r="Y47" s="33">
        <f t="shared" si="27"/>
        <v>0</v>
      </c>
      <c r="Z47" s="25">
        <f>'Juillet N-1'!X45</f>
        <v>0</v>
      </c>
      <c r="AA47" s="26">
        <f t="shared" si="12"/>
        <v>0</v>
      </c>
      <c r="AB47" s="22" t="e">
        <f t="shared" si="28"/>
        <v>#DIV/0!</v>
      </c>
      <c r="AC47" s="23">
        <f>IF(COUNTIF($AY$2:$BL$61,A47)=1,VLOOKUP(A47,$AY$2:$BL$61,11,FALSE),0)</f>
        <v>0</v>
      </c>
      <c r="AD47" s="33">
        <f t="shared" si="29"/>
        <v>1.4705882352941176E-2</v>
      </c>
      <c r="AE47" s="25">
        <f>'Juillet N-1'!AC45</f>
        <v>1</v>
      </c>
      <c r="AF47" s="26">
        <f t="shared" si="13"/>
        <v>-1</v>
      </c>
      <c r="AG47" s="22" t="e">
        <f t="shared" si="30"/>
        <v>#DIV/0!</v>
      </c>
      <c r="AH47" s="23">
        <f t="shared" si="31"/>
        <v>0</v>
      </c>
      <c r="AI47" s="33">
        <f t="shared" si="38"/>
        <v>0</v>
      </c>
      <c r="AJ47" s="25">
        <f>'Juillet N-1'!AH45</f>
        <v>0</v>
      </c>
      <c r="AK47" s="26">
        <f t="shared" si="39"/>
        <v>0</v>
      </c>
      <c r="AL47" s="22" t="e">
        <f t="shared" si="32"/>
        <v>#DIV/0!</v>
      </c>
      <c r="AM47" s="23">
        <f>IF(COUNTIF($AY$2:$BL$61,A47)=1,VLOOKUP(A47,$AY$2:$BL$61,13,FALSE),0)</f>
        <v>0</v>
      </c>
      <c r="AN47" s="33">
        <f t="shared" si="33"/>
        <v>2.9498525073746312E-2</v>
      </c>
      <c r="AO47" s="25">
        <f>'Juillet N-1'!AM45</f>
        <v>10</v>
      </c>
      <c r="AP47" s="26">
        <f t="shared" si="14"/>
        <v>-10</v>
      </c>
      <c r="AQ47" s="22" t="e">
        <f t="shared" si="34"/>
        <v>#DIV/0!</v>
      </c>
      <c r="AR47" s="23">
        <f>IF(COUNTIF($AY$2:$BL$61,A47)=1,VLOOKUP(A47,$AY$2:$BL$61,14,FALSE),0)</f>
        <v>0</v>
      </c>
      <c r="AS47" s="33">
        <f t="shared" si="35"/>
        <v>0</v>
      </c>
      <c r="AT47" s="25">
        <f>'Juillet N-1'!AR45</f>
        <v>0</v>
      </c>
      <c r="AU47" s="26">
        <f t="shared" si="15"/>
        <v>0</v>
      </c>
    </row>
    <row r="48" spans="1:47" x14ac:dyDescent="0.3">
      <c r="A48" t="s">
        <v>27</v>
      </c>
      <c r="B48" s="21"/>
      <c r="C48" s="22" t="e">
        <f t="shared" si="16"/>
        <v>#DIV/0!</v>
      </c>
      <c r="D48" s="23">
        <f t="shared" si="17"/>
        <v>0</v>
      </c>
      <c r="E48" s="24">
        <f t="shared" si="18"/>
        <v>4.2735042735042739E-3</v>
      </c>
      <c r="F48" s="25">
        <f>'Juillet N-1'!D48</f>
        <v>1</v>
      </c>
      <c r="G48" s="26">
        <f t="shared" si="19"/>
        <v>-1</v>
      </c>
      <c r="H48" s="22" t="e">
        <f t="shared" si="20"/>
        <v>#DIV/0!</v>
      </c>
      <c r="I48" s="23">
        <f>IF(COUNTIF($AY$2:$BL$61,A48)=1,VLOOKUP(A48,$AY$2:$BL$61,7,FALSE),0)</f>
        <v>0</v>
      </c>
      <c r="J48" s="33">
        <f t="shared" si="21"/>
        <v>1.7543859649122806E-2</v>
      </c>
      <c r="K48" s="25">
        <f>'Juillet N-1'!I46</f>
        <v>1</v>
      </c>
      <c r="L48" s="26">
        <f t="shared" si="9"/>
        <v>-1</v>
      </c>
      <c r="M48" s="22" t="e">
        <f t="shared" si="22"/>
        <v>#DIV/0!</v>
      </c>
      <c r="N48" s="23">
        <f>IF(COUNTIF($AY$2:$BL$61,A48)=1,VLOOKUP(A48,$AY$2:$BL$61,8,FALSE),0)</f>
        <v>0</v>
      </c>
      <c r="O48" s="24">
        <f t="shared" si="23"/>
        <v>0</v>
      </c>
      <c r="P48" s="25">
        <f>'Juillet N-1'!N46</f>
        <v>0</v>
      </c>
      <c r="Q48" s="26">
        <f t="shared" si="10"/>
        <v>0</v>
      </c>
      <c r="R48" s="22" t="e">
        <f t="shared" si="24"/>
        <v>#DIV/0!</v>
      </c>
      <c r="S48" s="23">
        <f>IF(COUNTIF($AY$2:$BL$61,A48)=1,VLOOKUP(A48,$AY$2:$BL$61,9,FALSE),0)</f>
        <v>0</v>
      </c>
      <c r="T48" s="33">
        <f t="shared" si="25"/>
        <v>3.8461538461538464E-2</v>
      </c>
      <c r="U48" s="25">
        <f>'Juillet N-1'!S46</f>
        <v>1</v>
      </c>
      <c r="V48" s="26">
        <f t="shared" si="11"/>
        <v>-1</v>
      </c>
      <c r="W48" s="22" t="e">
        <f t="shared" si="26"/>
        <v>#DIV/0!</v>
      </c>
      <c r="X48" s="23">
        <f>IF(COUNTIF($AY$2:$BL$61,A48)=1,VLOOKUP(A48,$AY$2:$BL$61,10,FALSE),0)</f>
        <v>0</v>
      </c>
      <c r="Y48" s="33">
        <f t="shared" si="27"/>
        <v>0.10344827586206896</v>
      </c>
      <c r="Z48" s="25">
        <f>'Juillet N-1'!X46</f>
        <v>3</v>
      </c>
      <c r="AA48" s="26">
        <f t="shared" si="12"/>
        <v>-3</v>
      </c>
      <c r="AB48" s="22" t="e">
        <f t="shared" si="28"/>
        <v>#DIV/0!</v>
      </c>
      <c r="AC48" s="23">
        <f>IF(COUNTIF($AY$2:$BL$61,A48)=1,VLOOKUP(A48,$AY$2:$BL$61,11,FALSE),0)</f>
        <v>0</v>
      </c>
      <c r="AD48" s="33">
        <f t="shared" si="29"/>
        <v>1.4705882352941176E-2</v>
      </c>
      <c r="AE48" s="25">
        <f>'Juillet N-1'!AC46</f>
        <v>1</v>
      </c>
      <c r="AF48" s="26">
        <f t="shared" si="13"/>
        <v>-1</v>
      </c>
      <c r="AG48" s="22" t="e">
        <f t="shared" si="30"/>
        <v>#DIV/0!</v>
      </c>
      <c r="AH48" s="23">
        <f t="shared" si="31"/>
        <v>0</v>
      </c>
      <c r="AI48" s="33">
        <f t="shared" si="38"/>
        <v>0</v>
      </c>
      <c r="AJ48" s="25">
        <f>'Juillet N-1'!AH46</f>
        <v>0</v>
      </c>
      <c r="AK48" s="26">
        <f t="shared" si="39"/>
        <v>0</v>
      </c>
      <c r="AL48" s="22" t="e">
        <f t="shared" si="32"/>
        <v>#DIV/0!</v>
      </c>
      <c r="AM48" s="23">
        <f>IF(COUNTIF($AY$2:$BL$61,A48)=1,VLOOKUP(A48,$AY$2:$BL$61,13,FALSE),0)</f>
        <v>0</v>
      </c>
      <c r="AN48" s="33">
        <f t="shared" si="33"/>
        <v>3.2448377581120944E-2</v>
      </c>
      <c r="AO48" s="25">
        <f>'Juillet N-1'!AM46</f>
        <v>11</v>
      </c>
      <c r="AP48" s="26">
        <f t="shared" si="14"/>
        <v>-11</v>
      </c>
      <c r="AQ48" s="22" t="e">
        <f t="shared" si="34"/>
        <v>#DIV/0!</v>
      </c>
      <c r="AR48" s="23">
        <f>IF(COUNTIF($AY$2:$BL$61,A48)=1,VLOOKUP(A48,$AY$2:$BL$61,14,FALSE),0)</f>
        <v>0</v>
      </c>
      <c r="AS48" s="33">
        <f t="shared" si="35"/>
        <v>0</v>
      </c>
      <c r="AT48" s="25">
        <f>'Juillet N-1'!AR46</f>
        <v>0</v>
      </c>
      <c r="AU48" s="26">
        <f t="shared" si="15"/>
        <v>0</v>
      </c>
    </row>
    <row r="49" spans="1:47" x14ac:dyDescent="0.3">
      <c r="A49" t="s">
        <v>28</v>
      </c>
      <c r="B49" s="21"/>
      <c r="C49" s="22" t="e">
        <f t="shared" si="16"/>
        <v>#DIV/0!</v>
      </c>
      <c r="D49" s="23">
        <f t="shared" si="17"/>
        <v>0</v>
      </c>
      <c r="E49" s="24">
        <f t="shared" si="18"/>
        <v>0</v>
      </c>
      <c r="F49" s="25">
        <f>'Juillet N-1'!D49</f>
        <v>0</v>
      </c>
      <c r="G49" s="26">
        <f t="shared" si="19"/>
        <v>0</v>
      </c>
      <c r="H49" s="22" t="e">
        <f t="shared" si="20"/>
        <v>#DIV/0!</v>
      </c>
      <c r="I49" s="23">
        <f>IF(COUNTIF($AY$2:$BL$61,A49)=1,VLOOKUP(A49,$AY$2:$BL$61,7,FALSE),0)</f>
        <v>0</v>
      </c>
      <c r="J49" s="33">
        <f t="shared" si="21"/>
        <v>7.0175438596491224E-2</v>
      </c>
      <c r="K49" s="25">
        <f>'Juillet N-1'!I47</f>
        <v>4</v>
      </c>
      <c r="L49" s="26">
        <f t="shared" si="9"/>
        <v>-4</v>
      </c>
      <c r="M49" s="22" t="e">
        <f t="shared" si="22"/>
        <v>#DIV/0!</v>
      </c>
      <c r="N49" s="23">
        <f>IF(COUNTIF($AY$2:$BL$61,A49)=1,VLOOKUP(A49,$AY$2:$BL$61,8,FALSE),0)</f>
        <v>0</v>
      </c>
      <c r="O49" s="24">
        <f t="shared" si="23"/>
        <v>5.5555555555555552E-2</v>
      </c>
      <c r="P49" s="25">
        <f>'Juillet N-1'!N47</f>
        <v>1</v>
      </c>
      <c r="Q49" s="26">
        <f t="shared" si="10"/>
        <v>-1</v>
      </c>
      <c r="R49" s="22" t="e">
        <f t="shared" si="24"/>
        <v>#DIV/0!</v>
      </c>
      <c r="S49" s="23">
        <f>IF(COUNTIF($AY$2:$BL$61,A49)=1,VLOOKUP(A49,$AY$2:$BL$61,9,FALSE),0)</f>
        <v>0</v>
      </c>
      <c r="T49" s="33">
        <f t="shared" si="25"/>
        <v>0.15384615384615385</v>
      </c>
      <c r="U49" s="25">
        <f>'Juillet N-1'!S47</f>
        <v>4</v>
      </c>
      <c r="V49" s="26">
        <f t="shared" si="11"/>
        <v>-4</v>
      </c>
      <c r="W49" s="22" t="e">
        <f t="shared" si="26"/>
        <v>#DIV/0!</v>
      </c>
      <c r="X49" s="23">
        <f>IF(COUNTIF($AY$2:$BL$61,A49)=1,VLOOKUP(A49,$AY$2:$BL$61,10,FALSE),0)</f>
        <v>0</v>
      </c>
      <c r="Y49" s="33">
        <f t="shared" si="27"/>
        <v>0.13793103448275862</v>
      </c>
      <c r="Z49" s="25">
        <f>'Juillet N-1'!X47</f>
        <v>4</v>
      </c>
      <c r="AA49" s="26">
        <f t="shared" si="12"/>
        <v>-4</v>
      </c>
      <c r="AB49" s="22" t="e">
        <f t="shared" si="28"/>
        <v>#DIV/0!</v>
      </c>
      <c r="AC49" s="23">
        <f>IF(COUNTIF($AY$2:$BL$61,A49)=1,VLOOKUP(A49,$AY$2:$BL$61,11,FALSE),0)</f>
        <v>0</v>
      </c>
      <c r="AD49" s="33">
        <f t="shared" si="29"/>
        <v>4.4117647058823532E-2</v>
      </c>
      <c r="AE49" s="25">
        <f>'Juillet N-1'!AC47</f>
        <v>3</v>
      </c>
      <c r="AF49" s="26">
        <f t="shared" si="13"/>
        <v>-3</v>
      </c>
      <c r="AG49" s="22" t="e">
        <f t="shared" si="30"/>
        <v>#DIV/0!</v>
      </c>
      <c r="AH49" s="23">
        <f t="shared" si="31"/>
        <v>0</v>
      </c>
      <c r="AI49" s="33">
        <f t="shared" si="38"/>
        <v>0.19230769230769232</v>
      </c>
      <c r="AJ49" s="25">
        <f>'Juillet N-1'!AH47</f>
        <v>5</v>
      </c>
      <c r="AK49" s="26">
        <f t="shared" si="39"/>
        <v>-5</v>
      </c>
      <c r="AL49" s="22" t="e">
        <f t="shared" si="32"/>
        <v>#DIV/0!</v>
      </c>
      <c r="AM49" s="23">
        <f>IF(COUNTIF($AY$2:$BL$61,A49)=1,VLOOKUP(A49,$AY$2:$BL$61,13,FALSE),0)</f>
        <v>0</v>
      </c>
      <c r="AN49" s="33">
        <f t="shared" si="33"/>
        <v>9.4395280235988199E-2</v>
      </c>
      <c r="AO49" s="25">
        <f>'Juillet N-1'!AM47</f>
        <v>32</v>
      </c>
      <c r="AP49" s="26">
        <f t="shared" si="14"/>
        <v>-32</v>
      </c>
      <c r="AQ49" s="22" t="e">
        <f t="shared" si="34"/>
        <v>#DIV/0!</v>
      </c>
      <c r="AR49" s="23">
        <f>IF(COUNTIF($AY$2:$BL$61,A49)=1,VLOOKUP(A49,$AY$2:$BL$61,14,FALSE),0)</f>
        <v>0</v>
      </c>
      <c r="AS49" s="33">
        <f t="shared" si="35"/>
        <v>0</v>
      </c>
      <c r="AT49" s="25">
        <f>'Juillet N-1'!AR47</f>
        <v>0</v>
      </c>
      <c r="AU49" s="26">
        <f t="shared" si="15"/>
        <v>0</v>
      </c>
    </row>
    <row r="50" spans="1:47" x14ac:dyDescent="0.3">
      <c r="A50" t="s">
        <v>62</v>
      </c>
      <c r="B50" s="21"/>
      <c r="C50" s="22" t="e">
        <f t="shared" si="16"/>
        <v>#DIV/0!</v>
      </c>
      <c r="D50" s="23">
        <f t="shared" si="17"/>
        <v>0</v>
      </c>
      <c r="E50" s="24">
        <f t="shared" si="18"/>
        <v>0</v>
      </c>
      <c r="F50" s="25">
        <f>'Juillet N-1'!D50</f>
        <v>0</v>
      </c>
      <c r="G50" s="26">
        <f t="shared" si="19"/>
        <v>0</v>
      </c>
      <c r="H50" s="22" t="e">
        <f t="shared" si="20"/>
        <v>#DIV/0!</v>
      </c>
      <c r="I50" s="23">
        <f>IF(COUNTIF($AY$2:$BL$61,A50)=1,VLOOKUP(A50,$AY$2:$BL$61,7,FALSE),0)</f>
        <v>0</v>
      </c>
      <c r="J50" s="33">
        <f t="shared" si="21"/>
        <v>0</v>
      </c>
      <c r="K50" s="25">
        <f>'Juillet N-1'!I48</f>
        <v>0</v>
      </c>
      <c r="L50" s="26">
        <f t="shared" si="9"/>
        <v>0</v>
      </c>
      <c r="M50" s="22" t="e">
        <f t="shared" si="22"/>
        <v>#DIV/0!</v>
      </c>
      <c r="N50" s="23">
        <f>IF(COUNTIF($AY$2:$BL$61,A50)=1,VLOOKUP(A50,$AY$2:$BL$61,8,FALSE),0)</f>
        <v>0</v>
      </c>
      <c r="O50" s="24">
        <f t="shared" si="23"/>
        <v>0</v>
      </c>
      <c r="P50" s="25">
        <f>'Juillet N-1'!N48</f>
        <v>0</v>
      </c>
      <c r="Q50" s="26">
        <f t="shared" si="10"/>
        <v>0</v>
      </c>
      <c r="R50" s="22" t="e">
        <f t="shared" si="24"/>
        <v>#DIV/0!</v>
      </c>
      <c r="S50" s="23">
        <f>IF(COUNTIF($AY$2:$BL$61,A50)=1,VLOOKUP(A50,$AY$2:$BL$61,9,FALSE),0)</f>
        <v>0</v>
      </c>
      <c r="T50" s="33">
        <f t="shared" si="25"/>
        <v>0</v>
      </c>
      <c r="U50" s="25">
        <f>'Juillet N-1'!S48</f>
        <v>0</v>
      </c>
      <c r="V50" s="26">
        <f t="shared" si="11"/>
        <v>0</v>
      </c>
      <c r="W50" s="22" t="e">
        <f t="shared" si="26"/>
        <v>#DIV/0!</v>
      </c>
      <c r="X50" s="23">
        <f>IF(COUNTIF($AY$2:$BL$61,A50)=1,VLOOKUP(A50,$AY$2:$BL$61,10,FALSE),0)</f>
        <v>0</v>
      </c>
      <c r="Y50" s="33">
        <f t="shared" si="27"/>
        <v>0</v>
      </c>
      <c r="Z50" s="25">
        <f>'Juillet N-1'!X48</f>
        <v>0</v>
      </c>
      <c r="AA50" s="26">
        <f t="shared" si="12"/>
        <v>0</v>
      </c>
      <c r="AB50" s="22" t="e">
        <f t="shared" si="28"/>
        <v>#DIV/0!</v>
      </c>
      <c r="AC50" s="23">
        <f>IF(COUNTIF($AY$2:$BL$61,A50)=1,VLOOKUP(A50,$AY$2:$BL$61,11,FALSE),0)</f>
        <v>0</v>
      </c>
      <c r="AD50" s="33">
        <f t="shared" si="29"/>
        <v>0</v>
      </c>
      <c r="AE50" s="25">
        <f>'Juillet N-1'!AC48</f>
        <v>0</v>
      </c>
      <c r="AF50" s="26">
        <f t="shared" si="13"/>
        <v>0</v>
      </c>
      <c r="AG50" s="22" t="e">
        <f t="shared" si="30"/>
        <v>#DIV/0!</v>
      </c>
      <c r="AH50" s="23">
        <f t="shared" si="31"/>
        <v>0</v>
      </c>
      <c r="AI50" s="33">
        <f t="shared" si="38"/>
        <v>0</v>
      </c>
      <c r="AJ50" s="25">
        <f>'Juillet N-1'!AH48</f>
        <v>0</v>
      </c>
      <c r="AK50" s="26">
        <f t="shared" si="39"/>
        <v>0</v>
      </c>
      <c r="AL50" s="22" t="e">
        <f t="shared" si="32"/>
        <v>#DIV/0!</v>
      </c>
      <c r="AM50" s="23">
        <f>IF(COUNTIF($AY$2:$BL$61,A50)=1,VLOOKUP(A50,$AY$2:$BL$61,13,FALSE),0)</f>
        <v>0</v>
      </c>
      <c r="AN50" s="33">
        <f t="shared" si="33"/>
        <v>2.9498525073746312E-3</v>
      </c>
      <c r="AO50" s="25">
        <f>'Juillet N-1'!AM48</f>
        <v>1</v>
      </c>
      <c r="AP50" s="26">
        <f t="shared" si="14"/>
        <v>-1</v>
      </c>
      <c r="AQ50" s="22" t="e">
        <f t="shared" si="34"/>
        <v>#DIV/0!</v>
      </c>
      <c r="AR50" s="23">
        <f>IF(COUNTIF($AY$2:$BL$61,A50)=1,VLOOKUP(A50,$AY$2:$BL$61,14,FALSE),0)</f>
        <v>0</v>
      </c>
      <c r="AS50" s="33">
        <f t="shared" si="35"/>
        <v>0</v>
      </c>
      <c r="AT50" s="25">
        <f>'Juillet N-1'!AR48</f>
        <v>0</v>
      </c>
      <c r="AU50" s="26">
        <f t="shared" si="15"/>
        <v>0</v>
      </c>
    </row>
    <row r="51" spans="1:47" x14ac:dyDescent="0.3">
      <c r="A51" t="s">
        <v>63</v>
      </c>
      <c r="B51" s="21"/>
      <c r="C51" s="22" t="e">
        <f t="shared" si="16"/>
        <v>#DIV/0!</v>
      </c>
      <c r="D51" s="23">
        <f t="shared" si="17"/>
        <v>0</v>
      </c>
      <c r="E51" s="24">
        <f t="shared" si="18"/>
        <v>4.2735042735042739E-3</v>
      </c>
      <c r="F51" s="25">
        <f>'Juillet N-1'!D51</f>
        <v>1</v>
      </c>
      <c r="G51" s="26">
        <f t="shared" si="19"/>
        <v>-1</v>
      </c>
      <c r="H51" s="22" t="e">
        <f t="shared" si="20"/>
        <v>#DIV/0!</v>
      </c>
      <c r="I51" s="23">
        <f>IF(COUNTIF($AY$2:$BL$61,A51)=1,VLOOKUP(A51,$AY$2:$BL$61,7,FALSE),0)</f>
        <v>0</v>
      </c>
      <c r="J51" s="33">
        <f t="shared" si="21"/>
        <v>0</v>
      </c>
      <c r="K51" s="25">
        <f>'Juillet N-1'!I49</f>
        <v>0</v>
      </c>
      <c r="L51" s="26">
        <f t="shared" si="9"/>
        <v>0</v>
      </c>
      <c r="M51" s="22" t="e">
        <f t="shared" si="22"/>
        <v>#DIV/0!</v>
      </c>
      <c r="N51" s="23">
        <f>IF(COUNTIF($AY$2:$BL$61,A51)=1,VLOOKUP(A51,$AY$2:$BL$61,8,FALSE),0)</f>
        <v>0</v>
      </c>
      <c r="O51" s="24">
        <f t="shared" si="23"/>
        <v>0</v>
      </c>
      <c r="P51" s="25">
        <f>'Juillet N-1'!N49</f>
        <v>0</v>
      </c>
      <c r="Q51" s="26">
        <f t="shared" si="10"/>
        <v>0</v>
      </c>
      <c r="R51" s="22" t="e">
        <f t="shared" si="24"/>
        <v>#DIV/0!</v>
      </c>
      <c r="S51" s="23">
        <f>IF(COUNTIF($AY$2:$BL$61,A51)=1,VLOOKUP(A51,$AY$2:$BL$61,9,FALSE),0)</f>
        <v>0</v>
      </c>
      <c r="T51" s="33">
        <f t="shared" si="25"/>
        <v>0</v>
      </c>
      <c r="U51" s="25">
        <f>'Juillet N-1'!S49</f>
        <v>0</v>
      </c>
      <c r="V51" s="26">
        <f t="shared" si="11"/>
        <v>0</v>
      </c>
      <c r="W51" s="22" t="e">
        <f t="shared" si="26"/>
        <v>#DIV/0!</v>
      </c>
      <c r="X51" s="23">
        <f>IF(COUNTIF($AY$2:$BL$61,A51)=1,VLOOKUP(A51,$AY$2:$BL$61,10,FALSE),0)</f>
        <v>0</v>
      </c>
      <c r="Y51" s="33">
        <f t="shared" si="27"/>
        <v>0</v>
      </c>
      <c r="Z51" s="25">
        <f>'Juillet N-1'!X49</f>
        <v>0</v>
      </c>
      <c r="AA51" s="26">
        <f t="shared" si="12"/>
        <v>0</v>
      </c>
      <c r="AB51" s="22" t="e">
        <f t="shared" si="28"/>
        <v>#DIV/0!</v>
      </c>
      <c r="AC51" s="23">
        <f>IF(COUNTIF($AY$2:$BL$61,A51)=1,VLOOKUP(A51,$AY$2:$BL$61,11,FALSE),0)</f>
        <v>0</v>
      </c>
      <c r="AD51" s="33">
        <f t="shared" si="29"/>
        <v>0</v>
      </c>
      <c r="AE51" s="25">
        <f>'Juillet N-1'!AC49</f>
        <v>0</v>
      </c>
      <c r="AF51" s="26">
        <f t="shared" si="13"/>
        <v>0</v>
      </c>
      <c r="AG51" s="22" t="e">
        <f t="shared" si="30"/>
        <v>#DIV/0!</v>
      </c>
      <c r="AH51" s="23">
        <f t="shared" si="31"/>
        <v>0</v>
      </c>
      <c r="AI51" s="33">
        <f t="shared" si="38"/>
        <v>0</v>
      </c>
      <c r="AJ51" s="25">
        <f>'Juillet N-1'!AH49</f>
        <v>0</v>
      </c>
      <c r="AK51" s="26">
        <f t="shared" si="39"/>
        <v>0</v>
      </c>
      <c r="AL51" s="22" t="e">
        <f t="shared" si="32"/>
        <v>#DIV/0!</v>
      </c>
      <c r="AM51" s="23">
        <f>IF(COUNTIF($AY$2:$BL$61,A51)=1,VLOOKUP(A51,$AY$2:$BL$61,13,FALSE),0)</f>
        <v>0</v>
      </c>
      <c r="AN51" s="33">
        <f t="shared" si="33"/>
        <v>0</v>
      </c>
      <c r="AO51" s="25">
        <f>'Juillet N-1'!AM49</f>
        <v>0</v>
      </c>
      <c r="AP51" s="26">
        <f t="shared" si="14"/>
        <v>0</v>
      </c>
      <c r="AQ51" s="22" t="e">
        <f t="shared" si="34"/>
        <v>#DIV/0!</v>
      </c>
      <c r="AR51" s="23">
        <f>IF(COUNTIF($AY$2:$BL$61,A51)=1,VLOOKUP(A51,$AY$2:$BL$61,14,FALSE),0)</f>
        <v>0</v>
      </c>
      <c r="AS51" s="33">
        <f t="shared" si="35"/>
        <v>0</v>
      </c>
      <c r="AT51" s="25">
        <f>'Juillet N-1'!AR49</f>
        <v>0</v>
      </c>
      <c r="AU51" s="26">
        <f t="shared" si="15"/>
        <v>0</v>
      </c>
    </row>
    <row r="52" spans="1:47" x14ac:dyDescent="0.3">
      <c r="A52" t="s">
        <v>34</v>
      </c>
      <c r="B52" s="21"/>
      <c r="C52" s="22" t="e">
        <f t="shared" si="16"/>
        <v>#DIV/0!</v>
      </c>
      <c r="D52" s="23">
        <f t="shared" si="17"/>
        <v>0</v>
      </c>
      <c r="E52" s="24">
        <f t="shared" si="18"/>
        <v>1.7094017094017096E-2</v>
      </c>
      <c r="F52" s="25">
        <f>'Juillet N-1'!D52</f>
        <v>4</v>
      </c>
      <c r="G52" s="26">
        <f t="shared" si="19"/>
        <v>-4</v>
      </c>
      <c r="H52" s="22" t="e">
        <f t="shared" si="20"/>
        <v>#DIV/0!</v>
      </c>
      <c r="I52" s="23">
        <f>IF(COUNTIF($AY$2:$BL$61,A52)=1,VLOOKUP(A52,$AY$2:$BL$61,7,FALSE),0)</f>
        <v>0</v>
      </c>
      <c r="J52" s="33">
        <f t="shared" si="21"/>
        <v>0</v>
      </c>
      <c r="K52" s="25">
        <f>'Juillet N-1'!I50</f>
        <v>0</v>
      </c>
      <c r="L52" s="26">
        <f t="shared" si="9"/>
        <v>0</v>
      </c>
      <c r="M52" s="22" t="e">
        <f t="shared" si="22"/>
        <v>#DIV/0!</v>
      </c>
      <c r="N52" s="23">
        <f>IF(COUNTIF($AY$2:$BL$61,A52)=1,VLOOKUP(A52,$AY$2:$BL$61,8,FALSE),0)</f>
        <v>0</v>
      </c>
      <c r="O52" s="24">
        <f t="shared" si="23"/>
        <v>5.5555555555555552E-2</v>
      </c>
      <c r="P52" s="25">
        <f>'Juillet N-1'!N50</f>
        <v>1</v>
      </c>
      <c r="Q52" s="26">
        <f t="shared" si="10"/>
        <v>-1</v>
      </c>
      <c r="R52" s="22" t="e">
        <f t="shared" si="24"/>
        <v>#DIV/0!</v>
      </c>
      <c r="S52" s="23">
        <f>IF(COUNTIF($AY$2:$BL$61,A52)=1,VLOOKUP(A52,$AY$2:$BL$61,9,FALSE),0)</f>
        <v>0</v>
      </c>
      <c r="T52" s="33">
        <f t="shared" si="25"/>
        <v>0</v>
      </c>
      <c r="U52" s="25">
        <f>'Juillet N-1'!S50</f>
        <v>0</v>
      </c>
      <c r="V52" s="26">
        <f t="shared" si="11"/>
        <v>0</v>
      </c>
      <c r="W52" s="22" t="e">
        <f t="shared" si="26"/>
        <v>#DIV/0!</v>
      </c>
      <c r="X52" s="23">
        <f>IF(COUNTIF($AY$2:$BL$61,A52)=1,VLOOKUP(A52,$AY$2:$BL$61,10,FALSE),0)</f>
        <v>0</v>
      </c>
      <c r="Y52" s="33">
        <f t="shared" si="27"/>
        <v>0</v>
      </c>
      <c r="Z52" s="25">
        <f>'Juillet N-1'!X50</f>
        <v>0</v>
      </c>
      <c r="AA52" s="26">
        <f t="shared" si="12"/>
        <v>0</v>
      </c>
      <c r="AB52" s="22" t="e">
        <f t="shared" si="28"/>
        <v>#DIV/0!</v>
      </c>
      <c r="AC52" s="23">
        <f>IF(COUNTIF($AY$2:$BL$61,A52)=1,VLOOKUP(A52,$AY$2:$BL$61,11,FALSE),0)</f>
        <v>0</v>
      </c>
      <c r="AD52" s="33">
        <f t="shared" si="29"/>
        <v>0</v>
      </c>
      <c r="AE52" s="25">
        <f>'Juillet N-1'!AC50</f>
        <v>0</v>
      </c>
      <c r="AF52" s="26">
        <f t="shared" si="13"/>
        <v>0</v>
      </c>
      <c r="AG52" s="22" t="e">
        <f t="shared" si="30"/>
        <v>#DIV/0!</v>
      </c>
      <c r="AH52" s="23">
        <f t="shared" si="31"/>
        <v>0</v>
      </c>
      <c r="AI52" s="33">
        <f t="shared" si="38"/>
        <v>3.8461538461538464E-2</v>
      </c>
      <c r="AJ52" s="25">
        <f>'Juillet N-1'!AH50</f>
        <v>1</v>
      </c>
      <c r="AK52" s="26">
        <f t="shared" si="39"/>
        <v>-1</v>
      </c>
      <c r="AL52" s="22" t="e">
        <f t="shared" si="32"/>
        <v>#DIV/0!</v>
      </c>
      <c r="AM52" s="23">
        <f>IF(COUNTIF($AY$2:$BL$61,A52)=1,VLOOKUP(A52,$AY$2:$BL$61,13,FALSE),0)</f>
        <v>0</v>
      </c>
      <c r="AN52" s="33">
        <f t="shared" si="33"/>
        <v>5.8997050147492625E-3</v>
      </c>
      <c r="AO52" s="25">
        <f>'Juillet N-1'!AM50</f>
        <v>2</v>
      </c>
      <c r="AP52" s="26">
        <f t="shared" si="14"/>
        <v>-2</v>
      </c>
      <c r="AQ52" s="22" t="e">
        <f t="shared" si="34"/>
        <v>#DIV/0!</v>
      </c>
      <c r="AR52" s="23">
        <f>IF(COUNTIF($AY$2:$BL$61,A52)=1,VLOOKUP(A52,$AY$2:$BL$61,14,FALSE),0)</f>
        <v>0</v>
      </c>
      <c r="AS52" s="33">
        <f t="shared" si="35"/>
        <v>0</v>
      </c>
      <c r="AT52" s="25">
        <f>'Juillet N-1'!AR50</f>
        <v>0</v>
      </c>
      <c r="AU52" s="26">
        <f t="shared" si="15"/>
        <v>0</v>
      </c>
    </row>
    <row r="53" spans="1:47" x14ac:dyDescent="0.3">
      <c r="A53" t="s">
        <v>29</v>
      </c>
      <c r="B53" s="21"/>
      <c r="C53" s="22" t="e">
        <f t="shared" si="16"/>
        <v>#DIV/0!</v>
      </c>
      <c r="D53" s="23">
        <f t="shared" si="17"/>
        <v>0</v>
      </c>
      <c r="E53" s="24">
        <f t="shared" si="18"/>
        <v>1.282051282051282E-2</v>
      </c>
      <c r="F53" s="25">
        <f>'Juillet N-1'!D53</f>
        <v>3</v>
      </c>
      <c r="G53" s="26">
        <f t="shared" si="19"/>
        <v>-3</v>
      </c>
      <c r="H53" s="22" t="e">
        <f t="shared" si="20"/>
        <v>#DIV/0!</v>
      </c>
      <c r="I53" s="23">
        <f>IF(COUNTIF($AY$2:$BL$61,A53)=1,VLOOKUP(A53,$AY$2:$BL$61,7,FALSE),0)</f>
        <v>0</v>
      </c>
      <c r="J53" s="33">
        <f t="shared" si="21"/>
        <v>0</v>
      </c>
      <c r="K53" s="25">
        <f>'Juillet N-1'!I51</f>
        <v>0</v>
      </c>
      <c r="L53" s="26">
        <f t="shared" si="9"/>
        <v>0</v>
      </c>
      <c r="M53" s="22" t="e">
        <f t="shared" si="22"/>
        <v>#DIV/0!</v>
      </c>
      <c r="N53" s="23">
        <f>IF(COUNTIF($AY$2:$BL$61,A53)=1,VLOOKUP(A53,$AY$2:$BL$61,8,FALSE),0)</f>
        <v>0</v>
      </c>
      <c r="O53" s="24">
        <f t="shared" si="23"/>
        <v>5.5555555555555552E-2</v>
      </c>
      <c r="P53" s="25">
        <f>'Juillet N-1'!N51</f>
        <v>1</v>
      </c>
      <c r="Q53" s="26">
        <f t="shared" si="10"/>
        <v>-1</v>
      </c>
      <c r="R53" s="22" t="e">
        <f t="shared" si="24"/>
        <v>#DIV/0!</v>
      </c>
      <c r="S53" s="23">
        <f>IF(COUNTIF($AY$2:$BL$61,A53)=1,VLOOKUP(A53,$AY$2:$BL$61,9,FALSE),0)</f>
        <v>0</v>
      </c>
      <c r="T53" s="33">
        <f t="shared" si="25"/>
        <v>3.8461538461538464E-2</v>
      </c>
      <c r="U53" s="25">
        <f>'Juillet N-1'!S51</f>
        <v>1</v>
      </c>
      <c r="V53" s="26">
        <f t="shared" si="11"/>
        <v>-1</v>
      </c>
      <c r="W53" s="22" t="e">
        <f t="shared" si="26"/>
        <v>#DIV/0!</v>
      </c>
      <c r="X53" s="23">
        <f>IF(COUNTIF($AY$2:$BL$61,A53)=1,VLOOKUP(A53,$AY$2:$BL$61,10,FALSE),0)</f>
        <v>0</v>
      </c>
      <c r="Y53" s="33">
        <f t="shared" si="27"/>
        <v>6.8965517241379309E-2</v>
      </c>
      <c r="Z53" s="25">
        <f>'Juillet N-1'!X51</f>
        <v>2</v>
      </c>
      <c r="AA53" s="26">
        <f t="shared" si="12"/>
        <v>-2</v>
      </c>
      <c r="AB53" s="22" t="e">
        <f t="shared" si="28"/>
        <v>#DIV/0!</v>
      </c>
      <c r="AC53" s="23">
        <f>IF(COUNTIF($AY$2:$BL$61,A53)=1,VLOOKUP(A53,$AY$2:$BL$61,11,FALSE),0)</f>
        <v>0</v>
      </c>
      <c r="AD53" s="33">
        <f t="shared" si="29"/>
        <v>7.3529411764705885E-2</v>
      </c>
      <c r="AE53" s="25">
        <f>'Juillet N-1'!AC51</f>
        <v>5</v>
      </c>
      <c r="AF53" s="26">
        <f t="shared" si="13"/>
        <v>-5</v>
      </c>
      <c r="AG53" s="22" t="e">
        <f t="shared" si="30"/>
        <v>#DIV/0!</v>
      </c>
      <c r="AH53" s="23">
        <f t="shared" si="31"/>
        <v>0</v>
      </c>
      <c r="AI53" s="33">
        <f t="shared" si="38"/>
        <v>0</v>
      </c>
      <c r="AJ53" s="25">
        <f>'Juillet N-1'!AH51</f>
        <v>0</v>
      </c>
      <c r="AK53" s="26">
        <f t="shared" si="39"/>
        <v>0</v>
      </c>
      <c r="AL53" s="22" t="e">
        <f t="shared" si="32"/>
        <v>#DIV/0!</v>
      </c>
      <c r="AM53" s="23">
        <f>IF(COUNTIF($AY$2:$BL$61,A53)=1,VLOOKUP(A53,$AY$2:$BL$61,13,FALSE),0)</f>
        <v>0</v>
      </c>
      <c r="AN53" s="33">
        <f t="shared" si="33"/>
        <v>2.9498525073746312E-2</v>
      </c>
      <c r="AO53" s="25">
        <f>'Juillet N-1'!AM51</f>
        <v>10</v>
      </c>
      <c r="AP53" s="26">
        <f t="shared" si="14"/>
        <v>-10</v>
      </c>
      <c r="AQ53" s="22" t="e">
        <f t="shared" si="34"/>
        <v>#DIV/0!</v>
      </c>
      <c r="AR53" s="23">
        <f>IF(COUNTIF($AY$2:$BL$61,A53)=1,VLOOKUP(A53,$AY$2:$BL$61,14,FALSE),0)</f>
        <v>0</v>
      </c>
      <c r="AS53" s="33">
        <f t="shared" si="35"/>
        <v>0</v>
      </c>
      <c r="AT53" s="25">
        <f>'Juillet N-1'!AR51</f>
        <v>0</v>
      </c>
      <c r="AU53" s="26">
        <f t="shared" si="15"/>
        <v>0</v>
      </c>
    </row>
    <row r="54" spans="1:47" x14ac:dyDescent="0.3">
      <c r="A54" t="s">
        <v>35</v>
      </c>
      <c r="B54" s="21"/>
      <c r="C54" s="22" t="e">
        <f t="shared" si="16"/>
        <v>#DIV/0!</v>
      </c>
      <c r="D54" s="23">
        <f t="shared" si="17"/>
        <v>0</v>
      </c>
      <c r="E54" s="24">
        <f t="shared" si="18"/>
        <v>5.128205128205128E-2</v>
      </c>
      <c r="F54" s="25">
        <f>'Juillet N-1'!D54</f>
        <v>12</v>
      </c>
      <c r="G54" s="26">
        <f t="shared" si="19"/>
        <v>-12</v>
      </c>
      <c r="H54" s="22" t="e">
        <f t="shared" si="20"/>
        <v>#DIV/0!</v>
      </c>
      <c r="I54" s="23">
        <f>IF(COUNTIF($AY$2:$BL$61,A54)=1,VLOOKUP(A54,$AY$2:$BL$61,7,FALSE),0)</f>
        <v>0</v>
      </c>
      <c r="J54" s="33">
        <f t="shared" si="21"/>
        <v>0</v>
      </c>
      <c r="K54" s="25">
        <f>'Juillet N-1'!I52</f>
        <v>0</v>
      </c>
      <c r="L54" s="26">
        <f t="shared" si="9"/>
        <v>0</v>
      </c>
      <c r="M54" s="22" t="e">
        <f t="shared" si="22"/>
        <v>#DIV/0!</v>
      </c>
      <c r="N54" s="23">
        <f>IF(COUNTIF($AY$2:$BL$61,A54)=1,VLOOKUP(A54,$AY$2:$BL$61,8,FALSE),0)</f>
        <v>0</v>
      </c>
      <c r="O54" s="24">
        <f t="shared" si="23"/>
        <v>0</v>
      </c>
      <c r="P54" s="25">
        <f>'Juillet N-1'!N52</f>
        <v>0</v>
      </c>
      <c r="Q54" s="26">
        <f t="shared" si="10"/>
        <v>0</v>
      </c>
      <c r="R54" s="22" t="e">
        <f t="shared" si="24"/>
        <v>#DIV/0!</v>
      </c>
      <c r="S54" s="23">
        <f>IF(COUNTIF($AY$2:$BL$61,A54)=1,VLOOKUP(A54,$AY$2:$BL$61,9,FALSE),0)</f>
        <v>0</v>
      </c>
      <c r="T54" s="33">
        <f t="shared" si="25"/>
        <v>0</v>
      </c>
      <c r="U54" s="25">
        <f>'Juillet N-1'!S52</f>
        <v>0</v>
      </c>
      <c r="V54" s="26">
        <f t="shared" si="11"/>
        <v>0</v>
      </c>
      <c r="W54" s="22" t="e">
        <f t="shared" si="26"/>
        <v>#DIV/0!</v>
      </c>
      <c r="X54" s="23">
        <f>IF(COUNTIF($AY$2:$BL$61,A54)=1,VLOOKUP(A54,$AY$2:$BL$61,10,FALSE),0)</f>
        <v>0</v>
      </c>
      <c r="Y54" s="33">
        <f t="shared" si="27"/>
        <v>0</v>
      </c>
      <c r="Z54" s="25">
        <f>'Juillet N-1'!X52</f>
        <v>0</v>
      </c>
      <c r="AA54" s="26">
        <f t="shared" si="12"/>
        <v>0</v>
      </c>
      <c r="AB54" s="22" t="e">
        <f t="shared" si="28"/>
        <v>#DIV/0!</v>
      </c>
      <c r="AC54" s="23">
        <f>IF(COUNTIF($AY$2:$BL$61,A54)=1,VLOOKUP(A54,$AY$2:$BL$61,11,FALSE),0)</f>
        <v>0</v>
      </c>
      <c r="AD54" s="33">
        <f t="shared" si="29"/>
        <v>1.4705882352941176E-2</v>
      </c>
      <c r="AE54" s="25">
        <f>'Juillet N-1'!AC52</f>
        <v>1</v>
      </c>
      <c r="AF54" s="26">
        <f t="shared" si="13"/>
        <v>-1</v>
      </c>
      <c r="AG54" s="22" t="e">
        <f t="shared" si="30"/>
        <v>#DIV/0!</v>
      </c>
      <c r="AH54" s="23">
        <f t="shared" si="31"/>
        <v>0</v>
      </c>
      <c r="AI54" s="33">
        <f t="shared" si="38"/>
        <v>0</v>
      </c>
      <c r="AJ54" s="25">
        <f>'Juillet N-1'!AH52</f>
        <v>0</v>
      </c>
      <c r="AK54" s="26">
        <f t="shared" si="39"/>
        <v>0</v>
      </c>
      <c r="AL54" s="22" t="e">
        <f t="shared" si="32"/>
        <v>#DIV/0!</v>
      </c>
      <c r="AM54" s="23">
        <f>IF(COUNTIF($AY$2:$BL$61,A54)=1,VLOOKUP(A54,$AY$2:$BL$61,13,FALSE),0)</f>
        <v>0</v>
      </c>
      <c r="AN54" s="33">
        <f t="shared" si="33"/>
        <v>1.4749262536873156E-2</v>
      </c>
      <c r="AO54" s="25">
        <f>'Juillet N-1'!AM52</f>
        <v>5</v>
      </c>
      <c r="AP54" s="26">
        <f t="shared" si="14"/>
        <v>-5</v>
      </c>
      <c r="AQ54" s="22" t="e">
        <f t="shared" si="34"/>
        <v>#DIV/0!</v>
      </c>
      <c r="AR54" s="23">
        <f>IF(COUNTIF($AY$2:$BL$61,A54)=1,VLOOKUP(A54,$AY$2:$BL$61,14,FALSE),0)</f>
        <v>0</v>
      </c>
      <c r="AS54" s="33">
        <f t="shared" si="35"/>
        <v>0</v>
      </c>
      <c r="AT54" s="25">
        <f>'Juillet N-1'!AR52</f>
        <v>0</v>
      </c>
      <c r="AU54" s="26">
        <f t="shared" si="15"/>
        <v>0</v>
      </c>
    </row>
    <row r="55" spans="1:47" x14ac:dyDescent="0.3">
      <c r="A55" t="s">
        <v>30</v>
      </c>
      <c r="B55" s="21"/>
      <c r="C55" s="22" t="e">
        <f t="shared" si="16"/>
        <v>#DIV/0!</v>
      </c>
      <c r="D55" s="23">
        <f t="shared" si="17"/>
        <v>0</v>
      </c>
      <c r="E55" s="24">
        <f t="shared" si="18"/>
        <v>5.9829059829059832E-2</v>
      </c>
      <c r="F55" s="25">
        <f>'Juillet N-1'!D55</f>
        <v>14</v>
      </c>
      <c r="G55" s="26">
        <f t="shared" si="19"/>
        <v>-14</v>
      </c>
      <c r="H55" s="22" t="e">
        <f t="shared" si="20"/>
        <v>#DIV/0!</v>
      </c>
      <c r="I55" s="23">
        <f>IF(COUNTIF($AY$2:$BL$61,A55)=1,VLOOKUP(A55,$AY$2:$BL$61,7,FALSE),0)</f>
        <v>0</v>
      </c>
      <c r="J55" s="33">
        <f t="shared" si="21"/>
        <v>0</v>
      </c>
      <c r="K55" s="25">
        <f>'Juillet N-1'!I53</f>
        <v>0</v>
      </c>
      <c r="L55" s="26">
        <f t="shared" si="9"/>
        <v>0</v>
      </c>
      <c r="M55" s="22" t="e">
        <f t="shared" si="22"/>
        <v>#DIV/0!</v>
      </c>
      <c r="N55" s="23">
        <f>IF(COUNTIF($AY$2:$BL$61,A55)=1,VLOOKUP(A55,$AY$2:$BL$61,8,FALSE),0)</f>
        <v>0</v>
      </c>
      <c r="O55" s="24">
        <f t="shared" si="23"/>
        <v>5.5555555555555552E-2</v>
      </c>
      <c r="P55" s="25">
        <f>'Juillet N-1'!N53</f>
        <v>1</v>
      </c>
      <c r="Q55" s="26">
        <f t="shared" si="10"/>
        <v>-1</v>
      </c>
      <c r="R55" s="22" t="e">
        <f t="shared" si="24"/>
        <v>#DIV/0!</v>
      </c>
      <c r="S55" s="23">
        <f>IF(COUNTIF($AY$2:$BL$61,A55)=1,VLOOKUP(A55,$AY$2:$BL$61,9,FALSE),0)</f>
        <v>0</v>
      </c>
      <c r="T55" s="33">
        <f t="shared" si="25"/>
        <v>7.6923076923076927E-2</v>
      </c>
      <c r="U55" s="25">
        <f>'Juillet N-1'!S53</f>
        <v>2</v>
      </c>
      <c r="V55" s="26">
        <f t="shared" si="11"/>
        <v>-2</v>
      </c>
      <c r="W55" s="22" t="e">
        <f t="shared" si="26"/>
        <v>#DIV/0!</v>
      </c>
      <c r="X55" s="23">
        <f>IF(COUNTIF($AY$2:$BL$61,A55)=1,VLOOKUP(A55,$AY$2:$BL$61,10,FALSE),0)</f>
        <v>0</v>
      </c>
      <c r="Y55" s="33">
        <f t="shared" si="27"/>
        <v>6.8965517241379309E-2</v>
      </c>
      <c r="Z55" s="25">
        <f>'Juillet N-1'!X53</f>
        <v>2</v>
      </c>
      <c r="AA55" s="26">
        <f t="shared" si="12"/>
        <v>-2</v>
      </c>
      <c r="AB55" s="22" t="e">
        <f t="shared" si="28"/>
        <v>#DIV/0!</v>
      </c>
      <c r="AC55" s="23">
        <f>IF(COUNTIF($AY$2:$BL$61,A55)=1,VLOOKUP(A55,$AY$2:$BL$61,11,FALSE),0)</f>
        <v>0</v>
      </c>
      <c r="AD55" s="33">
        <f t="shared" si="29"/>
        <v>4.4117647058823532E-2</v>
      </c>
      <c r="AE55" s="25">
        <f>'Juillet N-1'!AC53</f>
        <v>3</v>
      </c>
      <c r="AF55" s="26">
        <f t="shared" si="13"/>
        <v>-3</v>
      </c>
      <c r="AG55" s="22" t="e">
        <f t="shared" si="30"/>
        <v>#DIV/0!</v>
      </c>
      <c r="AH55" s="23">
        <f t="shared" si="31"/>
        <v>0</v>
      </c>
      <c r="AI55" s="33">
        <f t="shared" si="38"/>
        <v>0</v>
      </c>
      <c r="AJ55" s="25">
        <f>'Juillet N-1'!AH53</f>
        <v>0</v>
      </c>
      <c r="AK55" s="26">
        <f t="shared" si="39"/>
        <v>0</v>
      </c>
      <c r="AL55" s="22" t="e">
        <f t="shared" si="32"/>
        <v>#DIV/0!</v>
      </c>
      <c r="AM55" s="23">
        <f>IF(COUNTIF($AY$2:$BL$61,A55)=1,VLOOKUP(A55,$AY$2:$BL$61,13,FALSE),0)</f>
        <v>0</v>
      </c>
      <c r="AN55" s="33">
        <f t="shared" si="33"/>
        <v>3.2448377581120944E-2</v>
      </c>
      <c r="AO55" s="25">
        <f>'Juillet N-1'!AM53</f>
        <v>11</v>
      </c>
      <c r="AP55" s="26">
        <f t="shared" si="14"/>
        <v>-11</v>
      </c>
      <c r="AQ55" s="22" t="e">
        <f t="shared" si="34"/>
        <v>#DIV/0!</v>
      </c>
      <c r="AR55" s="23">
        <f>IF(COUNTIF($AY$2:$BL$61,A55)=1,VLOOKUP(A55,$AY$2:$BL$61,14,FALSE),0)</f>
        <v>0</v>
      </c>
      <c r="AS55" s="33">
        <f t="shared" si="35"/>
        <v>0</v>
      </c>
      <c r="AT55" s="25">
        <f>'Juillet N-1'!AR53</f>
        <v>0</v>
      </c>
      <c r="AU55" s="26">
        <f t="shared" si="15"/>
        <v>0</v>
      </c>
    </row>
    <row r="56" spans="1:47" x14ac:dyDescent="0.3">
      <c r="A56" t="s">
        <v>31</v>
      </c>
      <c r="B56" s="21"/>
      <c r="C56" s="22" t="e">
        <f t="shared" si="16"/>
        <v>#DIV/0!</v>
      </c>
      <c r="D56" s="23">
        <f t="shared" si="17"/>
        <v>0</v>
      </c>
      <c r="E56" s="24">
        <f t="shared" si="18"/>
        <v>0</v>
      </c>
      <c r="F56" s="25">
        <f>'Juillet N-1'!D56</f>
        <v>0</v>
      </c>
      <c r="G56" s="26">
        <f t="shared" si="19"/>
        <v>0</v>
      </c>
      <c r="H56" s="22" t="e">
        <f t="shared" si="20"/>
        <v>#DIV/0!</v>
      </c>
      <c r="I56" s="23">
        <f>IF(COUNTIF($AY$2:$BL$61,A56)=1,VLOOKUP(A56,$AY$2:$BL$61,7,FALSE),0)</f>
        <v>0</v>
      </c>
      <c r="J56" s="33">
        <f t="shared" si="21"/>
        <v>0</v>
      </c>
      <c r="K56" s="25">
        <f>'Juillet N-1'!I54</f>
        <v>0</v>
      </c>
      <c r="L56" s="26">
        <f t="shared" si="9"/>
        <v>0</v>
      </c>
      <c r="M56" s="22" t="e">
        <f t="shared" si="22"/>
        <v>#DIV/0!</v>
      </c>
      <c r="N56" s="23">
        <f>IF(COUNTIF($AY$2:$BL$61,A56)=1,VLOOKUP(A56,$AY$2:$BL$61,8,FALSE),0)</f>
        <v>0</v>
      </c>
      <c r="O56" s="24">
        <f t="shared" si="23"/>
        <v>0</v>
      </c>
      <c r="P56" s="25">
        <f>'Juillet N-1'!N54</f>
        <v>0</v>
      </c>
      <c r="Q56" s="26">
        <f t="shared" si="10"/>
        <v>0</v>
      </c>
      <c r="R56" s="22" t="e">
        <f t="shared" si="24"/>
        <v>#DIV/0!</v>
      </c>
      <c r="S56" s="23">
        <f>IF(COUNTIF($AY$2:$BL$61,A56)=1,VLOOKUP(A56,$AY$2:$BL$61,9,FALSE),0)</f>
        <v>0</v>
      </c>
      <c r="T56" s="33">
        <f t="shared" si="25"/>
        <v>0.11538461538461539</v>
      </c>
      <c r="U56" s="25">
        <f>'Juillet N-1'!S54</f>
        <v>3</v>
      </c>
      <c r="V56" s="26">
        <f t="shared" si="11"/>
        <v>-3</v>
      </c>
      <c r="W56" s="22" t="e">
        <f t="shared" si="26"/>
        <v>#DIV/0!</v>
      </c>
      <c r="X56" s="23">
        <f>IF(COUNTIF($AY$2:$BL$61,A56)=1,VLOOKUP(A56,$AY$2:$BL$61,10,FALSE),0)</f>
        <v>0</v>
      </c>
      <c r="Y56" s="33">
        <f t="shared" si="27"/>
        <v>3.4482758620689655E-2</v>
      </c>
      <c r="Z56" s="25">
        <f>'Juillet N-1'!X54</f>
        <v>1</v>
      </c>
      <c r="AA56" s="26">
        <f t="shared" si="12"/>
        <v>-1</v>
      </c>
      <c r="AB56" s="22" t="e">
        <f t="shared" si="28"/>
        <v>#DIV/0!</v>
      </c>
      <c r="AC56" s="23">
        <f>IF(COUNTIF($AY$2:$BL$61,A56)=1,VLOOKUP(A56,$AY$2:$BL$61,11,FALSE),0)</f>
        <v>0</v>
      </c>
      <c r="AD56" s="33">
        <f t="shared" si="29"/>
        <v>7.3529411764705885E-2</v>
      </c>
      <c r="AE56" s="25">
        <f>'Juillet N-1'!AC54</f>
        <v>5</v>
      </c>
      <c r="AF56" s="26">
        <f t="shared" si="13"/>
        <v>-5</v>
      </c>
      <c r="AG56" s="22" t="e">
        <f t="shared" si="30"/>
        <v>#DIV/0!</v>
      </c>
      <c r="AH56" s="23">
        <f t="shared" si="31"/>
        <v>0</v>
      </c>
      <c r="AI56" s="33">
        <f t="shared" si="38"/>
        <v>3.8461538461538464E-2</v>
      </c>
      <c r="AJ56" s="25">
        <f>'Juillet N-1'!AH54</f>
        <v>1</v>
      </c>
      <c r="AK56" s="26">
        <f t="shared" si="39"/>
        <v>-1</v>
      </c>
      <c r="AL56" s="22" t="e">
        <f t="shared" si="32"/>
        <v>#DIV/0!</v>
      </c>
      <c r="AM56" s="23">
        <f>IF(COUNTIF($AY$2:$BL$61,A56)=1,VLOOKUP(A56,$AY$2:$BL$61,13,FALSE),0)</f>
        <v>0</v>
      </c>
      <c r="AN56" s="33">
        <f t="shared" si="33"/>
        <v>6.4896755162241887E-2</v>
      </c>
      <c r="AO56" s="25">
        <f>'Juillet N-1'!AM54</f>
        <v>22</v>
      </c>
      <c r="AP56" s="26">
        <f t="shared" si="14"/>
        <v>-22</v>
      </c>
      <c r="AQ56" s="22" t="e">
        <f t="shared" si="34"/>
        <v>#DIV/0!</v>
      </c>
      <c r="AR56" s="23">
        <f>IF(COUNTIF($AY$2:$BL$61,A56)=1,VLOOKUP(A56,$AY$2:$BL$61,14,FALSE),0)</f>
        <v>0</v>
      </c>
      <c r="AS56" s="33">
        <f t="shared" si="35"/>
        <v>0</v>
      </c>
      <c r="AT56" s="25">
        <f>'Juillet N-1'!AR54</f>
        <v>0</v>
      </c>
      <c r="AU56" s="26">
        <f t="shared" si="15"/>
        <v>0</v>
      </c>
    </row>
    <row r="57" spans="1:47" x14ac:dyDescent="0.3">
      <c r="A57" t="s">
        <v>32</v>
      </c>
      <c r="B57" s="21"/>
      <c r="C57" s="22" t="e">
        <f t="shared" si="16"/>
        <v>#DIV/0!</v>
      </c>
      <c r="D57" s="23">
        <f t="shared" si="17"/>
        <v>0</v>
      </c>
      <c r="E57" s="24">
        <f t="shared" si="18"/>
        <v>0.5</v>
      </c>
      <c r="F57" s="25">
        <f>'Juillet N-1'!D57</f>
        <v>117</v>
      </c>
      <c r="G57" s="26">
        <f t="shared" si="19"/>
        <v>-117</v>
      </c>
      <c r="H57" s="22" t="e">
        <f t="shared" si="20"/>
        <v>#DIV/0!</v>
      </c>
      <c r="I57" s="23">
        <f>IF(COUNTIF($AY$2:$BL$61,A57)=1,VLOOKUP(A57,$AY$2:$BL$61,7,FALSE),0)</f>
        <v>0</v>
      </c>
      <c r="J57" s="33">
        <f t="shared" si="21"/>
        <v>0.10526315789473684</v>
      </c>
      <c r="K57" s="25">
        <f>'Juillet N-1'!I55</f>
        <v>6</v>
      </c>
      <c r="L57" s="26">
        <f t="shared" si="9"/>
        <v>-6</v>
      </c>
      <c r="M57" s="22" t="e">
        <f t="shared" si="22"/>
        <v>#DIV/0!</v>
      </c>
      <c r="N57" s="23">
        <f>IF(COUNTIF($AY$2:$BL$61,A57)=1,VLOOKUP(A57,$AY$2:$BL$61,8,FALSE),0)</f>
        <v>0</v>
      </c>
      <c r="O57" s="24">
        <f t="shared" si="23"/>
        <v>0</v>
      </c>
      <c r="P57" s="25">
        <f>'Juillet N-1'!N55</f>
        <v>0</v>
      </c>
      <c r="Q57" s="26">
        <f t="shared" si="10"/>
        <v>0</v>
      </c>
      <c r="R57" s="22" t="e">
        <f t="shared" si="24"/>
        <v>#DIV/0!</v>
      </c>
      <c r="S57" s="23">
        <f>IF(COUNTIF($AY$2:$BL$61,A57)=1,VLOOKUP(A57,$AY$2:$BL$61,9,FALSE),0)</f>
        <v>0</v>
      </c>
      <c r="T57" s="33">
        <f t="shared" si="25"/>
        <v>0.15384615384615385</v>
      </c>
      <c r="U57" s="25">
        <f>'Juillet N-1'!S55</f>
        <v>4</v>
      </c>
      <c r="V57" s="26">
        <f t="shared" si="11"/>
        <v>-4</v>
      </c>
      <c r="W57" s="22" t="e">
        <f t="shared" si="26"/>
        <v>#DIV/0!</v>
      </c>
      <c r="X57" s="23">
        <f>IF(COUNTIF($AY$2:$BL$61,A57)=1,VLOOKUP(A57,$AY$2:$BL$61,10,FALSE),0)</f>
        <v>0</v>
      </c>
      <c r="Y57" s="33">
        <f t="shared" si="27"/>
        <v>6.8965517241379309E-2</v>
      </c>
      <c r="Z57" s="25">
        <f>'Juillet N-1'!X55</f>
        <v>2</v>
      </c>
      <c r="AA57" s="26">
        <f t="shared" si="12"/>
        <v>-2</v>
      </c>
      <c r="AB57" s="22" t="e">
        <f t="shared" si="28"/>
        <v>#DIV/0!</v>
      </c>
      <c r="AC57" s="23">
        <f>IF(COUNTIF($AY$2:$BL$61,A57)=1,VLOOKUP(A57,$AY$2:$BL$61,11,FALSE),0)</f>
        <v>0</v>
      </c>
      <c r="AD57" s="33">
        <f t="shared" si="29"/>
        <v>8.8235294117647065E-2</v>
      </c>
      <c r="AE57" s="25">
        <f>'Juillet N-1'!AC55</f>
        <v>6</v>
      </c>
      <c r="AF57" s="26">
        <f t="shared" si="13"/>
        <v>-6</v>
      </c>
      <c r="AG57" s="22" t="e">
        <f t="shared" si="30"/>
        <v>#DIV/0!</v>
      </c>
      <c r="AH57" s="23">
        <f t="shared" si="31"/>
        <v>0</v>
      </c>
      <c r="AI57" s="33">
        <f t="shared" si="38"/>
        <v>0.11538461538461539</v>
      </c>
      <c r="AJ57" s="25">
        <f>'Juillet N-1'!AH55</f>
        <v>3</v>
      </c>
      <c r="AK57" s="26">
        <f t="shared" si="39"/>
        <v>-3</v>
      </c>
      <c r="AL57" s="22" t="e">
        <f t="shared" si="32"/>
        <v>#DIV/0!</v>
      </c>
      <c r="AM57" s="23">
        <f>IF(COUNTIF($AY$2:$BL$61,A57)=1,VLOOKUP(A57,$AY$2:$BL$61,13,FALSE),0)</f>
        <v>0</v>
      </c>
      <c r="AN57" s="33">
        <f t="shared" si="33"/>
        <v>0.10324483775811209</v>
      </c>
      <c r="AO57" s="25">
        <f>'Juillet N-1'!AM55</f>
        <v>35</v>
      </c>
      <c r="AP57" s="26">
        <f t="shared" si="14"/>
        <v>-35</v>
      </c>
      <c r="AQ57" s="22" t="e">
        <f t="shared" si="34"/>
        <v>#DIV/0!</v>
      </c>
      <c r="AR57" s="23">
        <f>IF(COUNTIF($AY$2:$BL$61,A57)=1,VLOOKUP(A57,$AY$2:$BL$61,14,FALSE),0)</f>
        <v>0</v>
      </c>
      <c r="AS57" s="33">
        <f t="shared" si="35"/>
        <v>0</v>
      </c>
      <c r="AT57" s="25">
        <f>'Juillet N-1'!AR55</f>
        <v>0</v>
      </c>
      <c r="AU57" s="26">
        <f t="shared" si="15"/>
        <v>0</v>
      </c>
    </row>
    <row r="58" spans="1:47" ht="15" thickBot="1" x14ac:dyDescent="0.35">
      <c r="B58" s="27"/>
      <c r="C58" s="28"/>
      <c r="D58" s="27"/>
      <c r="E58" s="29"/>
      <c r="F58" s="30"/>
      <c r="G58" s="31"/>
      <c r="H58" s="28"/>
      <c r="I58" s="27"/>
      <c r="J58" s="29"/>
      <c r="K58" s="30"/>
      <c r="L58" s="31"/>
      <c r="M58" s="28"/>
      <c r="N58" s="27"/>
      <c r="O58" s="29"/>
      <c r="P58" s="30"/>
      <c r="Q58" s="31"/>
      <c r="R58" s="28"/>
      <c r="S58" s="27"/>
      <c r="T58" s="29"/>
      <c r="U58" s="30"/>
      <c r="V58" s="31"/>
      <c r="W58" s="28"/>
      <c r="X58" s="27"/>
      <c r="Y58" s="29"/>
      <c r="Z58" s="30"/>
      <c r="AA58" s="31"/>
      <c r="AB58" s="28"/>
      <c r="AC58" s="27"/>
      <c r="AD58" s="29"/>
      <c r="AE58" s="30"/>
      <c r="AF58" s="31"/>
      <c r="AG58" s="28"/>
      <c r="AH58" s="27"/>
      <c r="AI58" s="29"/>
      <c r="AJ58" s="30"/>
      <c r="AK58" s="31"/>
      <c r="AL58" s="28"/>
      <c r="AM58" s="27"/>
      <c r="AN58" s="29"/>
      <c r="AO58" s="30"/>
      <c r="AP58" s="31"/>
      <c r="AQ58" s="28"/>
      <c r="AR58" s="27"/>
      <c r="AS58" s="29"/>
      <c r="AT58" s="30"/>
      <c r="AU58" s="31"/>
    </row>
    <row r="59" spans="1:47" s="12" customFormat="1" ht="16.2" thickBot="1" x14ac:dyDescent="0.35">
      <c r="A59" s="11" t="s">
        <v>38</v>
      </c>
      <c r="C59" s="13" t="e">
        <f>SUM(C3:C57)</f>
        <v>#DIV/0!</v>
      </c>
      <c r="D59" s="12">
        <f>SUM(D3:D57)</f>
        <v>0</v>
      </c>
      <c r="E59" s="16">
        <f>SUM(E3:E57)</f>
        <v>1</v>
      </c>
      <c r="F59" s="17">
        <f>SUM(F3:F57)</f>
        <v>234</v>
      </c>
      <c r="G59" s="14"/>
      <c r="H59" s="13" t="e">
        <f>SUM(H3:H57)</f>
        <v>#DIV/0!</v>
      </c>
      <c r="I59" s="12">
        <f>SUM(I3:I57)</f>
        <v>0</v>
      </c>
      <c r="J59" s="16">
        <f>SUM(J3:J57)</f>
        <v>1</v>
      </c>
      <c r="K59" s="17">
        <f>SUM(K3:K57)</f>
        <v>57</v>
      </c>
      <c r="M59" s="19" t="e">
        <f>SUM(M3:M57)</f>
        <v>#DIV/0!</v>
      </c>
      <c r="N59" s="12">
        <f>SUM(N3:N57)</f>
        <v>0</v>
      </c>
      <c r="O59" s="16">
        <f>SUM(O3:O57)</f>
        <v>1</v>
      </c>
      <c r="P59" s="17">
        <f>SUM(P3:P57)</f>
        <v>18</v>
      </c>
      <c r="R59" s="13" t="e">
        <f>SUM(R3:R57)</f>
        <v>#DIV/0!</v>
      </c>
      <c r="S59" s="12">
        <f>SUM(S3:S57)</f>
        <v>0</v>
      </c>
      <c r="T59" s="16">
        <f>SUM(T3:T57)</f>
        <v>1</v>
      </c>
      <c r="U59" s="17">
        <f>SUM(U3:U57)</f>
        <v>26</v>
      </c>
      <c r="W59" s="13" t="e">
        <f>SUM(W3:W57)</f>
        <v>#DIV/0!</v>
      </c>
      <c r="X59" s="12">
        <f>SUM(X3:X57)</f>
        <v>0</v>
      </c>
      <c r="Y59" s="16">
        <f>SUM(Y3:Y57)</f>
        <v>1</v>
      </c>
      <c r="Z59" s="17">
        <f>SUM(Z3:Z57)</f>
        <v>29</v>
      </c>
      <c r="AB59" s="13" t="e">
        <f>SUM(AB3:AB57)</f>
        <v>#DIV/0!</v>
      </c>
      <c r="AC59" s="12">
        <f>SUM(AC3:AC57)</f>
        <v>0</v>
      </c>
      <c r="AD59" s="16">
        <f>SUM(AD3:AD57)</f>
        <v>0.99999999999999967</v>
      </c>
      <c r="AE59" s="17">
        <f>SUM(AE3:AE57)</f>
        <v>68</v>
      </c>
      <c r="AG59" s="13" t="e">
        <f>SUM(AG3:AG57)</f>
        <v>#DIV/0!</v>
      </c>
      <c r="AH59" s="12">
        <f>SUM(AH3:AH57)</f>
        <v>0</v>
      </c>
      <c r="AI59" s="16">
        <f>SUM(AI3:AI57)</f>
        <v>1</v>
      </c>
      <c r="AJ59" s="17">
        <f>SUM(AJ3:AJ57)</f>
        <v>26</v>
      </c>
      <c r="AL59" s="13" t="e">
        <f>SUM(AL3:AL57)</f>
        <v>#DIV/0!</v>
      </c>
      <c r="AM59" s="12">
        <f>SUM(AM3:AM57)</f>
        <v>0</v>
      </c>
      <c r="AN59" s="16">
        <f>SUM(AN3:AN57)</f>
        <v>0.99999999999999989</v>
      </c>
      <c r="AO59" s="17">
        <f>SUM(AO3:AO57)</f>
        <v>339</v>
      </c>
      <c r="AQ59" s="13" t="e">
        <f>SUM(AQ3:AQ57)</f>
        <v>#DIV/0!</v>
      </c>
      <c r="AR59" s="12">
        <f>SUM(AR3:AR57)</f>
        <v>0</v>
      </c>
      <c r="AS59" s="16">
        <f>SUM(AS3:AS57)</f>
        <v>1</v>
      </c>
      <c r="AT59" s="17">
        <f>SUM(AT3:AT57)</f>
        <v>2</v>
      </c>
    </row>
  </sheetData>
  <mergeCells count="18"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  <mergeCell ref="O1:P1"/>
    <mergeCell ref="C1:D1"/>
    <mergeCell ref="E1:F1"/>
    <mergeCell ref="H1:I1"/>
    <mergeCell ref="J1:K1"/>
    <mergeCell ref="M1:N1"/>
  </mergeCells>
  <conditionalFormatting sqref="G3:G57">
    <cfRule type="cellIs" dxfId="89" priority="17" operator="lessThan">
      <formula>0</formula>
    </cfRule>
    <cfRule type="cellIs" dxfId="88" priority="18" operator="greaterThan">
      <formula>0</formula>
    </cfRule>
  </conditionalFormatting>
  <conditionalFormatting sqref="G58 L58 Q58 V58 AA58 AF58 AK58 AP58 AU58">
    <cfRule type="expression" dxfId="87" priority="19">
      <formula>G58&gt;D58</formula>
    </cfRule>
    <cfRule type="expression" dxfId="86" priority="20">
      <formula>G58&lt;D58</formula>
    </cfRule>
  </conditionalFormatting>
  <conditionalFormatting sqref="L3:L57">
    <cfRule type="cellIs" dxfId="85" priority="15" operator="lessThan">
      <formula>0</formula>
    </cfRule>
    <cfRule type="cellIs" dxfId="84" priority="16" operator="greaterThan">
      <formula>0</formula>
    </cfRule>
  </conditionalFormatting>
  <conditionalFormatting sqref="Q3:Q57">
    <cfRule type="cellIs" dxfId="83" priority="13" operator="lessThan">
      <formula>0</formula>
    </cfRule>
    <cfRule type="cellIs" dxfId="82" priority="14" operator="greaterThan">
      <formula>0</formula>
    </cfRule>
  </conditionalFormatting>
  <conditionalFormatting sqref="V3:V57">
    <cfRule type="cellIs" dxfId="81" priority="11" operator="lessThan">
      <formula>0</formula>
    </cfRule>
    <cfRule type="cellIs" dxfId="80" priority="12" operator="greaterThan">
      <formula>0</formula>
    </cfRule>
  </conditionalFormatting>
  <conditionalFormatting sqref="AA3:AA57">
    <cfRule type="cellIs" dxfId="79" priority="9" operator="lessThan">
      <formula>0</formula>
    </cfRule>
    <cfRule type="cellIs" dxfId="78" priority="10" operator="greaterThan">
      <formula>0</formula>
    </cfRule>
  </conditionalFormatting>
  <conditionalFormatting sqref="AF3:AF57">
    <cfRule type="cellIs" dxfId="77" priority="7" operator="lessThan">
      <formula>0</formula>
    </cfRule>
    <cfRule type="cellIs" dxfId="76" priority="8" operator="greaterThan">
      <formula>0</formula>
    </cfRule>
  </conditionalFormatting>
  <conditionalFormatting sqref="AK3:AK57">
    <cfRule type="cellIs" dxfId="75" priority="5" operator="lessThan">
      <formula>0</formula>
    </cfRule>
    <cfRule type="cellIs" dxfId="74" priority="6" operator="greaterThan">
      <formula>0</formula>
    </cfRule>
  </conditionalFormatting>
  <conditionalFormatting sqref="AP3:AP57">
    <cfRule type="cellIs" dxfId="73" priority="3" operator="lessThan">
      <formula>0</formula>
    </cfRule>
    <cfRule type="cellIs" dxfId="72" priority="4" operator="greaterThan">
      <formula>0</formula>
    </cfRule>
  </conditionalFormatting>
  <conditionalFormatting sqref="AU3:AU57">
    <cfRule type="cellIs" dxfId="71" priority="1" operator="lessThan">
      <formula>0</formula>
    </cfRule>
    <cfRule type="cellIs" dxfId="70" priority="2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4"/>
  <dimension ref="A1:BM57"/>
  <sheetViews>
    <sheetView workbookViewId="0">
      <pane xSplit="2" topLeftCell="F1" activePane="topRight" state="frozen"/>
      <selection activeCell="A31" sqref="A31:XFD31"/>
      <selection pane="topRight" activeCell="AR3" sqref="AR3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4" width="16.44140625" hidden="1" customWidth="1"/>
  </cols>
  <sheetData>
    <row r="1" spans="1:65" s="1" customFormat="1" x14ac:dyDescent="0.3">
      <c r="A1" s="5" t="s">
        <v>0</v>
      </c>
      <c r="B1" s="4" t="s">
        <v>41</v>
      </c>
      <c r="C1" s="45" t="s">
        <v>105</v>
      </c>
      <c r="D1" s="46"/>
      <c r="E1" s="43" t="s">
        <v>127</v>
      </c>
      <c r="F1" s="44"/>
      <c r="G1" s="7"/>
      <c r="H1" s="45" t="s">
        <v>106</v>
      </c>
      <c r="I1" s="46"/>
      <c r="J1" s="43" t="s">
        <v>128</v>
      </c>
      <c r="K1" s="44"/>
      <c r="L1" s="10"/>
      <c r="M1" s="45" t="s">
        <v>107</v>
      </c>
      <c r="N1" s="46"/>
      <c r="O1" s="43" t="s">
        <v>129</v>
      </c>
      <c r="P1" s="44"/>
      <c r="Q1" s="10"/>
      <c r="R1" s="45" t="s">
        <v>108</v>
      </c>
      <c r="S1" s="46"/>
      <c r="T1" s="43" t="s">
        <v>130</v>
      </c>
      <c r="U1" s="44"/>
      <c r="V1" s="10"/>
      <c r="W1" s="45" t="s">
        <v>109</v>
      </c>
      <c r="X1" s="46"/>
      <c r="Y1" s="43" t="s">
        <v>131</v>
      </c>
      <c r="Z1" s="44"/>
      <c r="AA1" s="10"/>
      <c r="AB1" s="45" t="s">
        <v>110</v>
      </c>
      <c r="AC1" s="46"/>
      <c r="AD1" s="43" t="s">
        <v>132</v>
      </c>
      <c r="AE1" s="44"/>
      <c r="AF1" s="10"/>
      <c r="AG1" s="45" t="s">
        <v>111</v>
      </c>
      <c r="AH1" s="46"/>
      <c r="AI1" s="43" t="s">
        <v>133</v>
      </c>
      <c r="AJ1" s="44"/>
      <c r="AK1" s="10"/>
      <c r="AL1" s="45" t="s">
        <v>112</v>
      </c>
      <c r="AM1" s="46"/>
      <c r="AN1" s="43" t="s">
        <v>134</v>
      </c>
      <c r="AO1" s="44"/>
      <c r="AP1" s="10"/>
      <c r="AQ1" s="45" t="s">
        <v>113</v>
      </c>
      <c r="AR1" s="46"/>
      <c r="AS1" s="43" t="s">
        <v>135</v>
      </c>
      <c r="AT1" s="44"/>
      <c r="AU1" s="10"/>
      <c r="AY1" t="s">
        <v>0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  <c r="BM1" s="38"/>
    </row>
    <row r="2" spans="1:65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33</v>
      </c>
      <c r="AZ2" t="s">
        <v>77</v>
      </c>
      <c r="BA2" t="s">
        <v>78</v>
      </c>
      <c r="BB2" t="s">
        <v>97</v>
      </c>
      <c r="BC2" t="s">
        <v>114</v>
      </c>
      <c r="BD2">
        <v>1</v>
      </c>
      <c r="BE2">
        <v>0</v>
      </c>
      <c r="BF2">
        <v>0</v>
      </c>
      <c r="BG2">
        <v>0</v>
      </c>
      <c r="BH2">
        <v>1</v>
      </c>
      <c r="BI2">
        <v>0</v>
      </c>
      <c r="BJ2">
        <v>0</v>
      </c>
      <c r="BK2">
        <v>2</v>
      </c>
      <c r="BL2">
        <v>0</v>
      </c>
      <c r="BM2" s="39"/>
    </row>
    <row r="3" spans="1:65" x14ac:dyDescent="0.3">
      <c r="A3" s="20" t="s">
        <v>36</v>
      </c>
      <c r="B3" s="21" t="e">
        <f>LOOKUP(A3,#REF!,#REF!)</f>
        <v>#REF!</v>
      </c>
      <c r="C3" s="32">
        <f t="shared" ref="C3:C34" si="0">D3/$D$57</f>
        <v>0</v>
      </c>
      <c r="D3" s="23">
        <f t="shared" ref="D3:D32" si="1">IF(COUNTIF($AY$2:$BL$59,A3)=1,VLOOKUP(A3,$AY$2:$BL$59,6,FALSE),0)</f>
        <v>0</v>
      </c>
      <c r="E3" s="33" t="e">
        <f>F3/$F$57</f>
        <v>#DIV/0!</v>
      </c>
      <c r="F3" s="25"/>
      <c r="G3" s="26">
        <f>F3-D3</f>
        <v>0</v>
      </c>
      <c r="H3" s="32">
        <f t="shared" ref="H3:H34" si="2">I3/$I$57</f>
        <v>0</v>
      </c>
      <c r="I3" s="23">
        <f t="shared" ref="I3:I34" si="3">IF(COUNTIF($AY$2:$BL$59,A3)=1,VLOOKUP(A3,$AY$2:$BL$59,7,FALSE),0)</f>
        <v>0</v>
      </c>
      <c r="J3" s="33" t="e">
        <f t="shared" ref="J3:J9" si="4">K3/$K$57</f>
        <v>#DIV/0!</v>
      </c>
      <c r="K3" s="25"/>
      <c r="L3" s="26">
        <f>K3-I3</f>
        <v>0</v>
      </c>
      <c r="M3" s="22">
        <f t="shared" ref="M3:M34" si="5">N3/$N$57</f>
        <v>0</v>
      </c>
      <c r="N3" s="23">
        <f t="shared" ref="N3:N34" si="6">IF(COUNTIF($AY$2:$BL$59,A3)=1,VLOOKUP(A3,$AY$2:$BL$59,8,FALSE),0)</f>
        <v>0</v>
      </c>
      <c r="O3" s="33" t="e">
        <f t="shared" ref="O3:O9" si="7">P3/$P$57</f>
        <v>#DIV/0!</v>
      </c>
      <c r="P3" s="25"/>
      <c r="Q3" s="26">
        <f>P3-N3</f>
        <v>0</v>
      </c>
      <c r="R3" s="32">
        <f t="shared" ref="R3:R34" si="8">S3/$S$57</f>
        <v>0</v>
      </c>
      <c r="S3" s="23">
        <f t="shared" ref="S3:S34" si="9">IF(COUNTIF($AY$2:$BL$59,A3)=1,VLOOKUP(A3,$AY$2:$BL$59,9,FALSE),0)</f>
        <v>0</v>
      </c>
      <c r="T3" s="33" t="e">
        <f t="shared" ref="T3:T9" si="10">U3/$U$57</f>
        <v>#DIV/0!</v>
      </c>
      <c r="U3" s="25"/>
      <c r="V3" s="26">
        <f>U3-S3</f>
        <v>0</v>
      </c>
      <c r="W3" s="32">
        <f t="shared" ref="W3:W34" si="11">X3/$X$57</f>
        <v>0</v>
      </c>
      <c r="X3" s="23">
        <f t="shared" ref="X3:X34" si="12">IF(COUNTIF($AY$2:$BL$59,A3)=1,VLOOKUP(A3,$AY$2:$BL$59,10,FALSE),0)</f>
        <v>0</v>
      </c>
      <c r="Y3" s="33" t="e">
        <f t="shared" ref="Y3:Y9" si="13">Z3/$Z$57</f>
        <v>#DIV/0!</v>
      </c>
      <c r="Z3" s="25"/>
      <c r="AA3" s="26">
        <f>Z3-X3</f>
        <v>0</v>
      </c>
      <c r="AB3" s="32">
        <f t="shared" ref="AB3:AB34" si="14">AC3/$AC$57</f>
        <v>0</v>
      </c>
      <c r="AC3" s="23">
        <f t="shared" ref="AC3:AC34" si="15">IF(COUNTIF($AY$2:$BL$59,A3)=1,VLOOKUP(A3,$AY$2:$BL$59,11,FALSE),0)</f>
        <v>0</v>
      </c>
      <c r="AD3" s="33" t="e">
        <f t="shared" ref="AD3:AD9" si="16">AE3/$AE$57</f>
        <v>#DIV/0!</v>
      </c>
      <c r="AE3" s="25"/>
      <c r="AF3" s="26">
        <f>AE3-AC3</f>
        <v>0</v>
      </c>
      <c r="AG3" s="32">
        <f t="shared" ref="AG3:AG34" si="17">AH3/$AH$57</f>
        <v>0</v>
      </c>
      <c r="AH3" s="23">
        <f t="shared" ref="AH3:AH34" si="18">IF(COUNTIF($AY$2:$BL$59,A3)=1,VLOOKUP(A3,$AY$2:$BL$59,12,FALSE),0)</f>
        <v>0</v>
      </c>
      <c r="AI3" s="33" t="e">
        <f t="shared" ref="AI3:AI9" si="19">AJ3/$AJ$57</f>
        <v>#DIV/0!</v>
      </c>
      <c r="AJ3" s="25"/>
      <c r="AK3" s="26">
        <f>AJ3-AH3</f>
        <v>0</v>
      </c>
      <c r="AL3" s="32">
        <f t="shared" ref="AL3:AL34" si="20">AM3/$AM$57</f>
        <v>0</v>
      </c>
      <c r="AM3" s="23">
        <f t="shared" ref="AM3:AM34" si="21">IF(COUNTIF($AY$2:$BL$59,A3)=1,VLOOKUP(A3,$AY$2:$BL$59,13,FALSE),0)</f>
        <v>0</v>
      </c>
      <c r="AN3" s="33" t="e">
        <f t="shared" ref="AN3:AN9" si="22">AO3/$AO$57</f>
        <v>#DIV/0!</v>
      </c>
      <c r="AO3" s="25"/>
      <c r="AP3" s="26">
        <f>AO3-AM3</f>
        <v>0</v>
      </c>
      <c r="AQ3" s="32">
        <f t="shared" ref="AQ3:AQ34" si="23">AR3/$AR$57</f>
        <v>0</v>
      </c>
      <c r="AR3" s="23">
        <f t="shared" ref="AR3:AR34" si="24">IF(COUNTIF($AY$2:$BL$59,A3)=1,VLOOKUP(A3,$AY$2:$BL$59,14,FALSE),0)</f>
        <v>0</v>
      </c>
      <c r="AS3" s="33" t="e">
        <f t="shared" ref="AS3:AS9" si="25">AT3/$AT$57</f>
        <v>#DIV/0!</v>
      </c>
      <c r="AT3" s="25"/>
      <c r="AU3" s="26">
        <f>AT3-AR3</f>
        <v>0</v>
      </c>
      <c r="AY3" t="s">
        <v>2</v>
      </c>
      <c r="AZ3" t="s">
        <v>77</v>
      </c>
      <c r="BA3" t="s">
        <v>78</v>
      </c>
      <c r="BB3" t="s">
        <v>97</v>
      </c>
      <c r="BC3" t="s">
        <v>114</v>
      </c>
      <c r="BD3">
        <v>14</v>
      </c>
      <c r="BE3">
        <v>7</v>
      </c>
      <c r="BF3">
        <v>1</v>
      </c>
      <c r="BG3">
        <v>1</v>
      </c>
      <c r="BH3">
        <v>0</v>
      </c>
      <c r="BI3">
        <v>7</v>
      </c>
      <c r="BJ3">
        <v>2</v>
      </c>
      <c r="BK3">
        <v>32</v>
      </c>
      <c r="BL3">
        <v>0</v>
      </c>
      <c r="BM3" s="40"/>
    </row>
    <row r="4" spans="1:65" x14ac:dyDescent="0.3">
      <c r="A4" t="s">
        <v>33</v>
      </c>
      <c r="B4" s="21"/>
      <c r="C4" s="32">
        <f t="shared" si="0"/>
        <v>8.5470085470085479E-3</v>
      </c>
      <c r="D4" s="23">
        <f t="shared" si="1"/>
        <v>1</v>
      </c>
      <c r="E4" s="33" t="e">
        <f t="shared" ref="E4:E13" si="26">F4/$F$57</f>
        <v>#DIV/0!</v>
      </c>
      <c r="F4" s="25"/>
      <c r="G4" s="26">
        <f t="shared" ref="G4:G56" si="27">F4-D4</f>
        <v>-1</v>
      </c>
      <c r="H4" s="32">
        <f t="shared" si="2"/>
        <v>0</v>
      </c>
      <c r="I4" s="23">
        <f t="shared" si="3"/>
        <v>0</v>
      </c>
      <c r="J4" s="33" t="e">
        <f t="shared" si="4"/>
        <v>#DIV/0!</v>
      </c>
      <c r="K4" s="25"/>
      <c r="L4" s="26">
        <f t="shared" ref="L4:L55" si="28">K4-I4</f>
        <v>0</v>
      </c>
      <c r="M4" s="22">
        <f t="shared" si="5"/>
        <v>0</v>
      </c>
      <c r="N4" s="23">
        <f t="shared" si="6"/>
        <v>0</v>
      </c>
      <c r="O4" s="33" t="e">
        <f t="shared" si="7"/>
        <v>#DIV/0!</v>
      </c>
      <c r="P4" s="25"/>
      <c r="Q4" s="26">
        <f t="shared" ref="Q4:Q55" si="29">P4-N4</f>
        <v>0</v>
      </c>
      <c r="R4" s="32">
        <f t="shared" si="8"/>
        <v>0</v>
      </c>
      <c r="S4" s="23">
        <f t="shared" si="9"/>
        <v>0</v>
      </c>
      <c r="T4" s="33" t="e">
        <f t="shared" si="10"/>
        <v>#DIV/0!</v>
      </c>
      <c r="U4" s="25"/>
      <c r="V4" s="26">
        <f t="shared" ref="V4:V56" si="30">U4-S4</f>
        <v>0</v>
      </c>
      <c r="W4" s="32">
        <f t="shared" si="11"/>
        <v>3.4482758620689655E-2</v>
      </c>
      <c r="X4" s="23">
        <f t="shared" si="12"/>
        <v>1</v>
      </c>
      <c r="Y4" s="33" t="e">
        <f t="shared" si="13"/>
        <v>#DIV/0!</v>
      </c>
      <c r="Z4" s="25"/>
      <c r="AA4" s="26">
        <f t="shared" ref="AA4:AA55" si="31">Z4-X4</f>
        <v>-1</v>
      </c>
      <c r="AB4" s="32">
        <f t="shared" si="14"/>
        <v>0</v>
      </c>
      <c r="AC4" s="23">
        <f t="shared" si="15"/>
        <v>0</v>
      </c>
      <c r="AD4" s="33" t="e">
        <f t="shared" si="16"/>
        <v>#DIV/0!</v>
      </c>
      <c r="AE4" s="25"/>
      <c r="AF4" s="26">
        <f t="shared" ref="AF4:AF55" si="32">AE4-AC4</f>
        <v>0</v>
      </c>
      <c r="AG4" s="32">
        <f t="shared" si="17"/>
        <v>0</v>
      </c>
      <c r="AH4" s="23">
        <f t="shared" si="18"/>
        <v>0</v>
      </c>
      <c r="AI4" s="33" t="e">
        <f t="shared" si="19"/>
        <v>#DIV/0!</v>
      </c>
      <c r="AJ4" s="25"/>
      <c r="AK4" s="26">
        <f t="shared" ref="AK4:AK55" si="33">AJ4-AH4</f>
        <v>0</v>
      </c>
      <c r="AL4" s="32">
        <f t="shared" si="20"/>
        <v>5.8997050147492625E-3</v>
      </c>
      <c r="AM4" s="23">
        <f t="shared" si="21"/>
        <v>2</v>
      </c>
      <c r="AN4" s="33" t="e">
        <f t="shared" si="22"/>
        <v>#DIV/0!</v>
      </c>
      <c r="AO4" s="25"/>
      <c r="AP4" s="26">
        <f t="shared" ref="AP4:AP55" si="34">AO4-AM4</f>
        <v>-2</v>
      </c>
      <c r="AQ4" s="32">
        <f t="shared" si="23"/>
        <v>0</v>
      </c>
      <c r="AR4" s="23">
        <f t="shared" si="24"/>
        <v>0</v>
      </c>
      <c r="AS4" s="33" t="e">
        <f t="shared" si="25"/>
        <v>#DIV/0!</v>
      </c>
      <c r="AT4" s="25"/>
      <c r="AU4" s="26">
        <f t="shared" ref="AU4:AU55" si="35">AT4-AR4</f>
        <v>0</v>
      </c>
      <c r="AY4" t="s">
        <v>4</v>
      </c>
      <c r="AZ4" t="s">
        <v>77</v>
      </c>
      <c r="BA4" t="s">
        <v>78</v>
      </c>
      <c r="BB4" t="s">
        <v>97</v>
      </c>
      <c r="BC4" t="s">
        <v>114</v>
      </c>
      <c r="BD4">
        <v>7</v>
      </c>
      <c r="BE4">
        <v>2</v>
      </c>
      <c r="BF4">
        <v>1</v>
      </c>
      <c r="BG4">
        <v>1</v>
      </c>
      <c r="BH4">
        <v>0</v>
      </c>
      <c r="BI4">
        <v>1</v>
      </c>
      <c r="BJ4">
        <v>4</v>
      </c>
      <c r="BK4">
        <v>16</v>
      </c>
      <c r="BL4">
        <v>0</v>
      </c>
    </row>
    <row r="5" spans="1:65" x14ac:dyDescent="0.3">
      <c r="A5" t="s">
        <v>1</v>
      </c>
      <c r="B5" s="21"/>
      <c r="C5" s="32">
        <f t="shared" si="0"/>
        <v>0</v>
      </c>
      <c r="D5" s="23">
        <f t="shared" si="1"/>
        <v>0</v>
      </c>
      <c r="E5" s="33" t="e">
        <f t="shared" si="26"/>
        <v>#DIV/0!</v>
      </c>
      <c r="F5" s="25"/>
      <c r="G5" s="26">
        <f t="shared" si="27"/>
        <v>0</v>
      </c>
      <c r="H5" s="32">
        <f t="shared" si="2"/>
        <v>0</v>
      </c>
      <c r="I5" s="23">
        <f t="shared" si="3"/>
        <v>0</v>
      </c>
      <c r="J5" s="33" t="e">
        <f t="shared" si="4"/>
        <v>#DIV/0!</v>
      </c>
      <c r="K5" s="25"/>
      <c r="L5" s="26">
        <f t="shared" si="28"/>
        <v>0</v>
      </c>
      <c r="M5" s="22">
        <f t="shared" si="5"/>
        <v>0</v>
      </c>
      <c r="N5" s="23">
        <f t="shared" si="6"/>
        <v>0</v>
      </c>
      <c r="O5" s="33" t="e">
        <f t="shared" si="7"/>
        <v>#DIV/0!</v>
      </c>
      <c r="P5" s="25"/>
      <c r="Q5" s="26">
        <f t="shared" si="29"/>
        <v>0</v>
      </c>
      <c r="R5" s="32">
        <f t="shared" si="8"/>
        <v>0</v>
      </c>
      <c r="S5" s="23">
        <f t="shared" si="9"/>
        <v>0</v>
      </c>
      <c r="T5" s="33" t="e">
        <f t="shared" si="10"/>
        <v>#DIV/0!</v>
      </c>
      <c r="U5" s="25"/>
      <c r="V5" s="26">
        <f t="shared" si="30"/>
        <v>0</v>
      </c>
      <c r="W5" s="32">
        <f t="shared" si="11"/>
        <v>0</v>
      </c>
      <c r="X5" s="23">
        <f t="shared" si="12"/>
        <v>0</v>
      </c>
      <c r="Y5" s="33" t="e">
        <f t="shared" si="13"/>
        <v>#DIV/0!</v>
      </c>
      <c r="Z5" s="25"/>
      <c r="AA5" s="26">
        <f t="shared" si="31"/>
        <v>0</v>
      </c>
      <c r="AB5" s="32">
        <f t="shared" si="14"/>
        <v>0</v>
      </c>
      <c r="AC5" s="23">
        <f t="shared" si="15"/>
        <v>0</v>
      </c>
      <c r="AD5" s="33" t="e">
        <f t="shared" si="16"/>
        <v>#DIV/0!</v>
      </c>
      <c r="AE5" s="25"/>
      <c r="AF5" s="26">
        <f t="shared" si="32"/>
        <v>0</v>
      </c>
      <c r="AG5" s="32">
        <f t="shared" si="17"/>
        <v>0</v>
      </c>
      <c r="AH5" s="23">
        <f t="shared" si="18"/>
        <v>0</v>
      </c>
      <c r="AI5" s="33" t="e">
        <f t="shared" si="19"/>
        <v>#DIV/0!</v>
      </c>
      <c r="AJ5" s="25"/>
      <c r="AK5" s="26">
        <f t="shared" si="33"/>
        <v>0</v>
      </c>
      <c r="AL5" s="32">
        <f t="shared" si="20"/>
        <v>0</v>
      </c>
      <c r="AM5" s="23">
        <f t="shared" si="21"/>
        <v>0</v>
      </c>
      <c r="AN5" s="33" t="e">
        <f t="shared" si="22"/>
        <v>#DIV/0!</v>
      </c>
      <c r="AO5" s="25"/>
      <c r="AP5" s="26">
        <f t="shared" si="34"/>
        <v>0</v>
      </c>
      <c r="AQ5" s="32">
        <f t="shared" si="23"/>
        <v>0</v>
      </c>
      <c r="AR5" s="23">
        <f t="shared" si="24"/>
        <v>0</v>
      </c>
      <c r="AS5" s="33" t="e">
        <f t="shared" si="25"/>
        <v>#DIV/0!</v>
      </c>
      <c r="AT5" s="25"/>
      <c r="AU5" s="26">
        <f t="shared" si="35"/>
        <v>0</v>
      </c>
      <c r="AY5" t="s">
        <v>54</v>
      </c>
      <c r="AZ5" t="s">
        <v>77</v>
      </c>
      <c r="BA5" t="s">
        <v>78</v>
      </c>
      <c r="BB5" t="s">
        <v>97</v>
      </c>
      <c r="BC5" t="s">
        <v>114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1</v>
      </c>
      <c r="BK5">
        <v>0</v>
      </c>
      <c r="BL5">
        <v>1</v>
      </c>
    </row>
    <row r="6" spans="1:65" x14ac:dyDescent="0.3">
      <c r="A6" t="s">
        <v>52</v>
      </c>
      <c r="B6" s="21"/>
      <c r="C6" s="32">
        <f t="shared" si="0"/>
        <v>0</v>
      </c>
      <c r="D6" s="23">
        <f t="shared" si="1"/>
        <v>0</v>
      </c>
      <c r="E6" s="33" t="e">
        <f t="shared" si="26"/>
        <v>#DIV/0!</v>
      </c>
      <c r="F6" s="25"/>
      <c r="G6" s="26">
        <f t="shared" si="27"/>
        <v>0</v>
      </c>
      <c r="H6" s="32">
        <f t="shared" si="2"/>
        <v>0</v>
      </c>
      <c r="I6" s="23">
        <f t="shared" si="3"/>
        <v>0</v>
      </c>
      <c r="J6" s="33" t="e">
        <f t="shared" si="4"/>
        <v>#DIV/0!</v>
      </c>
      <c r="K6" s="25"/>
      <c r="L6" s="26">
        <f t="shared" si="28"/>
        <v>0</v>
      </c>
      <c r="M6" s="22">
        <f t="shared" si="5"/>
        <v>0</v>
      </c>
      <c r="N6" s="23">
        <f t="shared" si="6"/>
        <v>0</v>
      </c>
      <c r="O6" s="33" t="e">
        <f t="shared" si="7"/>
        <v>#DIV/0!</v>
      </c>
      <c r="P6" s="25"/>
      <c r="Q6" s="26">
        <f t="shared" si="29"/>
        <v>0</v>
      </c>
      <c r="R6" s="32">
        <f t="shared" si="8"/>
        <v>0</v>
      </c>
      <c r="S6" s="23">
        <f t="shared" si="9"/>
        <v>0</v>
      </c>
      <c r="T6" s="33" t="e">
        <f t="shared" si="10"/>
        <v>#DIV/0!</v>
      </c>
      <c r="U6" s="25"/>
      <c r="V6" s="26">
        <f t="shared" si="30"/>
        <v>0</v>
      </c>
      <c r="W6" s="32">
        <f t="shared" si="11"/>
        <v>0</v>
      </c>
      <c r="X6" s="23">
        <f t="shared" si="12"/>
        <v>0</v>
      </c>
      <c r="Y6" s="33" t="e">
        <f t="shared" si="13"/>
        <v>#DIV/0!</v>
      </c>
      <c r="Z6" s="25"/>
      <c r="AA6" s="26">
        <f t="shared" si="31"/>
        <v>0</v>
      </c>
      <c r="AB6" s="32">
        <f t="shared" si="14"/>
        <v>0</v>
      </c>
      <c r="AC6" s="23">
        <f t="shared" si="15"/>
        <v>0</v>
      </c>
      <c r="AD6" s="33" t="e">
        <f t="shared" si="16"/>
        <v>#DIV/0!</v>
      </c>
      <c r="AE6" s="25"/>
      <c r="AF6" s="26">
        <f t="shared" si="32"/>
        <v>0</v>
      </c>
      <c r="AG6" s="32">
        <f t="shared" si="17"/>
        <v>0</v>
      </c>
      <c r="AH6" s="23">
        <f t="shared" si="18"/>
        <v>0</v>
      </c>
      <c r="AI6" s="33" t="e">
        <f t="shared" si="19"/>
        <v>#DIV/0!</v>
      </c>
      <c r="AJ6" s="25"/>
      <c r="AK6" s="26">
        <f t="shared" si="33"/>
        <v>0</v>
      </c>
      <c r="AL6" s="32">
        <f t="shared" si="20"/>
        <v>0</v>
      </c>
      <c r="AM6" s="23">
        <f t="shared" si="21"/>
        <v>0</v>
      </c>
      <c r="AN6" s="33" t="e">
        <f t="shared" si="22"/>
        <v>#DIV/0!</v>
      </c>
      <c r="AO6" s="25"/>
      <c r="AP6" s="26">
        <f t="shared" si="34"/>
        <v>0</v>
      </c>
      <c r="AQ6" s="32">
        <f t="shared" si="23"/>
        <v>0</v>
      </c>
      <c r="AR6" s="23">
        <f t="shared" si="24"/>
        <v>0</v>
      </c>
      <c r="AS6" s="33" t="e">
        <f t="shared" si="25"/>
        <v>#DIV/0!</v>
      </c>
      <c r="AT6" s="25"/>
      <c r="AU6" s="26">
        <f t="shared" si="35"/>
        <v>0</v>
      </c>
      <c r="AY6" t="s">
        <v>5</v>
      </c>
      <c r="AZ6" t="s">
        <v>77</v>
      </c>
      <c r="BA6" t="s">
        <v>78</v>
      </c>
      <c r="BB6" t="s">
        <v>97</v>
      </c>
      <c r="BC6" t="s">
        <v>114</v>
      </c>
      <c r="BD6">
        <v>4</v>
      </c>
      <c r="BE6">
        <v>2</v>
      </c>
      <c r="BF6">
        <v>2</v>
      </c>
      <c r="BG6">
        <v>1</v>
      </c>
      <c r="BH6">
        <v>2</v>
      </c>
      <c r="BI6">
        <v>1</v>
      </c>
      <c r="BJ6">
        <v>0</v>
      </c>
      <c r="BK6">
        <v>12</v>
      </c>
      <c r="BL6">
        <v>0</v>
      </c>
    </row>
    <row r="7" spans="1:65" x14ac:dyDescent="0.3">
      <c r="A7" t="s">
        <v>2</v>
      </c>
      <c r="B7" s="21"/>
      <c r="C7" s="32">
        <f t="shared" si="0"/>
        <v>0.11965811965811966</v>
      </c>
      <c r="D7" s="23">
        <f t="shared" si="1"/>
        <v>14</v>
      </c>
      <c r="E7" s="33" t="e">
        <f t="shared" si="26"/>
        <v>#DIV/0!</v>
      </c>
      <c r="F7" s="25"/>
      <c r="G7" s="26">
        <f t="shared" si="27"/>
        <v>-14</v>
      </c>
      <c r="H7" s="32">
        <f t="shared" si="2"/>
        <v>0.12280701754385964</v>
      </c>
      <c r="I7" s="23">
        <f t="shared" si="3"/>
        <v>7</v>
      </c>
      <c r="J7" s="33" t="e">
        <f t="shared" si="4"/>
        <v>#DIV/0!</v>
      </c>
      <c r="K7" s="25"/>
      <c r="L7" s="26">
        <f t="shared" si="28"/>
        <v>-7</v>
      </c>
      <c r="M7" s="22">
        <f t="shared" si="5"/>
        <v>5.5555555555555552E-2</v>
      </c>
      <c r="N7" s="23">
        <f t="shared" si="6"/>
        <v>1</v>
      </c>
      <c r="O7" s="33" t="e">
        <f t="shared" si="7"/>
        <v>#DIV/0!</v>
      </c>
      <c r="P7" s="25"/>
      <c r="Q7" s="26">
        <f t="shared" si="29"/>
        <v>-1</v>
      </c>
      <c r="R7" s="32">
        <f t="shared" si="8"/>
        <v>3.8461538461538464E-2</v>
      </c>
      <c r="S7" s="23">
        <f t="shared" si="9"/>
        <v>1</v>
      </c>
      <c r="T7" s="33" t="e">
        <f t="shared" si="10"/>
        <v>#DIV/0!</v>
      </c>
      <c r="U7" s="25"/>
      <c r="V7" s="26">
        <f t="shared" si="30"/>
        <v>-1</v>
      </c>
      <c r="W7" s="32">
        <f t="shared" si="11"/>
        <v>0</v>
      </c>
      <c r="X7" s="23">
        <f t="shared" si="12"/>
        <v>0</v>
      </c>
      <c r="Y7" s="33" t="e">
        <f t="shared" si="13"/>
        <v>#DIV/0!</v>
      </c>
      <c r="Z7" s="25"/>
      <c r="AA7" s="26">
        <f t="shared" si="31"/>
        <v>0</v>
      </c>
      <c r="AB7" s="32">
        <f t="shared" si="14"/>
        <v>0.10294117647058823</v>
      </c>
      <c r="AC7" s="23">
        <f t="shared" si="15"/>
        <v>7</v>
      </c>
      <c r="AD7" s="33" t="e">
        <f t="shared" si="16"/>
        <v>#DIV/0!</v>
      </c>
      <c r="AE7" s="25"/>
      <c r="AF7" s="26">
        <f t="shared" si="32"/>
        <v>-7</v>
      </c>
      <c r="AG7" s="32">
        <f t="shared" si="17"/>
        <v>7.6923076923076927E-2</v>
      </c>
      <c r="AH7" s="23">
        <f t="shared" si="18"/>
        <v>2</v>
      </c>
      <c r="AI7" s="33" t="e">
        <f t="shared" si="19"/>
        <v>#DIV/0!</v>
      </c>
      <c r="AJ7" s="25"/>
      <c r="AK7" s="26">
        <f t="shared" si="33"/>
        <v>-2</v>
      </c>
      <c r="AL7" s="32">
        <f t="shared" si="20"/>
        <v>9.4395280235988199E-2</v>
      </c>
      <c r="AM7" s="23">
        <f t="shared" si="21"/>
        <v>32</v>
      </c>
      <c r="AN7" s="33" t="e">
        <f t="shared" si="22"/>
        <v>#DIV/0!</v>
      </c>
      <c r="AO7" s="25"/>
      <c r="AP7" s="26">
        <f t="shared" si="34"/>
        <v>-32</v>
      </c>
      <c r="AQ7" s="32">
        <f t="shared" si="23"/>
        <v>0</v>
      </c>
      <c r="AR7" s="23">
        <f t="shared" si="24"/>
        <v>0</v>
      </c>
      <c r="AS7" s="33" t="e">
        <f t="shared" si="25"/>
        <v>#DIV/0!</v>
      </c>
      <c r="AT7" s="25"/>
      <c r="AU7" s="26">
        <f t="shared" si="35"/>
        <v>0</v>
      </c>
      <c r="AY7" t="s">
        <v>6</v>
      </c>
      <c r="AZ7" t="s">
        <v>77</v>
      </c>
      <c r="BA7" t="s">
        <v>78</v>
      </c>
      <c r="BB7" t="s">
        <v>97</v>
      </c>
      <c r="BC7" t="s">
        <v>114</v>
      </c>
      <c r="BD7">
        <v>5</v>
      </c>
      <c r="BE7">
        <v>0</v>
      </c>
      <c r="BF7">
        <v>1</v>
      </c>
      <c r="BG7">
        <v>0</v>
      </c>
      <c r="BH7">
        <v>0</v>
      </c>
      <c r="BI7">
        <v>1</v>
      </c>
      <c r="BJ7">
        <v>0</v>
      </c>
      <c r="BK7">
        <v>7</v>
      </c>
      <c r="BL7">
        <v>0</v>
      </c>
    </row>
    <row r="8" spans="1:65" x14ac:dyDescent="0.3">
      <c r="A8" t="s">
        <v>3</v>
      </c>
      <c r="B8" s="21"/>
      <c r="C8" s="32">
        <f t="shared" si="0"/>
        <v>0</v>
      </c>
      <c r="D8" s="23">
        <f t="shared" si="1"/>
        <v>0</v>
      </c>
      <c r="E8" s="33" t="e">
        <f t="shared" si="26"/>
        <v>#DIV/0!</v>
      </c>
      <c r="F8" s="25"/>
      <c r="G8" s="26">
        <f t="shared" si="27"/>
        <v>0</v>
      </c>
      <c r="H8" s="32">
        <f t="shared" si="2"/>
        <v>0</v>
      </c>
      <c r="I8" s="23">
        <f t="shared" si="3"/>
        <v>0</v>
      </c>
      <c r="J8" s="33" t="e">
        <f t="shared" si="4"/>
        <v>#DIV/0!</v>
      </c>
      <c r="K8" s="25"/>
      <c r="L8" s="26">
        <f t="shared" si="28"/>
        <v>0</v>
      </c>
      <c r="M8" s="22">
        <f t="shared" si="5"/>
        <v>0</v>
      </c>
      <c r="N8" s="23">
        <f t="shared" si="6"/>
        <v>0</v>
      </c>
      <c r="O8" s="33" t="e">
        <f t="shared" si="7"/>
        <v>#DIV/0!</v>
      </c>
      <c r="P8" s="25"/>
      <c r="Q8" s="26">
        <f t="shared" si="29"/>
        <v>0</v>
      </c>
      <c r="R8" s="32">
        <f t="shared" si="8"/>
        <v>0</v>
      </c>
      <c r="S8" s="23">
        <f t="shared" si="9"/>
        <v>0</v>
      </c>
      <c r="T8" s="33" t="e">
        <f t="shared" si="10"/>
        <v>#DIV/0!</v>
      </c>
      <c r="U8" s="25"/>
      <c r="V8" s="26">
        <f t="shared" si="30"/>
        <v>0</v>
      </c>
      <c r="W8" s="32">
        <f t="shared" si="11"/>
        <v>0</v>
      </c>
      <c r="X8" s="23">
        <f t="shared" si="12"/>
        <v>0</v>
      </c>
      <c r="Y8" s="33" t="e">
        <f t="shared" si="13"/>
        <v>#DIV/0!</v>
      </c>
      <c r="Z8" s="25"/>
      <c r="AA8" s="26">
        <f t="shared" si="31"/>
        <v>0</v>
      </c>
      <c r="AB8" s="32">
        <f t="shared" si="14"/>
        <v>0</v>
      </c>
      <c r="AC8" s="23">
        <f t="shared" si="15"/>
        <v>0</v>
      </c>
      <c r="AD8" s="33" t="e">
        <f t="shared" si="16"/>
        <v>#DIV/0!</v>
      </c>
      <c r="AE8" s="25"/>
      <c r="AF8" s="26">
        <f t="shared" si="32"/>
        <v>0</v>
      </c>
      <c r="AG8" s="32">
        <f t="shared" si="17"/>
        <v>0</v>
      </c>
      <c r="AH8" s="23">
        <f t="shared" si="18"/>
        <v>0</v>
      </c>
      <c r="AI8" s="33" t="e">
        <f t="shared" si="19"/>
        <v>#DIV/0!</v>
      </c>
      <c r="AJ8" s="25"/>
      <c r="AK8" s="26">
        <f t="shared" si="33"/>
        <v>0</v>
      </c>
      <c r="AL8" s="32">
        <f t="shared" si="20"/>
        <v>0</v>
      </c>
      <c r="AM8" s="23">
        <f t="shared" si="21"/>
        <v>0</v>
      </c>
      <c r="AN8" s="33" t="e">
        <f t="shared" si="22"/>
        <v>#DIV/0!</v>
      </c>
      <c r="AO8" s="25"/>
      <c r="AP8" s="26">
        <f t="shared" si="34"/>
        <v>0</v>
      </c>
      <c r="AQ8" s="32">
        <f t="shared" si="23"/>
        <v>0</v>
      </c>
      <c r="AR8" s="23">
        <f t="shared" si="24"/>
        <v>0</v>
      </c>
      <c r="AS8" s="33" t="e">
        <f t="shared" si="25"/>
        <v>#DIV/0!</v>
      </c>
      <c r="AT8" s="25"/>
      <c r="AU8" s="26">
        <f t="shared" si="35"/>
        <v>0</v>
      </c>
      <c r="AY8" t="s">
        <v>7</v>
      </c>
      <c r="AZ8" t="s">
        <v>77</v>
      </c>
      <c r="BA8" t="s">
        <v>78</v>
      </c>
      <c r="BB8" t="s">
        <v>97</v>
      </c>
      <c r="BC8" t="s">
        <v>114</v>
      </c>
      <c r="BD8">
        <v>5</v>
      </c>
      <c r="BE8">
        <v>5</v>
      </c>
      <c r="BF8">
        <v>0</v>
      </c>
      <c r="BG8">
        <v>1</v>
      </c>
      <c r="BH8">
        <v>6</v>
      </c>
      <c r="BI8">
        <v>4</v>
      </c>
      <c r="BJ8">
        <v>1</v>
      </c>
      <c r="BK8">
        <v>22</v>
      </c>
      <c r="BL8">
        <v>0</v>
      </c>
    </row>
    <row r="9" spans="1:65" x14ac:dyDescent="0.3">
      <c r="A9" t="s">
        <v>4</v>
      </c>
      <c r="B9" s="21"/>
      <c r="C9" s="32">
        <f t="shared" si="0"/>
        <v>5.9829059829059832E-2</v>
      </c>
      <c r="D9" s="23">
        <f t="shared" si="1"/>
        <v>7</v>
      </c>
      <c r="E9" s="33" t="e">
        <f t="shared" si="26"/>
        <v>#DIV/0!</v>
      </c>
      <c r="F9" s="25"/>
      <c r="G9" s="26">
        <f t="shared" si="27"/>
        <v>-7</v>
      </c>
      <c r="H9" s="32">
        <f t="shared" si="2"/>
        <v>3.5087719298245612E-2</v>
      </c>
      <c r="I9" s="23">
        <f t="shared" si="3"/>
        <v>2</v>
      </c>
      <c r="J9" s="33" t="e">
        <f t="shared" si="4"/>
        <v>#DIV/0!</v>
      </c>
      <c r="K9" s="25"/>
      <c r="L9" s="26">
        <f t="shared" si="28"/>
        <v>-2</v>
      </c>
      <c r="M9" s="22">
        <f t="shared" si="5"/>
        <v>5.5555555555555552E-2</v>
      </c>
      <c r="N9" s="23">
        <f t="shared" si="6"/>
        <v>1</v>
      </c>
      <c r="O9" s="33" t="e">
        <f t="shared" si="7"/>
        <v>#DIV/0!</v>
      </c>
      <c r="P9" s="25"/>
      <c r="Q9" s="26">
        <f t="shared" si="29"/>
        <v>-1</v>
      </c>
      <c r="R9" s="32">
        <f t="shared" si="8"/>
        <v>3.8461538461538464E-2</v>
      </c>
      <c r="S9" s="23">
        <f t="shared" si="9"/>
        <v>1</v>
      </c>
      <c r="T9" s="33" t="e">
        <f t="shared" si="10"/>
        <v>#DIV/0!</v>
      </c>
      <c r="U9" s="25"/>
      <c r="V9" s="26">
        <f t="shared" si="30"/>
        <v>-1</v>
      </c>
      <c r="W9" s="32">
        <f t="shared" si="11"/>
        <v>0</v>
      </c>
      <c r="X9" s="23">
        <f t="shared" si="12"/>
        <v>0</v>
      </c>
      <c r="Y9" s="33" t="e">
        <f t="shared" si="13"/>
        <v>#DIV/0!</v>
      </c>
      <c r="Z9" s="25"/>
      <c r="AA9" s="26">
        <f t="shared" si="31"/>
        <v>0</v>
      </c>
      <c r="AB9" s="32">
        <f t="shared" si="14"/>
        <v>1.4705882352941176E-2</v>
      </c>
      <c r="AC9" s="23">
        <f t="shared" si="15"/>
        <v>1</v>
      </c>
      <c r="AD9" s="33" t="e">
        <f t="shared" si="16"/>
        <v>#DIV/0!</v>
      </c>
      <c r="AE9" s="25"/>
      <c r="AF9" s="26">
        <f t="shared" si="32"/>
        <v>-1</v>
      </c>
      <c r="AG9" s="32">
        <f t="shared" si="17"/>
        <v>0.15384615384615385</v>
      </c>
      <c r="AH9" s="23">
        <f t="shared" si="18"/>
        <v>4</v>
      </c>
      <c r="AI9" s="33" t="e">
        <f t="shared" si="19"/>
        <v>#DIV/0!</v>
      </c>
      <c r="AJ9" s="25"/>
      <c r="AK9" s="26">
        <f t="shared" si="33"/>
        <v>-4</v>
      </c>
      <c r="AL9" s="32">
        <f t="shared" si="20"/>
        <v>4.71976401179941E-2</v>
      </c>
      <c r="AM9" s="23">
        <f t="shared" si="21"/>
        <v>16</v>
      </c>
      <c r="AN9" s="33" t="e">
        <f t="shared" si="22"/>
        <v>#DIV/0!</v>
      </c>
      <c r="AO9" s="25"/>
      <c r="AP9" s="26">
        <f t="shared" si="34"/>
        <v>-16</v>
      </c>
      <c r="AQ9" s="32">
        <f t="shared" si="23"/>
        <v>0</v>
      </c>
      <c r="AR9" s="23">
        <f t="shared" si="24"/>
        <v>0</v>
      </c>
      <c r="AS9" s="33" t="e">
        <f t="shared" si="25"/>
        <v>#DIV/0!</v>
      </c>
      <c r="AT9" s="25"/>
      <c r="AU9" s="26">
        <f t="shared" si="35"/>
        <v>0</v>
      </c>
      <c r="AY9" t="s">
        <v>8</v>
      </c>
      <c r="AZ9" t="s">
        <v>77</v>
      </c>
      <c r="BA9" t="s">
        <v>78</v>
      </c>
      <c r="BB9" t="s">
        <v>97</v>
      </c>
      <c r="BC9" t="s">
        <v>114</v>
      </c>
      <c r="BD9">
        <v>0</v>
      </c>
      <c r="BE9">
        <v>0</v>
      </c>
      <c r="BF9">
        <v>0</v>
      </c>
      <c r="BG9">
        <v>0</v>
      </c>
      <c r="BH9">
        <v>1</v>
      </c>
      <c r="BI9">
        <v>1</v>
      </c>
      <c r="BJ9">
        <v>0</v>
      </c>
      <c r="BK9">
        <v>2</v>
      </c>
      <c r="BL9">
        <v>0</v>
      </c>
    </row>
    <row r="10" spans="1:65" x14ac:dyDescent="0.3">
      <c r="A10" t="s">
        <v>138</v>
      </c>
      <c r="B10" s="21"/>
      <c r="C10" s="32">
        <f t="shared" si="0"/>
        <v>0</v>
      </c>
      <c r="D10" s="23">
        <f t="shared" si="1"/>
        <v>0</v>
      </c>
      <c r="E10" s="33" t="e">
        <f t="shared" si="26"/>
        <v>#DIV/0!</v>
      </c>
      <c r="F10" s="25"/>
      <c r="G10" s="26">
        <f t="shared" si="27"/>
        <v>0</v>
      </c>
      <c r="H10" s="32">
        <f t="shared" si="2"/>
        <v>0</v>
      </c>
      <c r="I10" s="23">
        <f t="shared" si="3"/>
        <v>0</v>
      </c>
      <c r="J10" s="33"/>
      <c r="K10" s="25"/>
      <c r="L10" s="26">
        <f t="shared" si="28"/>
        <v>0</v>
      </c>
      <c r="M10" s="22">
        <f t="shared" si="5"/>
        <v>0</v>
      </c>
      <c r="N10" s="23">
        <f t="shared" si="6"/>
        <v>0</v>
      </c>
      <c r="O10" s="33"/>
      <c r="P10" s="25"/>
      <c r="Q10" s="26">
        <f t="shared" si="29"/>
        <v>0</v>
      </c>
      <c r="R10" s="32">
        <f t="shared" si="8"/>
        <v>0</v>
      </c>
      <c r="S10" s="23">
        <f t="shared" si="9"/>
        <v>0</v>
      </c>
      <c r="T10" s="33"/>
      <c r="U10" s="25"/>
      <c r="V10" s="26">
        <f t="shared" si="30"/>
        <v>0</v>
      </c>
      <c r="W10" s="32">
        <f t="shared" si="11"/>
        <v>0</v>
      </c>
      <c r="X10" s="23">
        <f t="shared" si="12"/>
        <v>0</v>
      </c>
      <c r="Y10" s="33"/>
      <c r="Z10" s="25"/>
      <c r="AA10" s="26">
        <f t="shared" si="31"/>
        <v>0</v>
      </c>
      <c r="AB10" s="32">
        <f t="shared" si="14"/>
        <v>0</v>
      </c>
      <c r="AC10" s="23">
        <f t="shared" si="15"/>
        <v>0</v>
      </c>
      <c r="AD10" s="33"/>
      <c r="AE10" s="25"/>
      <c r="AF10" s="26">
        <f t="shared" si="32"/>
        <v>0</v>
      </c>
      <c r="AG10" s="32">
        <f t="shared" si="17"/>
        <v>0</v>
      </c>
      <c r="AH10" s="23">
        <f t="shared" si="18"/>
        <v>0</v>
      </c>
      <c r="AI10" s="33"/>
      <c r="AJ10" s="25"/>
      <c r="AK10" s="26">
        <f t="shared" si="33"/>
        <v>0</v>
      </c>
      <c r="AL10" s="32">
        <f t="shared" si="20"/>
        <v>0</v>
      </c>
      <c r="AM10" s="23">
        <f t="shared" si="21"/>
        <v>0</v>
      </c>
      <c r="AN10" s="33"/>
      <c r="AO10" s="25"/>
      <c r="AP10" s="26">
        <f t="shared" si="34"/>
        <v>0</v>
      </c>
      <c r="AQ10" s="32">
        <f t="shared" si="23"/>
        <v>0</v>
      </c>
      <c r="AR10" s="23">
        <f t="shared" si="24"/>
        <v>0</v>
      </c>
      <c r="AS10" s="33"/>
      <c r="AT10" s="25"/>
      <c r="AU10" s="26">
        <f t="shared" si="35"/>
        <v>0</v>
      </c>
    </row>
    <row r="11" spans="1:65" x14ac:dyDescent="0.3">
      <c r="A11" t="s">
        <v>53</v>
      </c>
      <c r="B11" s="21"/>
      <c r="C11" s="32">
        <f t="shared" si="0"/>
        <v>0</v>
      </c>
      <c r="D11" s="23">
        <f t="shared" si="1"/>
        <v>0</v>
      </c>
      <c r="E11" s="33" t="e">
        <f t="shared" si="26"/>
        <v>#DIV/0!</v>
      </c>
      <c r="F11" s="25"/>
      <c r="G11" s="26">
        <f t="shared" si="27"/>
        <v>0</v>
      </c>
      <c r="H11" s="32">
        <f t="shared" si="2"/>
        <v>0</v>
      </c>
      <c r="I11" s="23">
        <f t="shared" si="3"/>
        <v>0</v>
      </c>
      <c r="J11" s="33" t="e">
        <f t="shared" ref="J11:J29" si="36">K11/$K$57</f>
        <v>#DIV/0!</v>
      </c>
      <c r="K11" s="25"/>
      <c r="L11" s="26">
        <f t="shared" si="28"/>
        <v>0</v>
      </c>
      <c r="M11" s="22">
        <f t="shared" si="5"/>
        <v>0</v>
      </c>
      <c r="N11" s="23">
        <f t="shared" si="6"/>
        <v>0</v>
      </c>
      <c r="O11" s="33" t="e">
        <f t="shared" ref="O11:O29" si="37">P11/$P$57</f>
        <v>#DIV/0!</v>
      </c>
      <c r="P11" s="25"/>
      <c r="Q11" s="26">
        <f t="shared" si="29"/>
        <v>0</v>
      </c>
      <c r="R11" s="32">
        <f t="shared" si="8"/>
        <v>0</v>
      </c>
      <c r="S11" s="23">
        <f t="shared" si="9"/>
        <v>0</v>
      </c>
      <c r="T11" s="33" t="e">
        <f t="shared" ref="T11:T29" si="38">U11/$U$57</f>
        <v>#DIV/0!</v>
      </c>
      <c r="U11" s="25"/>
      <c r="V11" s="26">
        <f t="shared" si="30"/>
        <v>0</v>
      </c>
      <c r="W11" s="32">
        <f t="shared" si="11"/>
        <v>0</v>
      </c>
      <c r="X11" s="23">
        <f t="shared" si="12"/>
        <v>0</v>
      </c>
      <c r="Y11" s="33" t="e">
        <f t="shared" ref="Y11:Y29" si="39">Z11/$Z$57</f>
        <v>#DIV/0!</v>
      </c>
      <c r="Z11" s="25"/>
      <c r="AA11" s="26">
        <f t="shared" si="31"/>
        <v>0</v>
      </c>
      <c r="AB11" s="32">
        <f t="shared" si="14"/>
        <v>0</v>
      </c>
      <c r="AC11" s="23">
        <f t="shared" si="15"/>
        <v>0</v>
      </c>
      <c r="AD11" s="33" t="e">
        <f t="shared" ref="AD11:AD29" si="40">AE11/$AE$57</f>
        <v>#DIV/0!</v>
      </c>
      <c r="AE11" s="25"/>
      <c r="AF11" s="26">
        <f t="shared" si="32"/>
        <v>0</v>
      </c>
      <c r="AG11" s="32">
        <f t="shared" si="17"/>
        <v>0</v>
      </c>
      <c r="AH11" s="23">
        <f t="shared" si="18"/>
        <v>0</v>
      </c>
      <c r="AI11" s="33" t="e">
        <f t="shared" ref="AI11:AI29" si="41">AJ11/$AJ$57</f>
        <v>#DIV/0!</v>
      </c>
      <c r="AJ11" s="25"/>
      <c r="AK11" s="26">
        <f t="shared" si="33"/>
        <v>0</v>
      </c>
      <c r="AL11" s="32">
        <f t="shared" si="20"/>
        <v>0</v>
      </c>
      <c r="AM11" s="23">
        <f t="shared" si="21"/>
        <v>0</v>
      </c>
      <c r="AN11" s="33" t="e">
        <f t="shared" ref="AN11:AN29" si="42">AO11/$AO$57</f>
        <v>#DIV/0!</v>
      </c>
      <c r="AO11" s="25"/>
      <c r="AP11" s="26">
        <f t="shared" si="34"/>
        <v>0</v>
      </c>
      <c r="AQ11" s="32">
        <f t="shared" si="23"/>
        <v>0</v>
      </c>
      <c r="AR11" s="23">
        <f t="shared" si="24"/>
        <v>0</v>
      </c>
      <c r="AS11" s="33" t="e">
        <f t="shared" ref="AS11:AS29" si="43">AT11/$AT$57</f>
        <v>#DIV/0!</v>
      </c>
      <c r="AT11" s="25"/>
      <c r="AU11" s="26">
        <f t="shared" si="35"/>
        <v>0</v>
      </c>
      <c r="AY11" t="s">
        <v>9</v>
      </c>
      <c r="AZ11" t="s">
        <v>77</v>
      </c>
      <c r="BA11" t="s">
        <v>78</v>
      </c>
      <c r="BB11" t="s">
        <v>97</v>
      </c>
      <c r="BC11" t="s">
        <v>114</v>
      </c>
      <c r="BD11">
        <v>1</v>
      </c>
      <c r="BE11">
        <v>1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1</v>
      </c>
      <c r="BL11">
        <v>1</v>
      </c>
    </row>
    <row r="12" spans="1:65" x14ac:dyDescent="0.3">
      <c r="A12" t="s">
        <v>54</v>
      </c>
      <c r="B12" s="21"/>
      <c r="C12" s="32">
        <f t="shared" si="0"/>
        <v>0</v>
      </c>
      <c r="D12" s="23">
        <f t="shared" si="1"/>
        <v>0</v>
      </c>
      <c r="E12" s="33" t="e">
        <f t="shared" si="26"/>
        <v>#DIV/0!</v>
      </c>
      <c r="F12" s="25"/>
      <c r="G12" s="26">
        <f t="shared" si="27"/>
        <v>0</v>
      </c>
      <c r="H12" s="32">
        <f t="shared" si="2"/>
        <v>0</v>
      </c>
      <c r="I12" s="23">
        <f t="shared" si="3"/>
        <v>0</v>
      </c>
      <c r="J12" s="33" t="e">
        <f t="shared" si="36"/>
        <v>#DIV/0!</v>
      </c>
      <c r="K12" s="25"/>
      <c r="L12" s="26">
        <f t="shared" si="28"/>
        <v>0</v>
      </c>
      <c r="M12" s="22">
        <f t="shared" si="5"/>
        <v>0</v>
      </c>
      <c r="N12" s="23">
        <f t="shared" si="6"/>
        <v>0</v>
      </c>
      <c r="O12" s="33" t="e">
        <f t="shared" si="37"/>
        <v>#DIV/0!</v>
      </c>
      <c r="P12" s="25"/>
      <c r="Q12" s="26">
        <f t="shared" si="29"/>
        <v>0</v>
      </c>
      <c r="R12" s="32">
        <f t="shared" si="8"/>
        <v>0</v>
      </c>
      <c r="S12" s="23">
        <f t="shared" si="9"/>
        <v>0</v>
      </c>
      <c r="T12" s="33" t="e">
        <f t="shared" si="38"/>
        <v>#DIV/0!</v>
      </c>
      <c r="U12" s="25"/>
      <c r="V12" s="26">
        <f t="shared" si="30"/>
        <v>0</v>
      </c>
      <c r="W12" s="32">
        <f t="shared" si="11"/>
        <v>0</v>
      </c>
      <c r="X12" s="23">
        <f t="shared" si="12"/>
        <v>0</v>
      </c>
      <c r="Y12" s="33" t="e">
        <f t="shared" si="39"/>
        <v>#DIV/0!</v>
      </c>
      <c r="Z12" s="25"/>
      <c r="AA12" s="26">
        <f t="shared" si="31"/>
        <v>0</v>
      </c>
      <c r="AB12" s="32">
        <f t="shared" si="14"/>
        <v>0</v>
      </c>
      <c r="AC12" s="23">
        <f t="shared" si="15"/>
        <v>0</v>
      </c>
      <c r="AD12" s="33" t="e">
        <f t="shared" si="40"/>
        <v>#DIV/0!</v>
      </c>
      <c r="AE12" s="25"/>
      <c r="AF12" s="26">
        <f t="shared" si="32"/>
        <v>0</v>
      </c>
      <c r="AG12" s="32">
        <f t="shared" si="17"/>
        <v>3.8461538461538464E-2</v>
      </c>
      <c r="AH12" s="23">
        <f t="shared" si="18"/>
        <v>1</v>
      </c>
      <c r="AI12" s="33" t="e">
        <f t="shared" si="41"/>
        <v>#DIV/0!</v>
      </c>
      <c r="AJ12" s="25"/>
      <c r="AK12" s="26">
        <f t="shared" si="33"/>
        <v>-1</v>
      </c>
      <c r="AL12" s="32">
        <f t="shared" si="20"/>
        <v>0</v>
      </c>
      <c r="AM12" s="23">
        <f t="shared" si="21"/>
        <v>0</v>
      </c>
      <c r="AN12" s="33" t="e">
        <f t="shared" si="42"/>
        <v>#DIV/0!</v>
      </c>
      <c r="AO12" s="25"/>
      <c r="AP12" s="26">
        <f t="shared" si="34"/>
        <v>0</v>
      </c>
      <c r="AQ12" s="32">
        <f t="shared" si="23"/>
        <v>0.5</v>
      </c>
      <c r="AR12" s="23">
        <f t="shared" si="24"/>
        <v>1</v>
      </c>
      <c r="AS12" s="33" t="e">
        <f t="shared" si="43"/>
        <v>#DIV/0!</v>
      </c>
      <c r="AT12" s="25"/>
      <c r="AU12" s="26">
        <f t="shared" si="35"/>
        <v>-1</v>
      </c>
      <c r="AY12" t="s">
        <v>10</v>
      </c>
      <c r="AZ12" t="s">
        <v>77</v>
      </c>
      <c r="BA12" t="s">
        <v>78</v>
      </c>
      <c r="BB12" t="s">
        <v>97</v>
      </c>
      <c r="BC12" t="s">
        <v>114</v>
      </c>
      <c r="BD12">
        <v>2</v>
      </c>
      <c r="BE12">
        <v>3</v>
      </c>
      <c r="BF12">
        <v>3</v>
      </c>
      <c r="BG12">
        <v>1</v>
      </c>
      <c r="BH12">
        <v>0</v>
      </c>
      <c r="BI12">
        <v>0</v>
      </c>
      <c r="BJ12">
        <v>0</v>
      </c>
      <c r="BK12">
        <v>9</v>
      </c>
      <c r="BL12">
        <v>0</v>
      </c>
    </row>
    <row r="13" spans="1:65" x14ac:dyDescent="0.3">
      <c r="A13" t="s">
        <v>55</v>
      </c>
      <c r="B13" s="21"/>
      <c r="C13" s="32">
        <f t="shared" si="0"/>
        <v>0</v>
      </c>
      <c r="D13" s="23">
        <f t="shared" si="1"/>
        <v>0</v>
      </c>
      <c r="E13" s="33" t="e">
        <f t="shared" si="26"/>
        <v>#DIV/0!</v>
      </c>
      <c r="F13" s="25"/>
      <c r="G13" s="26">
        <f t="shared" si="27"/>
        <v>0</v>
      </c>
      <c r="H13" s="32">
        <f t="shared" si="2"/>
        <v>0</v>
      </c>
      <c r="I13" s="23">
        <f t="shared" si="3"/>
        <v>0</v>
      </c>
      <c r="J13" s="33" t="e">
        <f t="shared" si="36"/>
        <v>#DIV/0!</v>
      </c>
      <c r="K13" s="25"/>
      <c r="L13" s="26">
        <f t="shared" si="28"/>
        <v>0</v>
      </c>
      <c r="M13" s="22">
        <f t="shared" si="5"/>
        <v>0</v>
      </c>
      <c r="N13" s="23">
        <f t="shared" si="6"/>
        <v>0</v>
      </c>
      <c r="O13" s="33" t="e">
        <f t="shared" si="37"/>
        <v>#DIV/0!</v>
      </c>
      <c r="P13" s="25"/>
      <c r="Q13" s="26">
        <f t="shared" si="29"/>
        <v>0</v>
      </c>
      <c r="R13" s="32">
        <f t="shared" si="8"/>
        <v>0</v>
      </c>
      <c r="S13" s="23">
        <f t="shared" si="9"/>
        <v>0</v>
      </c>
      <c r="T13" s="33" t="e">
        <f t="shared" si="38"/>
        <v>#DIV/0!</v>
      </c>
      <c r="U13" s="25"/>
      <c r="V13" s="26">
        <f t="shared" si="30"/>
        <v>0</v>
      </c>
      <c r="W13" s="32">
        <f t="shared" si="11"/>
        <v>0</v>
      </c>
      <c r="X13" s="23">
        <f t="shared" si="12"/>
        <v>0</v>
      </c>
      <c r="Y13" s="33" t="e">
        <f t="shared" si="39"/>
        <v>#DIV/0!</v>
      </c>
      <c r="Z13" s="25"/>
      <c r="AA13" s="26">
        <f t="shared" si="31"/>
        <v>0</v>
      </c>
      <c r="AB13" s="32">
        <f t="shared" si="14"/>
        <v>0</v>
      </c>
      <c r="AC13" s="23">
        <f t="shared" si="15"/>
        <v>0</v>
      </c>
      <c r="AD13" s="33" t="e">
        <f t="shared" si="40"/>
        <v>#DIV/0!</v>
      </c>
      <c r="AE13" s="25"/>
      <c r="AF13" s="26">
        <f t="shared" si="32"/>
        <v>0</v>
      </c>
      <c r="AG13" s="32">
        <f t="shared" si="17"/>
        <v>0</v>
      </c>
      <c r="AH13" s="23">
        <f t="shared" si="18"/>
        <v>0</v>
      </c>
      <c r="AI13" s="33" t="e">
        <f t="shared" si="41"/>
        <v>#DIV/0!</v>
      </c>
      <c r="AJ13" s="25"/>
      <c r="AK13" s="26">
        <f t="shared" si="33"/>
        <v>0</v>
      </c>
      <c r="AL13" s="32">
        <f t="shared" si="20"/>
        <v>0</v>
      </c>
      <c r="AM13" s="23">
        <f t="shared" si="21"/>
        <v>0</v>
      </c>
      <c r="AN13" s="33" t="e">
        <f t="shared" si="42"/>
        <v>#DIV/0!</v>
      </c>
      <c r="AO13" s="25"/>
      <c r="AP13" s="26">
        <f t="shared" si="34"/>
        <v>0</v>
      </c>
      <c r="AQ13" s="32">
        <f t="shared" si="23"/>
        <v>0</v>
      </c>
      <c r="AR13" s="23">
        <f t="shared" si="24"/>
        <v>0</v>
      </c>
      <c r="AS13" s="33" t="e">
        <f t="shared" si="43"/>
        <v>#DIV/0!</v>
      </c>
      <c r="AT13" s="25"/>
      <c r="AU13" s="26">
        <f t="shared" si="35"/>
        <v>0</v>
      </c>
      <c r="AY13" t="s">
        <v>11</v>
      </c>
      <c r="AZ13" t="s">
        <v>77</v>
      </c>
      <c r="BA13" t="s">
        <v>78</v>
      </c>
      <c r="BB13" t="s">
        <v>97</v>
      </c>
      <c r="BC13" t="s">
        <v>114</v>
      </c>
      <c r="BD13">
        <v>3</v>
      </c>
      <c r="BE13">
        <v>3</v>
      </c>
      <c r="BF13">
        <v>0</v>
      </c>
      <c r="BG13">
        <v>0</v>
      </c>
      <c r="BH13">
        <v>1</v>
      </c>
      <c r="BI13">
        <v>5</v>
      </c>
      <c r="BJ13">
        <v>0</v>
      </c>
      <c r="BK13">
        <v>12</v>
      </c>
      <c r="BL13">
        <v>0</v>
      </c>
    </row>
    <row r="14" spans="1:65" x14ac:dyDescent="0.3">
      <c r="A14" t="s">
        <v>5</v>
      </c>
      <c r="B14" s="21"/>
      <c r="C14" s="32">
        <f t="shared" si="0"/>
        <v>3.4188034188034191E-2</v>
      </c>
      <c r="D14" s="23">
        <f t="shared" si="1"/>
        <v>4</v>
      </c>
      <c r="E14" s="33" t="e">
        <f t="shared" ref="E14:E29" si="44">F14/$F$57</f>
        <v>#DIV/0!</v>
      </c>
      <c r="F14" s="25"/>
      <c r="G14" s="26">
        <f t="shared" si="27"/>
        <v>-4</v>
      </c>
      <c r="H14" s="32">
        <f t="shared" si="2"/>
        <v>3.5087719298245612E-2</v>
      </c>
      <c r="I14" s="23">
        <f t="shared" si="3"/>
        <v>2</v>
      </c>
      <c r="J14" s="33" t="e">
        <f t="shared" si="36"/>
        <v>#DIV/0!</v>
      </c>
      <c r="K14" s="25"/>
      <c r="L14" s="26">
        <f t="shared" si="28"/>
        <v>-2</v>
      </c>
      <c r="M14" s="22">
        <f t="shared" si="5"/>
        <v>0.1111111111111111</v>
      </c>
      <c r="N14" s="23">
        <f t="shared" si="6"/>
        <v>2</v>
      </c>
      <c r="O14" s="33" t="e">
        <f t="shared" si="37"/>
        <v>#DIV/0!</v>
      </c>
      <c r="P14" s="25"/>
      <c r="Q14" s="26">
        <f t="shared" si="29"/>
        <v>-2</v>
      </c>
      <c r="R14" s="32">
        <f t="shared" si="8"/>
        <v>3.8461538461538464E-2</v>
      </c>
      <c r="S14" s="23">
        <f t="shared" si="9"/>
        <v>1</v>
      </c>
      <c r="T14" s="33" t="e">
        <f t="shared" si="38"/>
        <v>#DIV/0!</v>
      </c>
      <c r="U14" s="25"/>
      <c r="V14" s="26">
        <f t="shared" si="30"/>
        <v>-1</v>
      </c>
      <c r="W14" s="32">
        <f t="shared" si="11"/>
        <v>6.8965517241379309E-2</v>
      </c>
      <c r="X14" s="23">
        <f t="shared" si="12"/>
        <v>2</v>
      </c>
      <c r="Y14" s="33" t="e">
        <f t="shared" si="39"/>
        <v>#DIV/0!</v>
      </c>
      <c r="Z14" s="25"/>
      <c r="AA14" s="26">
        <f t="shared" si="31"/>
        <v>-2</v>
      </c>
      <c r="AB14" s="32">
        <f t="shared" si="14"/>
        <v>1.4705882352941176E-2</v>
      </c>
      <c r="AC14" s="23">
        <f t="shared" si="15"/>
        <v>1</v>
      </c>
      <c r="AD14" s="33" t="e">
        <f t="shared" si="40"/>
        <v>#DIV/0!</v>
      </c>
      <c r="AE14" s="25"/>
      <c r="AF14" s="26">
        <f t="shared" si="32"/>
        <v>-1</v>
      </c>
      <c r="AG14" s="32">
        <f t="shared" si="17"/>
        <v>0</v>
      </c>
      <c r="AH14" s="23">
        <f t="shared" si="18"/>
        <v>0</v>
      </c>
      <c r="AI14" s="33" t="e">
        <f t="shared" si="41"/>
        <v>#DIV/0!</v>
      </c>
      <c r="AJ14" s="25"/>
      <c r="AK14" s="26">
        <f t="shared" si="33"/>
        <v>0</v>
      </c>
      <c r="AL14" s="32">
        <f t="shared" si="20"/>
        <v>3.5398230088495575E-2</v>
      </c>
      <c r="AM14" s="23">
        <f t="shared" si="21"/>
        <v>12</v>
      </c>
      <c r="AN14" s="33" t="e">
        <f t="shared" si="42"/>
        <v>#DIV/0!</v>
      </c>
      <c r="AO14" s="25"/>
      <c r="AP14" s="26">
        <f t="shared" si="34"/>
        <v>-12</v>
      </c>
      <c r="AQ14" s="32">
        <f t="shared" si="23"/>
        <v>0</v>
      </c>
      <c r="AR14" s="23">
        <f t="shared" si="24"/>
        <v>0</v>
      </c>
      <c r="AS14" s="33" t="e">
        <f t="shared" si="43"/>
        <v>#DIV/0!</v>
      </c>
      <c r="AT14" s="25"/>
      <c r="AU14" s="26">
        <f t="shared" si="35"/>
        <v>0</v>
      </c>
      <c r="AY14" t="s">
        <v>12</v>
      </c>
      <c r="AZ14" t="s">
        <v>77</v>
      </c>
      <c r="BA14" t="s">
        <v>78</v>
      </c>
      <c r="BB14" t="s">
        <v>97</v>
      </c>
      <c r="BC14" t="s">
        <v>114</v>
      </c>
      <c r="BD14">
        <v>2</v>
      </c>
      <c r="BE14">
        <v>2</v>
      </c>
      <c r="BF14">
        <v>1</v>
      </c>
      <c r="BG14">
        <v>1</v>
      </c>
      <c r="BH14">
        <v>2</v>
      </c>
      <c r="BI14">
        <v>2</v>
      </c>
      <c r="BJ14">
        <v>4</v>
      </c>
      <c r="BK14">
        <v>14</v>
      </c>
      <c r="BL14">
        <v>0</v>
      </c>
    </row>
    <row r="15" spans="1:65" x14ac:dyDescent="0.3">
      <c r="A15" t="s">
        <v>6</v>
      </c>
      <c r="B15" s="21"/>
      <c r="C15" s="32">
        <f t="shared" si="0"/>
        <v>4.2735042735042736E-2</v>
      </c>
      <c r="D15" s="23">
        <f t="shared" si="1"/>
        <v>5</v>
      </c>
      <c r="E15" s="33" t="e">
        <f t="shared" si="44"/>
        <v>#DIV/0!</v>
      </c>
      <c r="F15" s="25"/>
      <c r="G15" s="26">
        <f t="shared" si="27"/>
        <v>-5</v>
      </c>
      <c r="H15" s="32">
        <f t="shared" si="2"/>
        <v>0</v>
      </c>
      <c r="I15" s="23">
        <f t="shared" si="3"/>
        <v>0</v>
      </c>
      <c r="J15" s="33" t="e">
        <f t="shared" si="36"/>
        <v>#DIV/0!</v>
      </c>
      <c r="K15" s="25"/>
      <c r="L15" s="26">
        <f t="shared" si="28"/>
        <v>0</v>
      </c>
      <c r="M15" s="22">
        <f t="shared" si="5"/>
        <v>5.5555555555555552E-2</v>
      </c>
      <c r="N15" s="23">
        <f t="shared" si="6"/>
        <v>1</v>
      </c>
      <c r="O15" s="33" t="e">
        <f t="shared" si="37"/>
        <v>#DIV/0!</v>
      </c>
      <c r="P15" s="25"/>
      <c r="Q15" s="26">
        <f t="shared" si="29"/>
        <v>-1</v>
      </c>
      <c r="R15" s="32">
        <f t="shared" si="8"/>
        <v>0</v>
      </c>
      <c r="S15" s="23">
        <f t="shared" si="9"/>
        <v>0</v>
      </c>
      <c r="T15" s="33" t="e">
        <f t="shared" si="38"/>
        <v>#DIV/0!</v>
      </c>
      <c r="U15" s="25"/>
      <c r="V15" s="26">
        <f t="shared" si="30"/>
        <v>0</v>
      </c>
      <c r="W15" s="32">
        <f t="shared" si="11"/>
        <v>0</v>
      </c>
      <c r="X15" s="23">
        <f t="shared" si="12"/>
        <v>0</v>
      </c>
      <c r="Y15" s="33" t="e">
        <f t="shared" si="39"/>
        <v>#DIV/0!</v>
      </c>
      <c r="Z15" s="25"/>
      <c r="AA15" s="26">
        <f t="shared" si="31"/>
        <v>0</v>
      </c>
      <c r="AB15" s="32">
        <f t="shared" si="14"/>
        <v>1.4705882352941176E-2</v>
      </c>
      <c r="AC15" s="23">
        <f t="shared" si="15"/>
        <v>1</v>
      </c>
      <c r="AD15" s="33" t="e">
        <f t="shared" si="40"/>
        <v>#DIV/0!</v>
      </c>
      <c r="AE15" s="25"/>
      <c r="AF15" s="26">
        <f t="shared" si="32"/>
        <v>-1</v>
      </c>
      <c r="AG15" s="32">
        <f t="shared" si="17"/>
        <v>0</v>
      </c>
      <c r="AH15" s="23">
        <f t="shared" si="18"/>
        <v>0</v>
      </c>
      <c r="AI15" s="33" t="e">
        <f t="shared" si="41"/>
        <v>#DIV/0!</v>
      </c>
      <c r="AJ15" s="25"/>
      <c r="AK15" s="26">
        <f t="shared" si="33"/>
        <v>0</v>
      </c>
      <c r="AL15" s="32">
        <f t="shared" si="20"/>
        <v>2.0648967551622419E-2</v>
      </c>
      <c r="AM15" s="23">
        <f t="shared" si="21"/>
        <v>7</v>
      </c>
      <c r="AN15" s="33" t="e">
        <f t="shared" si="42"/>
        <v>#DIV/0!</v>
      </c>
      <c r="AO15" s="25"/>
      <c r="AP15" s="26">
        <f t="shared" si="34"/>
        <v>-7</v>
      </c>
      <c r="AQ15" s="32">
        <f t="shared" si="23"/>
        <v>0</v>
      </c>
      <c r="AR15" s="23">
        <f t="shared" si="24"/>
        <v>0</v>
      </c>
      <c r="AS15" s="33" t="e">
        <f t="shared" si="43"/>
        <v>#DIV/0!</v>
      </c>
      <c r="AT15" s="25"/>
      <c r="AU15" s="26">
        <f t="shared" si="35"/>
        <v>0</v>
      </c>
      <c r="AY15" t="s">
        <v>60</v>
      </c>
      <c r="AZ15" t="s">
        <v>77</v>
      </c>
      <c r="BA15" t="s">
        <v>78</v>
      </c>
      <c r="BB15" t="s">
        <v>97</v>
      </c>
      <c r="BC15" t="s">
        <v>114</v>
      </c>
      <c r="BD15">
        <v>0</v>
      </c>
      <c r="BE15">
        <v>1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1</v>
      </c>
      <c r="BL15">
        <v>0</v>
      </c>
    </row>
    <row r="16" spans="1:65" x14ac:dyDescent="0.3">
      <c r="A16" t="s">
        <v>7</v>
      </c>
      <c r="B16" s="21"/>
      <c r="C16" s="32">
        <f t="shared" si="0"/>
        <v>4.2735042735042736E-2</v>
      </c>
      <c r="D16" s="23">
        <f t="shared" si="1"/>
        <v>5</v>
      </c>
      <c r="E16" s="33" t="e">
        <f t="shared" si="44"/>
        <v>#DIV/0!</v>
      </c>
      <c r="F16" s="25"/>
      <c r="G16" s="26">
        <f t="shared" si="27"/>
        <v>-5</v>
      </c>
      <c r="H16" s="32">
        <f t="shared" si="2"/>
        <v>8.771929824561403E-2</v>
      </c>
      <c r="I16" s="23">
        <f t="shared" si="3"/>
        <v>5</v>
      </c>
      <c r="J16" s="33" t="e">
        <f t="shared" si="36"/>
        <v>#DIV/0!</v>
      </c>
      <c r="K16" s="25"/>
      <c r="L16" s="26">
        <f t="shared" si="28"/>
        <v>-5</v>
      </c>
      <c r="M16" s="22">
        <f t="shared" si="5"/>
        <v>0</v>
      </c>
      <c r="N16" s="23">
        <f t="shared" si="6"/>
        <v>0</v>
      </c>
      <c r="O16" s="33" t="e">
        <f t="shared" si="37"/>
        <v>#DIV/0!</v>
      </c>
      <c r="P16" s="25"/>
      <c r="Q16" s="26">
        <f t="shared" si="29"/>
        <v>0</v>
      </c>
      <c r="R16" s="32">
        <f t="shared" si="8"/>
        <v>3.8461538461538464E-2</v>
      </c>
      <c r="S16" s="23">
        <f t="shared" si="9"/>
        <v>1</v>
      </c>
      <c r="T16" s="33" t="e">
        <f t="shared" si="38"/>
        <v>#DIV/0!</v>
      </c>
      <c r="U16" s="25"/>
      <c r="V16" s="26">
        <f t="shared" si="30"/>
        <v>-1</v>
      </c>
      <c r="W16" s="32">
        <f t="shared" si="11"/>
        <v>0.20689655172413793</v>
      </c>
      <c r="X16" s="23">
        <f t="shared" si="12"/>
        <v>6</v>
      </c>
      <c r="Y16" s="33" t="e">
        <f t="shared" si="39"/>
        <v>#DIV/0!</v>
      </c>
      <c r="Z16" s="25"/>
      <c r="AA16" s="26">
        <f t="shared" si="31"/>
        <v>-6</v>
      </c>
      <c r="AB16" s="32">
        <f t="shared" si="14"/>
        <v>5.8823529411764705E-2</v>
      </c>
      <c r="AC16" s="23">
        <f t="shared" si="15"/>
        <v>4</v>
      </c>
      <c r="AD16" s="33" t="e">
        <f t="shared" si="40"/>
        <v>#DIV/0!</v>
      </c>
      <c r="AE16" s="25"/>
      <c r="AF16" s="26">
        <f t="shared" si="32"/>
        <v>-4</v>
      </c>
      <c r="AG16" s="32">
        <f t="shared" si="17"/>
        <v>3.8461538461538464E-2</v>
      </c>
      <c r="AH16" s="23">
        <f t="shared" si="18"/>
        <v>1</v>
      </c>
      <c r="AI16" s="33" t="e">
        <f t="shared" si="41"/>
        <v>#DIV/0!</v>
      </c>
      <c r="AJ16" s="25"/>
      <c r="AK16" s="26">
        <f t="shared" si="33"/>
        <v>-1</v>
      </c>
      <c r="AL16" s="32">
        <f t="shared" si="20"/>
        <v>6.4896755162241887E-2</v>
      </c>
      <c r="AM16" s="23">
        <f t="shared" si="21"/>
        <v>22</v>
      </c>
      <c r="AN16" s="33" t="e">
        <f t="shared" si="42"/>
        <v>#DIV/0!</v>
      </c>
      <c r="AO16" s="25"/>
      <c r="AP16" s="26">
        <f t="shared" si="34"/>
        <v>-22</v>
      </c>
      <c r="AQ16" s="32">
        <f t="shared" si="23"/>
        <v>0</v>
      </c>
      <c r="AR16" s="23">
        <f t="shared" si="24"/>
        <v>0</v>
      </c>
      <c r="AS16" s="33" t="e">
        <f t="shared" si="43"/>
        <v>#DIV/0!</v>
      </c>
      <c r="AT16" s="25"/>
      <c r="AU16" s="26">
        <f t="shared" si="35"/>
        <v>0</v>
      </c>
      <c r="AY16" t="s">
        <v>13</v>
      </c>
      <c r="AZ16" t="s">
        <v>77</v>
      </c>
      <c r="BA16" t="s">
        <v>78</v>
      </c>
      <c r="BB16" t="s">
        <v>97</v>
      </c>
      <c r="BC16" t="s">
        <v>114</v>
      </c>
      <c r="BD16">
        <v>2</v>
      </c>
      <c r="BE16">
        <v>4</v>
      </c>
      <c r="BF16">
        <v>1</v>
      </c>
      <c r="BG16">
        <v>1</v>
      </c>
      <c r="BH16">
        <v>0</v>
      </c>
      <c r="BI16">
        <v>0</v>
      </c>
      <c r="BJ16">
        <v>2</v>
      </c>
      <c r="BK16">
        <v>10</v>
      </c>
      <c r="BL16">
        <v>0</v>
      </c>
    </row>
    <row r="17" spans="1:64" x14ac:dyDescent="0.3">
      <c r="A17" t="s">
        <v>56</v>
      </c>
      <c r="B17" s="21"/>
      <c r="C17" s="32">
        <f t="shared" si="0"/>
        <v>0</v>
      </c>
      <c r="D17" s="23">
        <f t="shared" si="1"/>
        <v>0</v>
      </c>
      <c r="E17" s="33" t="e">
        <f t="shared" si="44"/>
        <v>#DIV/0!</v>
      </c>
      <c r="F17" s="25"/>
      <c r="G17" s="26">
        <f t="shared" si="27"/>
        <v>0</v>
      </c>
      <c r="H17" s="32">
        <f t="shared" si="2"/>
        <v>0</v>
      </c>
      <c r="I17" s="23">
        <f t="shared" si="3"/>
        <v>0</v>
      </c>
      <c r="J17" s="33" t="e">
        <f t="shared" si="36"/>
        <v>#DIV/0!</v>
      </c>
      <c r="K17" s="25"/>
      <c r="L17" s="26">
        <f t="shared" si="28"/>
        <v>0</v>
      </c>
      <c r="M17" s="22">
        <f t="shared" si="5"/>
        <v>0</v>
      </c>
      <c r="N17" s="23">
        <f t="shared" si="6"/>
        <v>0</v>
      </c>
      <c r="O17" s="33" t="e">
        <f t="shared" si="37"/>
        <v>#DIV/0!</v>
      </c>
      <c r="P17" s="25"/>
      <c r="Q17" s="26">
        <f t="shared" si="29"/>
        <v>0</v>
      </c>
      <c r="R17" s="32">
        <f t="shared" si="8"/>
        <v>0</v>
      </c>
      <c r="S17" s="23">
        <f t="shared" si="9"/>
        <v>0</v>
      </c>
      <c r="T17" s="33" t="e">
        <f t="shared" si="38"/>
        <v>#DIV/0!</v>
      </c>
      <c r="U17" s="25"/>
      <c r="V17" s="26">
        <f t="shared" si="30"/>
        <v>0</v>
      </c>
      <c r="W17" s="32">
        <f t="shared" si="11"/>
        <v>0</v>
      </c>
      <c r="X17" s="23">
        <f t="shared" si="12"/>
        <v>0</v>
      </c>
      <c r="Y17" s="33" t="e">
        <f t="shared" si="39"/>
        <v>#DIV/0!</v>
      </c>
      <c r="Z17" s="25"/>
      <c r="AA17" s="26">
        <f t="shared" si="31"/>
        <v>0</v>
      </c>
      <c r="AB17" s="32">
        <f t="shared" si="14"/>
        <v>0</v>
      </c>
      <c r="AC17" s="23">
        <f t="shared" si="15"/>
        <v>0</v>
      </c>
      <c r="AD17" s="33" t="e">
        <f t="shared" si="40"/>
        <v>#DIV/0!</v>
      </c>
      <c r="AE17" s="25"/>
      <c r="AF17" s="26">
        <f t="shared" si="32"/>
        <v>0</v>
      </c>
      <c r="AG17" s="32">
        <f t="shared" si="17"/>
        <v>0</v>
      </c>
      <c r="AH17" s="23">
        <f t="shared" si="18"/>
        <v>0</v>
      </c>
      <c r="AI17" s="33" t="e">
        <f t="shared" si="41"/>
        <v>#DIV/0!</v>
      </c>
      <c r="AJ17" s="25"/>
      <c r="AK17" s="26">
        <f t="shared" si="33"/>
        <v>0</v>
      </c>
      <c r="AL17" s="32">
        <f t="shared" si="20"/>
        <v>0</v>
      </c>
      <c r="AM17" s="23">
        <f t="shared" si="21"/>
        <v>0</v>
      </c>
      <c r="AN17" s="33" t="e">
        <f t="shared" si="42"/>
        <v>#DIV/0!</v>
      </c>
      <c r="AO17" s="25"/>
      <c r="AP17" s="26">
        <f t="shared" si="34"/>
        <v>0</v>
      </c>
      <c r="AQ17" s="32">
        <f t="shared" si="23"/>
        <v>0</v>
      </c>
      <c r="AR17" s="23">
        <f t="shared" si="24"/>
        <v>0</v>
      </c>
      <c r="AS17" s="33" t="e">
        <f t="shared" si="43"/>
        <v>#DIV/0!</v>
      </c>
      <c r="AT17" s="25"/>
      <c r="AU17" s="26">
        <f t="shared" si="35"/>
        <v>0</v>
      </c>
      <c r="AY17" t="s">
        <v>14</v>
      </c>
      <c r="AZ17" t="s">
        <v>77</v>
      </c>
      <c r="BA17" t="s">
        <v>78</v>
      </c>
      <c r="BB17" t="s">
        <v>97</v>
      </c>
      <c r="BC17" t="s">
        <v>114</v>
      </c>
      <c r="BD17">
        <v>0</v>
      </c>
      <c r="BE17">
        <v>1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1</v>
      </c>
      <c r="BL17">
        <v>0</v>
      </c>
    </row>
    <row r="18" spans="1:64" x14ac:dyDescent="0.3">
      <c r="A18" t="s">
        <v>8</v>
      </c>
      <c r="B18" s="21"/>
      <c r="C18" s="32">
        <f t="shared" si="0"/>
        <v>0</v>
      </c>
      <c r="D18" s="23">
        <f t="shared" si="1"/>
        <v>0</v>
      </c>
      <c r="E18" s="33" t="e">
        <f t="shared" si="44"/>
        <v>#DIV/0!</v>
      </c>
      <c r="F18" s="25"/>
      <c r="G18" s="26">
        <f t="shared" si="27"/>
        <v>0</v>
      </c>
      <c r="H18" s="32">
        <f t="shared" si="2"/>
        <v>0</v>
      </c>
      <c r="I18" s="23">
        <f t="shared" si="3"/>
        <v>0</v>
      </c>
      <c r="J18" s="33" t="e">
        <f t="shared" si="36"/>
        <v>#DIV/0!</v>
      </c>
      <c r="K18" s="25"/>
      <c r="L18" s="26">
        <f t="shared" si="28"/>
        <v>0</v>
      </c>
      <c r="M18" s="22">
        <f t="shared" si="5"/>
        <v>0</v>
      </c>
      <c r="N18" s="23">
        <f t="shared" si="6"/>
        <v>0</v>
      </c>
      <c r="O18" s="33" t="e">
        <f t="shared" si="37"/>
        <v>#DIV/0!</v>
      </c>
      <c r="P18" s="25"/>
      <c r="Q18" s="26">
        <f t="shared" si="29"/>
        <v>0</v>
      </c>
      <c r="R18" s="32">
        <f t="shared" si="8"/>
        <v>0</v>
      </c>
      <c r="S18" s="23">
        <f t="shared" si="9"/>
        <v>0</v>
      </c>
      <c r="T18" s="33" t="e">
        <f t="shared" si="38"/>
        <v>#DIV/0!</v>
      </c>
      <c r="U18" s="25"/>
      <c r="V18" s="26">
        <f t="shared" si="30"/>
        <v>0</v>
      </c>
      <c r="W18" s="32">
        <f t="shared" si="11"/>
        <v>3.4482758620689655E-2</v>
      </c>
      <c r="X18" s="23">
        <f t="shared" si="12"/>
        <v>1</v>
      </c>
      <c r="Y18" s="33" t="e">
        <f t="shared" si="39"/>
        <v>#DIV/0!</v>
      </c>
      <c r="Z18" s="25"/>
      <c r="AA18" s="26">
        <f t="shared" si="31"/>
        <v>-1</v>
      </c>
      <c r="AB18" s="32">
        <f t="shared" si="14"/>
        <v>1.4705882352941176E-2</v>
      </c>
      <c r="AC18" s="23">
        <f t="shared" si="15"/>
        <v>1</v>
      </c>
      <c r="AD18" s="33" t="e">
        <f t="shared" si="40"/>
        <v>#DIV/0!</v>
      </c>
      <c r="AE18" s="25"/>
      <c r="AF18" s="26">
        <f t="shared" si="32"/>
        <v>-1</v>
      </c>
      <c r="AG18" s="32">
        <f t="shared" si="17"/>
        <v>0</v>
      </c>
      <c r="AH18" s="23">
        <f t="shared" si="18"/>
        <v>0</v>
      </c>
      <c r="AI18" s="33" t="e">
        <f t="shared" si="41"/>
        <v>#DIV/0!</v>
      </c>
      <c r="AJ18" s="25"/>
      <c r="AK18" s="26">
        <f t="shared" si="33"/>
        <v>0</v>
      </c>
      <c r="AL18" s="32">
        <f t="shared" si="20"/>
        <v>5.8997050147492625E-3</v>
      </c>
      <c r="AM18" s="23">
        <f t="shared" si="21"/>
        <v>2</v>
      </c>
      <c r="AN18" s="33" t="e">
        <f t="shared" si="42"/>
        <v>#DIV/0!</v>
      </c>
      <c r="AO18" s="25"/>
      <c r="AP18" s="26">
        <f t="shared" si="34"/>
        <v>-2</v>
      </c>
      <c r="AQ18" s="32">
        <f t="shared" si="23"/>
        <v>0</v>
      </c>
      <c r="AR18" s="23">
        <f t="shared" si="24"/>
        <v>0</v>
      </c>
      <c r="AS18" s="33" t="e">
        <f t="shared" si="43"/>
        <v>#DIV/0!</v>
      </c>
      <c r="AT18" s="25"/>
      <c r="AU18" s="26">
        <f t="shared" si="35"/>
        <v>0</v>
      </c>
      <c r="AY18" t="s">
        <v>16</v>
      </c>
      <c r="AZ18" t="s">
        <v>77</v>
      </c>
      <c r="BA18" t="s">
        <v>78</v>
      </c>
      <c r="BB18" t="s">
        <v>97</v>
      </c>
      <c r="BC18" t="s">
        <v>114</v>
      </c>
      <c r="BD18">
        <v>1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1</v>
      </c>
      <c r="BL18">
        <v>0</v>
      </c>
    </row>
    <row r="19" spans="1:64" x14ac:dyDescent="0.3">
      <c r="A19" t="s">
        <v>57</v>
      </c>
      <c r="B19" s="21"/>
      <c r="C19" s="32">
        <f t="shared" si="0"/>
        <v>0</v>
      </c>
      <c r="D19" s="23">
        <f t="shared" si="1"/>
        <v>0</v>
      </c>
      <c r="E19" s="33" t="e">
        <f t="shared" si="44"/>
        <v>#DIV/0!</v>
      </c>
      <c r="F19" s="25"/>
      <c r="G19" s="26">
        <f t="shared" si="27"/>
        <v>0</v>
      </c>
      <c r="H19" s="32">
        <f t="shared" si="2"/>
        <v>0</v>
      </c>
      <c r="I19" s="23">
        <f t="shared" si="3"/>
        <v>0</v>
      </c>
      <c r="J19" s="33" t="e">
        <f t="shared" si="36"/>
        <v>#DIV/0!</v>
      </c>
      <c r="K19" s="25"/>
      <c r="L19" s="26">
        <f t="shared" si="28"/>
        <v>0</v>
      </c>
      <c r="M19" s="22">
        <f t="shared" si="5"/>
        <v>0</v>
      </c>
      <c r="N19" s="23">
        <f t="shared" si="6"/>
        <v>0</v>
      </c>
      <c r="O19" s="33" t="e">
        <f t="shared" si="37"/>
        <v>#DIV/0!</v>
      </c>
      <c r="P19" s="25"/>
      <c r="Q19" s="26">
        <f t="shared" si="29"/>
        <v>0</v>
      </c>
      <c r="R19" s="32">
        <f t="shared" si="8"/>
        <v>0</v>
      </c>
      <c r="S19" s="23">
        <f t="shared" si="9"/>
        <v>0</v>
      </c>
      <c r="T19" s="33" t="e">
        <f t="shared" si="38"/>
        <v>#DIV/0!</v>
      </c>
      <c r="U19" s="25"/>
      <c r="V19" s="26">
        <f t="shared" si="30"/>
        <v>0</v>
      </c>
      <c r="W19" s="32">
        <f t="shared" si="11"/>
        <v>0</v>
      </c>
      <c r="X19" s="23">
        <f t="shared" si="12"/>
        <v>0</v>
      </c>
      <c r="Y19" s="33" t="e">
        <f t="shared" si="39"/>
        <v>#DIV/0!</v>
      </c>
      <c r="Z19" s="25"/>
      <c r="AA19" s="26">
        <f t="shared" si="31"/>
        <v>0</v>
      </c>
      <c r="AB19" s="32">
        <f t="shared" si="14"/>
        <v>0</v>
      </c>
      <c r="AC19" s="23">
        <f t="shared" si="15"/>
        <v>0</v>
      </c>
      <c r="AD19" s="33" t="e">
        <f t="shared" si="40"/>
        <v>#DIV/0!</v>
      </c>
      <c r="AE19" s="25"/>
      <c r="AF19" s="26">
        <f t="shared" si="32"/>
        <v>0</v>
      </c>
      <c r="AG19" s="32">
        <f t="shared" si="17"/>
        <v>0</v>
      </c>
      <c r="AH19" s="23">
        <f t="shared" si="18"/>
        <v>0</v>
      </c>
      <c r="AI19" s="33" t="e">
        <f t="shared" si="41"/>
        <v>#DIV/0!</v>
      </c>
      <c r="AJ19" s="25"/>
      <c r="AK19" s="26">
        <f t="shared" si="33"/>
        <v>0</v>
      </c>
      <c r="AL19" s="32">
        <f t="shared" si="20"/>
        <v>0</v>
      </c>
      <c r="AM19" s="23">
        <f t="shared" si="21"/>
        <v>0</v>
      </c>
      <c r="AN19" s="33" t="e">
        <f t="shared" si="42"/>
        <v>#DIV/0!</v>
      </c>
      <c r="AO19" s="25"/>
      <c r="AP19" s="26">
        <f t="shared" si="34"/>
        <v>0</v>
      </c>
      <c r="AQ19" s="32">
        <f t="shared" si="23"/>
        <v>0</v>
      </c>
      <c r="AR19" s="23">
        <f t="shared" si="24"/>
        <v>0</v>
      </c>
      <c r="AS19" s="33" t="e">
        <f t="shared" si="43"/>
        <v>#DIV/0!</v>
      </c>
      <c r="AT19" s="25"/>
      <c r="AU19" s="26">
        <f t="shared" si="35"/>
        <v>0</v>
      </c>
      <c r="AY19" t="s">
        <v>17</v>
      </c>
      <c r="AZ19" t="s">
        <v>77</v>
      </c>
      <c r="BA19" t="s">
        <v>78</v>
      </c>
      <c r="BB19" t="s">
        <v>97</v>
      </c>
      <c r="BC19" t="s">
        <v>114</v>
      </c>
      <c r="BD19">
        <v>1</v>
      </c>
      <c r="BE19">
        <v>0</v>
      </c>
      <c r="BF19">
        <v>0</v>
      </c>
      <c r="BG19">
        <v>0</v>
      </c>
      <c r="BH19">
        <v>0</v>
      </c>
      <c r="BI19">
        <v>1</v>
      </c>
      <c r="BJ19">
        <v>0</v>
      </c>
      <c r="BK19">
        <v>2</v>
      </c>
      <c r="BL19">
        <v>0</v>
      </c>
    </row>
    <row r="20" spans="1:64" x14ac:dyDescent="0.3">
      <c r="A20" t="s">
        <v>9</v>
      </c>
      <c r="B20" s="21"/>
      <c r="C20" s="32">
        <f t="shared" si="0"/>
        <v>8.5470085470085479E-3</v>
      </c>
      <c r="D20" s="23">
        <f t="shared" si="1"/>
        <v>1</v>
      </c>
      <c r="E20" s="33" t="e">
        <f t="shared" si="44"/>
        <v>#DIV/0!</v>
      </c>
      <c r="F20" s="25"/>
      <c r="G20" s="26">
        <f t="shared" si="27"/>
        <v>-1</v>
      </c>
      <c r="H20" s="32">
        <f t="shared" si="2"/>
        <v>1.7543859649122806E-2</v>
      </c>
      <c r="I20" s="23">
        <f t="shared" si="3"/>
        <v>1</v>
      </c>
      <c r="J20" s="33" t="e">
        <f t="shared" si="36"/>
        <v>#DIV/0!</v>
      </c>
      <c r="K20" s="25"/>
      <c r="L20" s="26">
        <f t="shared" si="28"/>
        <v>-1</v>
      </c>
      <c r="M20" s="22">
        <f t="shared" si="5"/>
        <v>0</v>
      </c>
      <c r="N20" s="23">
        <f t="shared" si="6"/>
        <v>0</v>
      </c>
      <c r="O20" s="33" t="e">
        <f t="shared" si="37"/>
        <v>#DIV/0!</v>
      </c>
      <c r="P20" s="25"/>
      <c r="Q20" s="26">
        <f t="shared" si="29"/>
        <v>0</v>
      </c>
      <c r="R20" s="32">
        <f t="shared" si="8"/>
        <v>0</v>
      </c>
      <c r="S20" s="23">
        <f t="shared" si="9"/>
        <v>0</v>
      </c>
      <c r="T20" s="33" t="e">
        <f t="shared" si="38"/>
        <v>#DIV/0!</v>
      </c>
      <c r="U20" s="25"/>
      <c r="V20" s="26">
        <f t="shared" si="30"/>
        <v>0</v>
      </c>
      <c r="W20" s="32">
        <f t="shared" si="11"/>
        <v>0</v>
      </c>
      <c r="X20" s="23">
        <f t="shared" si="12"/>
        <v>0</v>
      </c>
      <c r="Y20" s="33" t="e">
        <f t="shared" si="39"/>
        <v>#DIV/0!</v>
      </c>
      <c r="Z20" s="25"/>
      <c r="AA20" s="26">
        <f t="shared" si="31"/>
        <v>0</v>
      </c>
      <c r="AB20" s="32">
        <f t="shared" si="14"/>
        <v>0</v>
      </c>
      <c r="AC20" s="23">
        <f t="shared" si="15"/>
        <v>0</v>
      </c>
      <c r="AD20" s="33" t="e">
        <f t="shared" si="40"/>
        <v>#DIV/0!</v>
      </c>
      <c r="AE20" s="25"/>
      <c r="AF20" s="26">
        <f t="shared" si="32"/>
        <v>0</v>
      </c>
      <c r="AG20" s="32">
        <f t="shared" si="17"/>
        <v>0</v>
      </c>
      <c r="AH20" s="23">
        <f t="shared" si="18"/>
        <v>0</v>
      </c>
      <c r="AI20" s="33" t="e">
        <f t="shared" si="41"/>
        <v>#DIV/0!</v>
      </c>
      <c r="AJ20" s="25"/>
      <c r="AK20" s="26">
        <f t="shared" si="33"/>
        <v>0</v>
      </c>
      <c r="AL20" s="32">
        <f t="shared" si="20"/>
        <v>2.9498525073746312E-3</v>
      </c>
      <c r="AM20" s="23">
        <f t="shared" si="21"/>
        <v>1</v>
      </c>
      <c r="AN20" s="33" t="e">
        <f t="shared" si="42"/>
        <v>#DIV/0!</v>
      </c>
      <c r="AO20" s="25"/>
      <c r="AP20" s="26">
        <f t="shared" si="34"/>
        <v>-1</v>
      </c>
      <c r="AQ20" s="32">
        <f t="shared" si="23"/>
        <v>0.5</v>
      </c>
      <c r="AR20" s="23">
        <f t="shared" si="24"/>
        <v>1</v>
      </c>
      <c r="AS20" s="33" t="e">
        <f t="shared" si="43"/>
        <v>#DIV/0!</v>
      </c>
      <c r="AT20" s="25"/>
      <c r="AU20" s="26">
        <f t="shared" si="35"/>
        <v>-1</v>
      </c>
      <c r="AY20" t="s">
        <v>19</v>
      </c>
      <c r="AZ20" t="s">
        <v>77</v>
      </c>
      <c r="BA20" t="s">
        <v>78</v>
      </c>
      <c r="BB20" t="s">
        <v>97</v>
      </c>
      <c r="BC20" t="s">
        <v>114</v>
      </c>
      <c r="BD20">
        <v>5</v>
      </c>
      <c r="BE20">
        <v>0</v>
      </c>
      <c r="BF20">
        <v>0</v>
      </c>
      <c r="BG20">
        <v>2</v>
      </c>
      <c r="BH20">
        <v>1</v>
      </c>
      <c r="BI20">
        <v>6</v>
      </c>
      <c r="BJ20">
        <v>1</v>
      </c>
      <c r="BK20">
        <v>15</v>
      </c>
      <c r="BL20">
        <v>0</v>
      </c>
    </row>
    <row r="21" spans="1:64" x14ac:dyDescent="0.3">
      <c r="A21" t="s">
        <v>10</v>
      </c>
      <c r="B21" s="21"/>
      <c r="C21" s="32">
        <f t="shared" si="0"/>
        <v>1.7094017094017096E-2</v>
      </c>
      <c r="D21" s="23">
        <f t="shared" si="1"/>
        <v>2</v>
      </c>
      <c r="E21" s="33" t="e">
        <f t="shared" si="44"/>
        <v>#DIV/0!</v>
      </c>
      <c r="F21" s="25"/>
      <c r="G21" s="26">
        <f t="shared" si="27"/>
        <v>-2</v>
      </c>
      <c r="H21" s="32">
        <f t="shared" si="2"/>
        <v>5.2631578947368418E-2</v>
      </c>
      <c r="I21" s="23">
        <f t="shared" si="3"/>
        <v>3</v>
      </c>
      <c r="J21" s="33" t="e">
        <f t="shared" si="36"/>
        <v>#DIV/0!</v>
      </c>
      <c r="K21" s="25"/>
      <c r="L21" s="26">
        <f t="shared" si="28"/>
        <v>-3</v>
      </c>
      <c r="M21" s="22">
        <f t="shared" si="5"/>
        <v>0.16666666666666666</v>
      </c>
      <c r="N21" s="23">
        <f t="shared" si="6"/>
        <v>3</v>
      </c>
      <c r="O21" s="33" t="e">
        <f t="shared" si="37"/>
        <v>#DIV/0!</v>
      </c>
      <c r="P21" s="25"/>
      <c r="Q21" s="26">
        <f t="shared" si="29"/>
        <v>-3</v>
      </c>
      <c r="R21" s="32">
        <f t="shared" si="8"/>
        <v>3.8461538461538464E-2</v>
      </c>
      <c r="S21" s="23">
        <f t="shared" si="9"/>
        <v>1</v>
      </c>
      <c r="T21" s="33" t="e">
        <f t="shared" si="38"/>
        <v>#DIV/0!</v>
      </c>
      <c r="U21" s="25"/>
      <c r="V21" s="26">
        <f t="shared" si="30"/>
        <v>-1</v>
      </c>
      <c r="W21" s="32">
        <f t="shared" si="11"/>
        <v>0</v>
      </c>
      <c r="X21" s="23">
        <f t="shared" si="12"/>
        <v>0</v>
      </c>
      <c r="Y21" s="33" t="e">
        <f t="shared" si="39"/>
        <v>#DIV/0!</v>
      </c>
      <c r="Z21" s="25"/>
      <c r="AA21" s="26">
        <f t="shared" si="31"/>
        <v>0</v>
      </c>
      <c r="AB21" s="32">
        <f t="shared" si="14"/>
        <v>0</v>
      </c>
      <c r="AC21" s="23">
        <f t="shared" si="15"/>
        <v>0</v>
      </c>
      <c r="AD21" s="33" t="e">
        <f t="shared" si="40"/>
        <v>#DIV/0!</v>
      </c>
      <c r="AE21" s="25"/>
      <c r="AF21" s="26">
        <f t="shared" si="32"/>
        <v>0</v>
      </c>
      <c r="AG21" s="32">
        <f t="shared" si="17"/>
        <v>0</v>
      </c>
      <c r="AH21" s="23">
        <f t="shared" si="18"/>
        <v>0</v>
      </c>
      <c r="AI21" s="33" t="e">
        <f t="shared" si="41"/>
        <v>#DIV/0!</v>
      </c>
      <c r="AJ21" s="25"/>
      <c r="AK21" s="26">
        <f t="shared" si="33"/>
        <v>0</v>
      </c>
      <c r="AL21" s="32">
        <f t="shared" si="20"/>
        <v>2.6548672566371681E-2</v>
      </c>
      <c r="AM21" s="23">
        <f t="shared" si="21"/>
        <v>9</v>
      </c>
      <c r="AN21" s="33" t="e">
        <f t="shared" si="42"/>
        <v>#DIV/0!</v>
      </c>
      <c r="AO21" s="25"/>
      <c r="AP21" s="26">
        <f t="shared" si="34"/>
        <v>-9</v>
      </c>
      <c r="AQ21" s="32">
        <f t="shared" si="23"/>
        <v>0</v>
      </c>
      <c r="AR21" s="23">
        <f t="shared" si="24"/>
        <v>0</v>
      </c>
      <c r="AS21" s="33" t="e">
        <f t="shared" si="43"/>
        <v>#DIV/0!</v>
      </c>
      <c r="AT21" s="25"/>
      <c r="AU21" s="26">
        <f t="shared" si="35"/>
        <v>0</v>
      </c>
      <c r="AY21" t="s">
        <v>126</v>
      </c>
      <c r="AZ21" t="s">
        <v>77</v>
      </c>
      <c r="BA21" t="s">
        <v>78</v>
      </c>
      <c r="BB21" t="s">
        <v>97</v>
      </c>
      <c r="BC21" t="s">
        <v>114</v>
      </c>
      <c r="BD21">
        <v>0</v>
      </c>
      <c r="BE21">
        <v>1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1</v>
      </c>
      <c r="BL21">
        <v>0</v>
      </c>
    </row>
    <row r="22" spans="1:64" x14ac:dyDescent="0.3">
      <c r="A22" t="s">
        <v>58</v>
      </c>
      <c r="B22" s="21"/>
      <c r="C22" s="32">
        <f t="shared" si="0"/>
        <v>0</v>
      </c>
      <c r="D22" s="23">
        <f t="shared" si="1"/>
        <v>0</v>
      </c>
      <c r="E22" s="33" t="e">
        <f t="shared" si="44"/>
        <v>#DIV/0!</v>
      </c>
      <c r="F22" s="25"/>
      <c r="G22" s="26">
        <f t="shared" si="27"/>
        <v>0</v>
      </c>
      <c r="H22" s="32">
        <f t="shared" si="2"/>
        <v>0</v>
      </c>
      <c r="I22" s="23">
        <f t="shared" si="3"/>
        <v>0</v>
      </c>
      <c r="J22" s="33" t="e">
        <f t="shared" si="36"/>
        <v>#DIV/0!</v>
      </c>
      <c r="K22" s="25"/>
      <c r="L22" s="26">
        <f t="shared" si="28"/>
        <v>0</v>
      </c>
      <c r="M22" s="22">
        <f t="shared" si="5"/>
        <v>0</v>
      </c>
      <c r="N22" s="23">
        <f t="shared" si="6"/>
        <v>0</v>
      </c>
      <c r="O22" s="33" t="e">
        <f t="shared" si="37"/>
        <v>#DIV/0!</v>
      </c>
      <c r="P22" s="25"/>
      <c r="Q22" s="26">
        <f t="shared" si="29"/>
        <v>0</v>
      </c>
      <c r="R22" s="32">
        <f t="shared" si="8"/>
        <v>0</v>
      </c>
      <c r="S22" s="23">
        <f t="shared" si="9"/>
        <v>0</v>
      </c>
      <c r="T22" s="33" t="e">
        <f t="shared" si="38"/>
        <v>#DIV/0!</v>
      </c>
      <c r="U22" s="25"/>
      <c r="V22" s="26">
        <f t="shared" si="30"/>
        <v>0</v>
      </c>
      <c r="W22" s="32">
        <f t="shared" si="11"/>
        <v>0</v>
      </c>
      <c r="X22" s="23">
        <f t="shared" si="12"/>
        <v>0</v>
      </c>
      <c r="Y22" s="33" t="e">
        <f t="shared" si="39"/>
        <v>#DIV/0!</v>
      </c>
      <c r="Z22" s="25"/>
      <c r="AA22" s="26">
        <f t="shared" si="31"/>
        <v>0</v>
      </c>
      <c r="AB22" s="32">
        <f t="shared" si="14"/>
        <v>0</v>
      </c>
      <c r="AC22" s="23">
        <f t="shared" si="15"/>
        <v>0</v>
      </c>
      <c r="AD22" s="33" t="e">
        <f t="shared" si="40"/>
        <v>#DIV/0!</v>
      </c>
      <c r="AE22" s="25"/>
      <c r="AF22" s="26">
        <f t="shared" si="32"/>
        <v>0</v>
      </c>
      <c r="AG22" s="32">
        <f t="shared" si="17"/>
        <v>0</v>
      </c>
      <c r="AH22" s="23">
        <f t="shared" si="18"/>
        <v>0</v>
      </c>
      <c r="AI22" s="33" t="e">
        <f t="shared" si="41"/>
        <v>#DIV/0!</v>
      </c>
      <c r="AJ22" s="25"/>
      <c r="AK22" s="26">
        <f t="shared" si="33"/>
        <v>0</v>
      </c>
      <c r="AL22" s="32">
        <f t="shared" si="20"/>
        <v>0</v>
      </c>
      <c r="AM22" s="23">
        <f t="shared" si="21"/>
        <v>0</v>
      </c>
      <c r="AN22" s="33" t="e">
        <f t="shared" si="42"/>
        <v>#DIV/0!</v>
      </c>
      <c r="AO22" s="25"/>
      <c r="AP22" s="26">
        <f t="shared" si="34"/>
        <v>0</v>
      </c>
      <c r="AQ22" s="32">
        <f t="shared" si="23"/>
        <v>0</v>
      </c>
      <c r="AR22" s="23">
        <f t="shared" si="24"/>
        <v>0</v>
      </c>
      <c r="AS22" s="33" t="e">
        <f t="shared" si="43"/>
        <v>#DIV/0!</v>
      </c>
      <c r="AT22" s="25"/>
      <c r="AU22" s="26">
        <f t="shared" si="35"/>
        <v>0</v>
      </c>
      <c r="AY22" t="s">
        <v>20</v>
      </c>
      <c r="AZ22" t="s">
        <v>77</v>
      </c>
      <c r="BA22" t="s">
        <v>78</v>
      </c>
      <c r="BB22" t="s">
        <v>97</v>
      </c>
      <c r="BC22" t="s">
        <v>114</v>
      </c>
      <c r="BD22">
        <v>3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1</v>
      </c>
      <c r="BK22">
        <v>4</v>
      </c>
      <c r="BL22">
        <v>0</v>
      </c>
    </row>
    <row r="23" spans="1:64" x14ac:dyDescent="0.3">
      <c r="A23" t="s">
        <v>11</v>
      </c>
      <c r="B23" s="21"/>
      <c r="C23" s="32">
        <f t="shared" si="0"/>
        <v>2.564102564102564E-2</v>
      </c>
      <c r="D23" s="23">
        <f t="shared" si="1"/>
        <v>3</v>
      </c>
      <c r="E23" s="33" t="e">
        <f t="shared" si="44"/>
        <v>#DIV/0!</v>
      </c>
      <c r="F23" s="25"/>
      <c r="G23" s="26">
        <f t="shared" si="27"/>
        <v>-3</v>
      </c>
      <c r="H23" s="32">
        <f t="shared" si="2"/>
        <v>5.2631578947368418E-2</v>
      </c>
      <c r="I23" s="23">
        <f t="shared" si="3"/>
        <v>3</v>
      </c>
      <c r="J23" s="33" t="e">
        <f t="shared" si="36"/>
        <v>#DIV/0!</v>
      </c>
      <c r="K23" s="25"/>
      <c r="L23" s="26">
        <f t="shared" si="28"/>
        <v>-3</v>
      </c>
      <c r="M23" s="22">
        <f t="shared" si="5"/>
        <v>0</v>
      </c>
      <c r="N23" s="23">
        <f t="shared" si="6"/>
        <v>0</v>
      </c>
      <c r="O23" s="33" t="e">
        <f t="shared" si="37"/>
        <v>#DIV/0!</v>
      </c>
      <c r="P23" s="25"/>
      <c r="Q23" s="26">
        <f t="shared" si="29"/>
        <v>0</v>
      </c>
      <c r="R23" s="32">
        <f t="shared" si="8"/>
        <v>0</v>
      </c>
      <c r="S23" s="23">
        <f t="shared" si="9"/>
        <v>0</v>
      </c>
      <c r="T23" s="33" t="e">
        <f t="shared" si="38"/>
        <v>#DIV/0!</v>
      </c>
      <c r="U23" s="25"/>
      <c r="V23" s="26">
        <f t="shared" si="30"/>
        <v>0</v>
      </c>
      <c r="W23" s="32">
        <f t="shared" si="11"/>
        <v>3.4482758620689655E-2</v>
      </c>
      <c r="X23" s="23">
        <f t="shared" si="12"/>
        <v>1</v>
      </c>
      <c r="Y23" s="33" t="e">
        <f t="shared" si="39"/>
        <v>#DIV/0!</v>
      </c>
      <c r="Z23" s="25"/>
      <c r="AA23" s="26">
        <f t="shared" si="31"/>
        <v>-1</v>
      </c>
      <c r="AB23" s="32">
        <f t="shared" si="14"/>
        <v>7.3529411764705885E-2</v>
      </c>
      <c r="AC23" s="23">
        <f t="shared" si="15"/>
        <v>5</v>
      </c>
      <c r="AD23" s="33" t="e">
        <f t="shared" si="40"/>
        <v>#DIV/0!</v>
      </c>
      <c r="AE23" s="25"/>
      <c r="AF23" s="26">
        <f t="shared" si="32"/>
        <v>-5</v>
      </c>
      <c r="AG23" s="32">
        <f t="shared" si="17"/>
        <v>0</v>
      </c>
      <c r="AH23" s="23">
        <f t="shared" si="18"/>
        <v>0</v>
      </c>
      <c r="AI23" s="33" t="e">
        <f t="shared" si="41"/>
        <v>#DIV/0!</v>
      </c>
      <c r="AJ23" s="25"/>
      <c r="AK23" s="26">
        <f t="shared" si="33"/>
        <v>0</v>
      </c>
      <c r="AL23" s="32">
        <f t="shared" si="20"/>
        <v>3.5398230088495575E-2</v>
      </c>
      <c r="AM23" s="23">
        <f t="shared" si="21"/>
        <v>12</v>
      </c>
      <c r="AN23" s="33" t="e">
        <f t="shared" si="42"/>
        <v>#DIV/0!</v>
      </c>
      <c r="AO23" s="25"/>
      <c r="AP23" s="26">
        <f t="shared" si="34"/>
        <v>-12</v>
      </c>
      <c r="AQ23" s="32">
        <f t="shared" si="23"/>
        <v>0</v>
      </c>
      <c r="AR23" s="23">
        <f t="shared" si="24"/>
        <v>0</v>
      </c>
      <c r="AS23" s="33" t="e">
        <f t="shared" si="43"/>
        <v>#DIV/0!</v>
      </c>
      <c r="AT23" s="25"/>
      <c r="AU23" s="26">
        <f t="shared" si="35"/>
        <v>0</v>
      </c>
      <c r="AY23" t="s">
        <v>22</v>
      </c>
      <c r="AZ23" t="s">
        <v>77</v>
      </c>
      <c r="BA23" t="s">
        <v>78</v>
      </c>
      <c r="BB23" t="s">
        <v>97</v>
      </c>
      <c r="BC23" t="s">
        <v>114</v>
      </c>
      <c r="BD23">
        <v>1</v>
      </c>
      <c r="BE23">
        <v>2</v>
      </c>
      <c r="BF23">
        <v>0</v>
      </c>
      <c r="BG23">
        <v>0</v>
      </c>
      <c r="BH23">
        <v>0</v>
      </c>
      <c r="BI23">
        <v>5</v>
      </c>
      <c r="BJ23">
        <v>0</v>
      </c>
      <c r="BK23">
        <v>8</v>
      </c>
      <c r="BL23">
        <v>0</v>
      </c>
    </row>
    <row r="24" spans="1:64" x14ac:dyDescent="0.3">
      <c r="A24" t="s">
        <v>12</v>
      </c>
      <c r="B24" s="21"/>
      <c r="C24" s="32">
        <f t="shared" si="0"/>
        <v>1.7094017094017096E-2</v>
      </c>
      <c r="D24" s="23">
        <f t="shared" si="1"/>
        <v>2</v>
      </c>
      <c r="E24" s="33" t="e">
        <f t="shared" si="44"/>
        <v>#DIV/0!</v>
      </c>
      <c r="F24" s="25"/>
      <c r="G24" s="26">
        <f t="shared" si="27"/>
        <v>-2</v>
      </c>
      <c r="H24" s="32">
        <f t="shared" si="2"/>
        <v>3.5087719298245612E-2</v>
      </c>
      <c r="I24" s="23">
        <f t="shared" si="3"/>
        <v>2</v>
      </c>
      <c r="J24" s="33" t="e">
        <f t="shared" si="36"/>
        <v>#DIV/0!</v>
      </c>
      <c r="K24" s="25"/>
      <c r="L24" s="26">
        <f t="shared" si="28"/>
        <v>-2</v>
      </c>
      <c r="M24" s="22">
        <f t="shared" si="5"/>
        <v>5.5555555555555552E-2</v>
      </c>
      <c r="N24" s="23">
        <f t="shared" si="6"/>
        <v>1</v>
      </c>
      <c r="O24" s="33" t="e">
        <f t="shared" si="37"/>
        <v>#DIV/0!</v>
      </c>
      <c r="P24" s="25"/>
      <c r="Q24" s="26">
        <f t="shared" si="29"/>
        <v>-1</v>
      </c>
      <c r="R24" s="32">
        <f t="shared" si="8"/>
        <v>3.8461538461538464E-2</v>
      </c>
      <c r="S24" s="23">
        <f t="shared" si="9"/>
        <v>1</v>
      </c>
      <c r="T24" s="33" t="e">
        <f t="shared" si="38"/>
        <v>#DIV/0!</v>
      </c>
      <c r="U24" s="25"/>
      <c r="V24" s="26">
        <f t="shared" si="30"/>
        <v>-1</v>
      </c>
      <c r="W24" s="32">
        <f t="shared" si="11"/>
        <v>6.8965517241379309E-2</v>
      </c>
      <c r="X24" s="23">
        <f t="shared" si="12"/>
        <v>2</v>
      </c>
      <c r="Y24" s="33" t="e">
        <f t="shared" si="39"/>
        <v>#DIV/0!</v>
      </c>
      <c r="Z24" s="25"/>
      <c r="AA24" s="26">
        <f t="shared" si="31"/>
        <v>-2</v>
      </c>
      <c r="AB24" s="32">
        <f t="shared" si="14"/>
        <v>2.9411764705882353E-2</v>
      </c>
      <c r="AC24" s="23">
        <f t="shared" si="15"/>
        <v>2</v>
      </c>
      <c r="AD24" s="33" t="e">
        <f t="shared" si="40"/>
        <v>#DIV/0!</v>
      </c>
      <c r="AE24" s="25"/>
      <c r="AF24" s="26">
        <f t="shared" si="32"/>
        <v>-2</v>
      </c>
      <c r="AG24" s="32">
        <f t="shared" si="17"/>
        <v>0.15384615384615385</v>
      </c>
      <c r="AH24" s="23">
        <f t="shared" si="18"/>
        <v>4</v>
      </c>
      <c r="AI24" s="33" t="e">
        <f t="shared" si="41"/>
        <v>#DIV/0!</v>
      </c>
      <c r="AJ24" s="25"/>
      <c r="AK24" s="26">
        <f t="shared" si="33"/>
        <v>-4</v>
      </c>
      <c r="AL24" s="32">
        <f t="shared" si="20"/>
        <v>4.1297935103244837E-2</v>
      </c>
      <c r="AM24" s="23">
        <f t="shared" si="21"/>
        <v>14</v>
      </c>
      <c r="AN24" s="33" t="e">
        <f t="shared" si="42"/>
        <v>#DIV/0!</v>
      </c>
      <c r="AO24" s="25"/>
      <c r="AP24" s="26">
        <f t="shared" si="34"/>
        <v>-14</v>
      </c>
      <c r="AQ24" s="32">
        <f t="shared" si="23"/>
        <v>0</v>
      </c>
      <c r="AR24" s="23">
        <f t="shared" si="24"/>
        <v>0</v>
      </c>
      <c r="AS24" s="33" t="e">
        <f t="shared" si="43"/>
        <v>#DIV/0!</v>
      </c>
      <c r="AT24" s="25"/>
      <c r="AU24" s="26">
        <f t="shared" si="35"/>
        <v>0</v>
      </c>
      <c r="AY24" t="s">
        <v>23</v>
      </c>
      <c r="AZ24" t="s">
        <v>77</v>
      </c>
      <c r="BA24" t="s">
        <v>78</v>
      </c>
      <c r="BB24" t="s">
        <v>97</v>
      </c>
      <c r="BC24" t="s">
        <v>114</v>
      </c>
      <c r="BD24">
        <v>1</v>
      </c>
      <c r="BE24">
        <v>0</v>
      </c>
      <c r="BF24">
        <v>0</v>
      </c>
      <c r="BG24">
        <v>0</v>
      </c>
      <c r="BH24">
        <v>0</v>
      </c>
      <c r="BI24">
        <v>1</v>
      </c>
      <c r="BJ24">
        <v>0</v>
      </c>
      <c r="BK24">
        <v>2</v>
      </c>
      <c r="BL24">
        <v>0</v>
      </c>
    </row>
    <row r="25" spans="1:64" x14ac:dyDescent="0.3">
      <c r="A25" t="s">
        <v>59</v>
      </c>
      <c r="B25" s="21"/>
      <c r="C25" s="32">
        <f t="shared" si="0"/>
        <v>0</v>
      </c>
      <c r="D25" s="23">
        <f t="shared" si="1"/>
        <v>0</v>
      </c>
      <c r="E25" s="33" t="e">
        <f t="shared" si="44"/>
        <v>#DIV/0!</v>
      </c>
      <c r="F25" s="25"/>
      <c r="G25" s="26">
        <f t="shared" si="27"/>
        <v>0</v>
      </c>
      <c r="H25" s="32">
        <f t="shared" si="2"/>
        <v>0</v>
      </c>
      <c r="I25" s="23">
        <f t="shared" si="3"/>
        <v>0</v>
      </c>
      <c r="J25" s="33" t="e">
        <f t="shared" si="36"/>
        <v>#DIV/0!</v>
      </c>
      <c r="K25" s="25"/>
      <c r="L25" s="26">
        <f t="shared" si="28"/>
        <v>0</v>
      </c>
      <c r="M25" s="22">
        <f t="shared" si="5"/>
        <v>0</v>
      </c>
      <c r="N25" s="23">
        <f t="shared" si="6"/>
        <v>0</v>
      </c>
      <c r="O25" s="33" t="e">
        <f t="shared" si="37"/>
        <v>#DIV/0!</v>
      </c>
      <c r="P25" s="25"/>
      <c r="Q25" s="26">
        <f t="shared" si="29"/>
        <v>0</v>
      </c>
      <c r="R25" s="32">
        <f t="shared" si="8"/>
        <v>0</v>
      </c>
      <c r="S25" s="23">
        <f t="shared" si="9"/>
        <v>0</v>
      </c>
      <c r="T25" s="33" t="e">
        <f t="shared" si="38"/>
        <v>#DIV/0!</v>
      </c>
      <c r="U25" s="25"/>
      <c r="V25" s="26">
        <f t="shared" si="30"/>
        <v>0</v>
      </c>
      <c r="W25" s="32">
        <f t="shared" si="11"/>
        <v>0</v>
      </c>
      <c r="X25" s="23">
        <f t="shared" si="12"/>
        <v>0</v>
      </c>
      <c r="Y25" s="33" t="e">
        <f t="shared" si="39"/>
        <v>#DIV/0!</v>
      </c>
      <c r="Z25" s="25"/>
      <c r="AA25" s="26">
        <f t="shared" si="31"/>
        <v>0</v>
      </c>
      <c r="AB25" s="32">
        <f t="shared" si="14"/>
        <v>0</v>
      </c>
      <c r="AC25" s="23">
        <f t="shared" si="15"/>
        <v>0</v>
      </c>
      <c r="AD25" s="33" t="e">
        <f t="shared" si="40"/>
        <v>#DIV/0!</v>
      </c>
      <c r="AE25" s="25"/>
      <c r="AF25" s="26">
        <f t="shared" si="32"/>
        <v>0</v>
      </c>
      <c r="AG25" s="32">
        <f t="shared" si="17"/>
        <v>0</v>
      </c>
      <c r="AH25" s="23">
        <f t="shared" si="18"/>
        <v>0</v>
      </c>
      <c r="AI25" s="33" t="e">
        <f t="shared" si="41"/>
        <v>#DIV/0!</v>
      </c>
      <c r="AJ25" s="25"/>
      <c r="AK25" s="26">
        <f t="shared" si="33"/>
        <v>0</v>
      </c>
      <c r="AL25" s="32">
        <f t="shared" si="20"/>
        <v>0</v>
      </c>
      <c r="AM25" s="23">
        <f t="shared" si="21"/>
        <v>0</v>
      </c>
      <c r="AN25" s="33" t="e">
        <f t="shared" si="42"/>
        <v>#DIV/0!</v>
      </c>
      <c r="AO25" s="25"/>
      <c r="AP25" s="26">
        <f t="shared" si="34"/>
        <v>0</v>
      </c>
      <c r="AQ25" s="32">
        <f t="shared" si="23"/>
        <v>0</v>
      </c>
      <c r="AR25" s="23">
        <f t="shared" si="24"/>
        <v>0</v>
      </c>
      <c r="AS25" s="33" t="e">
        <f t="shared" si="43"/>
        <v>#DIV/0!</v>
      </c>
      <c r="AT25" s="25"/>
      <c r="AU25" s="26">
        <f t="shared" si="35"/>
        <v>0</v>
      </c>
      <c r="AY25" t="s">
        <v>24</v>
      </c>
      <c r="AZ25" t="s">
        <v>77</v>
      </c>
      <c r="BA25" t="s">
        <v>78</v>
      </c>
      <c r="BB25" t="s">
        <v>97</v>
      </c>
      <c r="BC25" t="s">
        <v>114</v>
      </c>
      <c r="BD25">
        <v>4</v>
      </c>
      <c r="BE25">
        <v>5</v>
      </c>
      <c r="BF25">
        <v>4</v>
      </c>
      <c r="BG25">
        <v>0</v>
      </c>
      <c r="BH25">
        <v>0</v>
      </c>
      <c r="BI25">
        <v>6</v>
      </c>
      <c r="BJ25">
        <v>0</v>
      </c>
      <c r="BK25">
        <v>19</v>
      </c>
      <c r="BL25">
        <v>0</v>
      </c>
    </row>
    <row r="26" spans="1:64" x14ac:dyDescent="0.3">
      <c r="A26" t="s">
        <v>60</v>
      </c>
      <c r="B26" s="21"/>
      <c r="C26" s="32">
        <f t="shared" si="0"/>
        <v>0</v>
      </c>
      <c r="D26" s="23">
        <f t="shared" si="1"/>
        <v>0</v>
      </c>
      <c r="E26" s="33" t="e">
        <f t="shared" si="44"/>
        <v>#DIV/0!</v>
      </c>
      <c r="F26" s="25"/>
      <c r="G26" s="26">
        <f t="shared" si="27"/>
        <v>0</v>
      </c>
      <c r="H26" s="32">
        <f t="shared" si="2"/>
        <v>1.7543859649122806E-2</v>
      </c>
      <c r="I26" s="23">
        <f t="shared" si="3"/>
        <v>1</v>
      </c>
      <c r="J26" s="33" t="e">
        <f t="shared" si="36"/>
        <v>#DIV/0!</v>
      </c>
      <c r="K26" s="25"/>
      <c r="L26" s="26">
        <f t="shared" si="28"/>
        <v>-1</v>
      </c>
      <c r="M26" s="22">
        <f t="shared" si="5"/>
        <v>0</v>
      </c>
      <c r="N26" s="23">
        <f t="shared" si="6"/>
        <v>0</v>
      </c>
      <c r="O26" s="33" t="e">
        <f t="shared" si="37"/>
        <v>#DIV/0!</v>
      </c>
      <c r="P26" s="25"/>
      <c r="Q26" s="26">
        <f t="shared" si="29"/>
        <v>0</v>
      </c>
      <c r="R26" s="32">
        <f t="shared" si="8"/>
        <v>0</v>
      </c>
      <c r="S26" s="23">
        <f t="shared" si="9"/>
        <v>0</v>
      </c>
      <c r="T26" s="33" t="e">
        <f t="shared" si="38"/>
        <v>#DIV/0!</v>
      </c>
      <c r="U26" s="25"/>
      <c r="V26" s="26">
        <f t="shared" si="30"/>
        <v>0</v>
      </c>
      <c r="W26" s="32">
        <f t="shared" si="11"/>
        <v>0</v>
      </c>
      <c r="X26" s="23">
        <f t="shared" si="12"/>
        <v>0</v>
      </c>
      <c r="Y26" s="33" t="e">
        <f t="shared" si="39"/>
        <v>#DIV/0!</v>
      </c>
      <c r="Z26" s="25"/>
      <c r="AA26" s="26">
        <f t="shared" si="31"/>
        <v>0</v>
      </c>
      <c r="AB26" s="32">
        <f t="shared" si="14"/>
        <v>0</v>
      </c>
      <c r="AC26" s="23">
        <f t="shared" si="15"/>
        <v>0</v>
      </c>
      <c r="AD26" s="33" t="e">
        <f t="shared" si="40"/>
        <v>#DIV/0!</v>
      </c>
      <c r="AE26" s="25"/>
      <c r="AF26" s="26">
        <f t="shared" si="32"/>
        <v>0</v>
      </c>
      <c r="AG26" s="32">
        <f t="shared" si="17"/>
        <v>0</v>
      </c>
      <c r="AH26" s="23">
        <f t="shared" si="18"/>
        <v>0</v>
      </c>
      <c r="AI26" s="33" t="e">
        <f t="shared" si="41"/>
        <v>#DIV/0!</v>
      </c>
      <c r="AJ26" s="25"/>
      <c r="AK26" s="26">
        <f t="shared" si="33"/>
        <v>0</v>
      </c>
      <c r="AL26" s="32">
        <f t="shared" si="20"/>
        <v>2.9498525073746312E-3</v>
      </c>
      <c r="AM26" s="23">
        <f t="shared" si="21"/>
        <v>1</v>
      </c>
      <c r="AN26" s="33" t="e">
        <f t="shared" si="42"/>
        <v>#DIV/0!</v>
      </c>
      <c r="AO26" s="25"/>
      <c r="AP26" s="26">
        <f t="shared" si="34"/>
        <v>-1</v>
      </c>
      <c r="AQ26" s="32">
        <f t="shared" si="23"/>
        <v>0</v>
      </c>
      <c r="AR26" s="23">
        <f t="shared" si="24"/>
        <v>0</v>
      </c>
      <c r="AS26" s="33" t="e">
        <f t="shared" si="43"/>
        <v>#DIV/0!</v>
      </c>
      <c r="AT26" s="25"/>
      <c r="AU26" s="26">
        <f t="shared" si="35"/>
        <v>0</v>
      </c>
      <c r="AY26" t="s">
        <v>61</v>
      </c>
      <c r="AZ26" t="s">
        <v>77</v>
      </c>
      <c r="BA26" t="s">
        <v>78</v>
      </c>
      <c r="BB26" t="s">
        <v>97</v>
      </c>
      <c r="BC26" t="s">
        <v>114</v>
      </c>
      <c r="BD26">
        <v>1</v>
      </c>
      <c r="BE26">
        <v>1</v>
      </c>
      <c r="BF26">
        <v>0</v>
      </c>
      <c r="BG26">
        <v>0</v>
      </c>
      <c r="BH26">
        <v>1</v>
      </c>
      <c r="BI26">
        <v>0</v>
      </c>
      <c r="BJ26">
        <v>0</v>
      </c>
      <c r="BK26">
        <v>3</v>
      </c>
      <c r="BL26">
        <v>0</v>
      </c>
    </row>
    <row r="27" spans="1:64" x14ac:dyDescent="0.3">
      <c r="A27" t="s">
        <v>13</v>
      </c>
      <c r="B27" s="21"/>
      <c r="C27" s="32">
        <f t="shared" si="0"/>
        <v>1.7094017094017096E-2</v>
      </c>
      <c r="D27" s="23">
        <f t="shared" si="1"/>
        <v>2</v>
      </c>
      <c r="E27" s="33" t="e">
        <f t="shared" si="44"/>
        <v>#DIV/0!</v>
      </c>
      <c r="F27" s="25"/>
      <c r="G27" s="26">
        <f t="shared" si="27"/>
        <v>-2</v>
      </c>
      <c r="H27" s="32">
        <f t="shared" si="2"/>
        <v>7.0175438596491224E-2</v>
      </c>
      <c r="I27" s="23">
        <f t="shared" si="3"/>
        <v>4</v>
      </c>
      <c r="J27" s="33" t="e">
        <f t="shared" si="36"/>
        <v>#DIV/0!</v>
      </c>
      <c r="K27" s="25"/>
      <c r="L27" s="26">
        <f t="shared" si="28"/>
        <v>-4</v>
      </c>
      <c r="M27" s="22">
        <f t="shared" si="5"/>
        <v>5.5555555555555552E-2</v>
      </c>
      <c r="N27" s="23">
        <f t="shared" si="6"/>
        <v>1</v>
      </c>
      <c r="O27" s="33" t="e">
        <f t="shared" si="37"/>
        <v>#DIV/0!</v>
      </c>
      <c r="P27" s="25"/>
      <c r="Q27" s="26">
        <f t="shared" si="29"/>
        <v>-1</v>
      </c>
      <c r="R27" s="32">
        <f t="shared" si="8"/>
        <v>3.8461538461538464E-2</v>
      </c>
      <c r="S27" s="23">
        <f t="shared" si="9"/>
        <v>1</v>
      </c>
      <c r="T27" s="33" t="e">
        <f t="shared" si="38"/>
        <v>#DIV/0!</v>
      </c>
      <c r="U27" s="25"/>
      <c r="V27" s="26">
        <f t="shared" si="30"/>
        <v>-1</v>
      </c>
      <c r="W27" s="32">
        <f t="shared" si="11"/>
        <v>0</v>
      </c>
      <c r="X27" s="23">
        <f t="shared" si="12"/>
        <v>0</v>
      </c>
      <c r="Y27" s="33" t="e">
        <f t="shared" si="39"/>
        <v>#DIV/0!</v>
      </c>
      <c r="Z27" s="25"/>
      <c r="AA27" s="26">
        <f t="shared" si="31"/>
        <v>0</v>
      </c>
      <c r="AB27" s="32">
        <f t="shared" si="14"/>
        <v>0</v>
      </c>
      <c r="AC27" s="23">
        <f t="shared" si="15"/>
        <v>0</v>
      </c>
      <c r="AD27" s="33" t="e">
        <f t="shared" si="40"/>
        <v>#DIV/0!</v>
      </c>
      <c r="AE27" s="25"/>
      <c r="AF27" s="26">
        <f t="shared" si="32"/>
        <v>0</v>
      </c>
      <c r="AG27" s="32">
        <f t="shared" si="17"/>
        <v>7.6923076923076927E-2</v>
      </c>
      <c r="AH27" s="23">
        <f t="shared" si="18"/>
        <v>2</v>
      </c>
      <c r="AI27" s="33" t="e">
        <f t="shared" si="41"/>
        <v>#DIV/0!</v>
      </c>
      <c r="AJ27" s="25"/>
      <c r="AK27" s="26">
        <f t="shared" si="33"/>
        <v>-2</v>
      </c>
      <c r="AL27" s="32">
        <f t="shared" si="20"/>
        <v>2.9498525073746312E-2</v>
      </c>
      <c r="AM27" s="23">
        <f t="shared" si="21"/>
        <v>10</v>
      </c>
      <c r="AN27" s="33" t="e">
        <f t="shared" si="42"/>
        <v>#DIV/0!</v>
      </c>
      <c r="AO27" s="25"/>
      <c r="AP27" s="26">
        <f t="shared" si="34"/>
        <v>-10</v>
      </c>
      <c r="AQ27" s="32">
        <f t="shared" si="23"/>
        <v>0</v>
      </c>
      <c r="AR27" s="23">
        <f t="shared" si="24"/>
        <v>0</v>
      </c>
      <c r="AS27" s="33" t="e">
        <f t="shared" si="43"/>
        <v>#DIV/0!</v>
      </c>
      <c r="AT27" s="25"/>
      <c r="AU27" s="26">
        <f t="shared" si="35"/>
        <v>0</v>
      </c>
      <c r="AY27" t="s">
        <v>25</v>
      </c>
      <c r="AZ27" t="s">
        <v>77</v>
      </c>
      <c r="BA27" t="s">
        <v>78</v>
      </c>
      <c r="BB27" t="s">
        <v>97</v>
      </c>
      <c r="BC27" t="s">
        <v>114</v>
      </c>
      <c r="BD27">
        <v>1</v>
      </c>
      <c r="BE27">
        <v>1</v>
      </c>
      <c r="BF27">
        <v>0</v>
      </c>
      <c r="BG27">
        <v>0</v>
      </c>
      <c r="BH27">
        <v>0</v>
      </c>
      <c r="BI27">
        <v>2</v>
      </c>
      <c r="BJ27">
        <v>0</v>
      </c>
      <c r="BK27">
        <v>4</v>
      </c>
      <c r="BL27">
        <v>0</v>
      </c>
    </row>
    <row r="28" spans="1:64" x14ac:dyDescent="0.3">
      <c r="A28" t="s">
        <v>37</v>
      </c>
      <c r="B28" s="21"/>
      <c r="C28" s="32">
        <f t="shared" si="0"/>
        <v>0</v>
      </c>
      <c r="D28" s="23">
        <f t="shared" si="1"/>
        <v>0</v>
      </c>
      <c r="E28" s="33" t="e">
        <f t="shared" si="44"/>
        <v>#DIV/0!</v>
      </c>
      <c r="F28" s="25"/>
      <c r="G28" s="26">
        <f t="shared" si="27"/>
        <v>0</v>
      </c>
      <c r="H28" s="32">
        <f t="shared" si="2"/>
        <v>0</v>
      </c>
      <c r="I28" s="23">
        <f t="shared" si="3"/>
        <v>0</v>
      </c>
      <c r="J28" s="33" t="e">
        <f t="shared" si="36"/>
        <v>#DIV/0!</v>
      </c>
      <c r="K28" s="25"/>
      <c r="L28" s="26">
        <f t="shared" si="28"/>
        <v>0</v>
      </c>
      <c r="M28" s="22">
        <f t="shared" si="5"/>
        <v>0</v>
      </c>
      <c r="N28" s="23">
        <f t="shared" si="6"/>
        <v>0</v>
      </c>
      <c r="O28" s="33" t="e">
        <f t="shared" si="37"/>
        <v>#DIV/0!</v>
      </c>
      <c r="P28" s="25"/>
      <c r="Q28" s="26">
        <f t="shared" si="29"/>
        <v>0</v>
      </c>
      <c r="R28" s="32">
        <f t="shared" si="8"/>
        <v>0</v>
      </c>
      <c r="S28" s="23">
        <f t="shared" si="9"/>
        <v>0</v>
      </c>
      <c r="T28" s="33" t="e">
        <f t="shared" si="38"/>
        <v>#DIV/0!</v>
      </c>
      <c r="U28" s="25"/>
      <c r="V28" s="26">
        <f t="shared" si="30"/>
        <v>0</v>
      </c>
      <c r="W28" s="32">
        <f t="shared" si="11"/>
        <v>0</v>
      </c>
      <c r="X28" s="23">
        <f t="shared" si="12"/>
        <v>0</v>
      </c>
      <c r="Y28" s="33" t="e">
        <f t="shared" si="39"/>
        <v>#DIV/0!</v>
      </c>
      <c r="Z28" s="25"/>
      <c r="AA28" s="26">
        <f t="shared" si="31"/>
        <v>0</v>
      </c>
      <c r="AB28" s="32">
        <f t="shared" si="14"/>
        <v>0</v>
      </c>
      <c r="AC28" s="23">
        <f t="shared" si="15"/>
        <v>0</v>
      </c>
      <c r="AD28" s="33" t="e">
        <f t="shared" si="40"/>
        <v>#DIV/0!</v>
      </c>
      <c r="AE28" s="25"/>
      <c r="AF28" s="26">
        <f t="shared" si="32"/>
        <v>0</v>
      </c>
      <c r="AG28" s="32">
        <f t="shared" si="17"/>
        <v>0</v>
      </c>
      <c r="AH28" s="23">
        <f t="shared" si="18"/>
        <v>0</v>
      </c>
      <c r="AI28" s="33" t="e">
        <f t="shared" si="41"/>
        <v>#DIV/0!</v>
      </c>
      <c r="AJ28" s="25"/>
      <c r="AK28" s="26">
        <f t="shared" si="33"/>
        <v>0</v>
      </c>
      <c r="AL28" s="32">
        <f t="shared" si="20"/>
        <v>0</v>
      </c>
      <c r="AM28" s="23">
        <f t="shared" si="21"/>
        <v>0</v>
      </c>
      <c r="AN28" s="33" t="e">
        <f t="shared" si="42"/>
        <v>#DIV/0!</v>
      </c>
      <c r="AO28" s="25"/>
      <c r="AP28" s="26">
        <f t="shared" si="34"/>
        <v>0</v>
      </c>
      <c r="AQ28" s="32">
        <f t="shared" si="23"/>
        <v>0</v>
      </c>
      <c r="AR28" s="23">
        <f t="shared" si="24"/>
        <v>0</v>
      </c>
      <c r="AS28" s="33" t="e">
        <f t="shared" si="43"/>
        <v>#DIV/0!</v>
      </c>
      <c r="AT28" s="25"/>
      <c r="AU28" s="26">
        <f t="shared" si="35"/>
        <v>0</v>
      </c>
      <c r="AY28" t="s">
        <v>26</v>
      </c>
      <c r="AZ28" t="s">
        <v>77</v>
      </c>
      <c r="BA28" t="s">
        <v>78</v>
      </c>
      <c r="BB28" t="s">
        <v>97</v>
      </c>
      <c r="BC28" t="s">
        <v>114</v>
      </c>
      <c r="BD28">
        <v>2</v>
      </c>
      <c r="BE28">
        <v>5</v>
      </c>
      <c r="BF28">
        <v>0</v>
      </c>
      <c r="BG28">
        <v>2</v>
      </c>
      <c r="BH28">
        <v>0</v>
      </c>
      <c r="BI28">
        <v>1</v>
      </c>
      <c r="BJ28">
        <v>0</v>
      </c>
      <c r="BK28">
        <v>10</v>
      </c>
      <c r="BL28">
        <v>0</v>
      </c>
    </row>
    <row r="29" spans="1:64" x14ac:dyDescent="0.3">
      <c r="A29" t="s">
        <v>14</v>
      </c>
      <c r="B29" s="21"/>
      <c r="C29" s="32">
        <f t="shared" si="0"/>
        <v>0</v>
      </c>
      <c r="D29" s="23">
        <f t="shared" si="1"/>
        <v>0</v>
      </c>
      <c r="E29" s="33" t="e">
        <f t="shared" si="44"/>
        <v>#DIV/0!</v>
      </c>
      <c r="F29" s="25"/>
      <c r="G29" s="26">
        <f t="shared" si="27"/>
        <v>0</v>
      </c>
      <c r="H29" s="32">
        <f t="shared" si="2"/>
        <v>1.7543859649122806E-2</v>
      </c>
      <c r="I29" s="23">
        <f t="shared" si="3"/>
        <v>1</v>
      </c>
      <c r="J29" s="33" t="e">
        <f t="shared" si="36"/>
        <v>#DIV/0!</v>
      </c>
      <c r="K29" s="25"/>
      <c r="L29" s="26">
        <f t="shared" si="28"/>
        <v>-1</v>
      </c>
      <c r="M29" s="22">
        <f t="shared" si="5"/>
        <v>0</v>
      </c>
      <c r="N29" s="23">
        <f t="shared" si="6"/>
        <v>0</v>
      </c>
      <c r="O29" s="33" t="e">
        <f t="shared" si="37"/>
        <v>#DIV/0!</v>
      </c>
      <c r="P29" s="25"/>
      <c r="Q29" s="26">
        <f t="shared" si="29"/>
        <v>0</v>
      </c>
      <c r="R29" s="32">
        <f t="shared" si="8"/>
        <v>0</v>
      </c>
      <c r="S29" s="23">
        <f t="shared" si="9"/>
        <v>0</v>
      </c>
      <c r="T29" s="33" t="e">
        <f t="shared" si="38"/>
        <v>#DIV/0!</v>
      </c>
      <c r="U29" s="25"/>
      <c r="V29" s="26">
        <f t="shared" si="30"/>
        <v>0</v>
      </c>
      <c r="W29" s="32">
        <f t="shared" si="11"/>
        <v>0</v>
      </c>
      <c r="X29" s="23">
        <f t="shared" si="12"/>
        <v>0</v>
      </c>
      <c r="Y29" s="33" t="e">
        <f t="shared" si="39"/>
        <v>#DIV/0!</v>
      </c>
      <c r="Z29" s="25"/>
      <c r="AA29" s="26">
        <f t="shared" si="31"/>
        <v>0</v>
      </c>
      <c r="AB29" s="32">
        <f t="shared" si="14"/>
        <v>0</v>
      </c>
      <c r="AC29" s="23">
        <f t="shared" si="15"/>
        <v>0</v>
      </c>
      <c r="AD29" s="33" t="e">
        <f t="shared" si="40"/>
        <v>#DIV/0!</v>
      </c>
      <c r="AE29" s="25"/>
      <c r="AF29" s="26">
        <f t="shared" si="32"/>
        <v>0</v>
      </c>
      <c r="AG29" s="32">
        <f t="shared" si="17"/>
        <v>0</v>
      </c>
      <c r="AH29" s="23">
        <f t="shared" si="18"/>
        <v>0</v>
      </c>
      <c r="AI29" s="33" t="e">
        <f t="shared" si="41"/>
        <v>#DIV/0!</v>
      </c>
      <c r="AJ29" s="25"/>
      <c r="AK29" s="26">
        <f t="shared" si="33"/>
        <v>0</v>
      </c>
      <c r="AL29" s="32">
        <f t="shared" si="20"/>
        <v>2.9498525073746312E-3</v>
      </c>
      <c r="AM29" s="23">
        <f t="shared" si="21"/>
        <v>1</v>
      </c>
      <c r="AN29" s="33" t="e">
        <f t="shared" si="42"/>
        <v>#DIV/0!</v>
      </c>
      <c r="AO29" s="25"/>
      <c r="AP29" s="26">
        <f t="shared" si="34"/>
        <v>-1</v>
      </c>
      <c r="AQ29" s="32">
        <f t="shared" si="23"/>
        <v>0</v>
      </c>
      <c r="AR29" s="23">
        <f t="shared" si="24"/>
        <v>0</v>
      </c>
      <c r="AS29" s="33" t="e">
        <f t="shared" si="43"/>
        <v>#DIV/0!</v>
      </c>
      <c r="AT29" s="25"/>
      <c r="AU29" s="26">
        <f t="shared" si="35"/>
        <v>0</v>
      </c>
      <c r="AY29" t="s">
        <v>27</v>
      </c>
      <c r="AZ29" t="s">
        <v>77</v>
      </c>
      <c r="BA29" t="s">
        <v>78</v>
      </c>
      <c r="BB29" t="s">
        <v>97</v>
      </c>
      <c r="BC29" t="s">
        <v>114</v>
      </c>
      <c r="BD29">
        <v>5</v>
      </c>
      <c r="BE29">
        <v>1</v>
      </c>
      <c r="BF29">
        <v>0</v>
      </c>
      <c r="BG29">
        <v>1</v>
      </c>
      <c r="BH29">
        <v>3</v>
      </c>
      <c r="BI29">
        <v>1</v>
      </c>
      <c r="BJ29">
        <v>0</v>
      </c>
      <c r="BK29">
        <v>11</v>
      </c>
      <c r="BL29">
        <v>0</v>
      </c>
    </row>
    <row r="30" spans="1:64" x14ac:dyDescent="0.3">
      <c r="A30" t="s">
        <v>148</v>
      </c>
      <c r="B30" s="21"/>
      <c r="C30" s="32">
        <f t="shared" si="0"/>
        <v>0</v>
      </c>
      <c r="D30" s="23">
        <f t="shared" si="1"/>
        <v>0</v>
      </c>
      <c r="E30" s="33"/>
      <c r="F30" s="25"/>
      <c r="G30" s="26">
        <f t="shared" si="27"/>
        <v>0</v>
      </c>
      <c r="H30" s="32">
        <f t="shared" si="2"/>
        <v>0</v>
      </c>
      <c r="I30" s="23">
        <f t="shared" si="3"/>
        <v>0</v>
      </c>
      <c r="J30" s="33"/>
      <c r="K30" s="25"/>
      <c r="L30" s="26">
        <f t="shared" si="28"/>
        <v>0</v>
      </c>
      <c r="M30" s="22">
        <f t="shared" si="5"/>
        <v>0</v>
      </c>
      <c r="N30" s="23">
        <f t="shared" si="6"/>
        <v>0</v>
      </c>
      <c r="O30" s="33"/>
      <c r="P30" s="25"/>
      <c r="Q30" s="26">
        <f t="shared" si="29"/>
        <v>0</v>
      </c>
      <c r="R30" s="32">
        <f t="shared" si="8"/>
        <v>0</v>
      </c>
      <c r="S30" s="23">
        <f t="shared" si="9"/>
        <v>0</v>
      </c>
      <c r="T30" s="33"/>
      <c r="U30" s="25"/>
      <c r="V30" s="26">
        <f t="shared" si="30"/>
        <v>0</v>
      </c>
      <c r="W30" s="32">
        <f t="shared" si="11"/>
        <v>0</v>
      </c>
      <c r="X30" s="23">
        <f t="shared" si="12"/>
        <v>0</v>
      </c>
      <c r="Y30" s="33"/>
      <c r="Z30" s="25"/>
      <c r="AA30" s="26">
        <f t="shared" si="31"/>
        <v>0</v>
      </c>
      <c r="AB30" s="32">
        <f t="shared" si="14"/>
        <v>0</v>
      </c>
      <c r="AC30" s="23">
        <f t="shared" si="15"/>
        <v>0</v>
      </c>
      <c r="AD30" s="33"/>
      <c r="AE30" s="25"/>
      <c r="AF30" s="26">
        <f t="shared" si="32"/>
        <v>0</v>
      </c>
      <c r="AG30" s="32">
        <f t="shared" si="17"/>
        <v>0</v>
      </c>
      <c r="AH30" s="23">
        <f t="shared" si="18"/>
        <v>0</v>
      </c>
      <c r="AI30" s="33"/>
      <c r="AJ30" s="25"/>
      <c r="AK30" s="26">
        <f t="shared" si="33"/>
        <v>0</v>
      </c>
      <c r="AL30" s="32">
        <f t="shared" si="20"/>
        <v>0</v>
      </c>
      <c r="AM30" s="23">
        <f t="shared" si="21"/>
        <v>0</v>
      </c>
      <c r="AN30" s="33"/>
      <c r="AO30" s="25"/>
      <c r="AP30" s="26">
        <f t="shared" si="34"/>
        <v>0</v>
      </c>
      <c r="AQ30" s="32">
        <f t="shared" si="23"/>
        <v>0</v>
      </c>
      <c r="AR30" s="23">
        <f t="shared" si="24"/>
        <v>0</v>
      </c>
      <c r="AS30" s="33"/>
      <c r="AT30" s="25"/>
      <c r="AU30" s="26">
        <f t="shared" si="35"/>
        <v>0</v>
      </c>
    </row>
    <row r="31" spans="1:64" x14ac:dyDescent="0.3">
      <c r="A31" t="s">
        <v>15</v>
      </c>
      <c r="B31" s="21"/>
      <c r="C31" s="32">
        <f t="shared" si="0"/>
        <v>0</v>
      </c>
      <c r="D31" s="23">
        <f t="shared" si="1"/>
        <v>0</v>
      </c>
      <c r="E31" s="33" t="e">
        <f t="shared" ref="E31:E36" si="45">F31/$F$57</f>
        <v>#DIV/0!</v>
      </c>
      <c r="F31" s="25"/>
      <c r="G31" s="26">
        <f t="shared" si="27"/>
        <v>0</v>
      </c>
      <c r="H31" s="32">
        <f t="shared" si="2"/>
        <v>0</v>
      </c>
      <c r="I31" s="23">
        <f t="shared" si="3"/>
        <v>0</v>
      </c>
      <c r="J31" s="33" t="e">
        <f t="shared" ref="J31:J36" si="46">K31/$K$57</f>
        <v>#DIV/0!</v>
      </c>
      <c r="K31" s="25"/>
      <c r="L31" s="26">
        <f t="shared" si="28"/>
        <v>0</v>
      </c>
      <c r="M31" s="22">
        <f t="shared" si="5"/>
        <v>0</v>
      </c>
      <c r="N31" s="23">
        <f t="shared" si="6"/>
        <v>0</v>
      </c>
      <c r="O31" s="33" t="e">
        <f t="shared" ref="O31:O36" si="47">P31/$P$57</f>
        <v>#DIV/0!</v>
      </c>
      <c r="P31" s="25"/>
      <c r="Q31" s="26">
        <f t="shared" si="29"/>
        <v>0</v>
      </c>
      <c r="R31" s="32">
        <f t="shared" si="8"/>
        <v>0</v>
      </c>
      <c r="S31" s="23">
        <f t="shared" si="9"/>
        <v>0</v>
      </c>
      <c r="T31" s="33" t="e">
        <f t="shared" ref="T31:T36" si="48">U31/$U$57</f>
        <v>#DIV/0!</v>
      </c>
      <c r="U31" s="25"/>
      <c r="V31" s="26">
        <f t="shared" si="30"/>
        <v>0</v>
      </c>
      <c r="W31" s="32">
        <f t="shared" si="11"/>
        <v>0</v>
      </c>
      <c r="X31" s="23">
        <f t="shared" si="12"/>
        <v>0</v>
      </c>
      <c r="Y31" s="33" t="e">
        <f t="shared" ref="Y31:Y36" si="49">Z31/$Z$57</f>
        <v>#DIV/0!</v>
      </c>
      <c r="Z31" s="25"/>
      <c r="AA31" s="26">
        <f t="shared" si="31"/>
        <v>0</v>
      </c>
      <c r="AB31" s="32">
        <f t="shared" si="14"/>
        <v>0</v>
      </c>
      <c r="AC31" s="23">
        <f t="shared" si="15"/>
        <v>0</v>
      </c>
      <c r="AD31" s="33" t="e">
        <f t="shared" ref="AD31:AD36" si="50">AE31/$AE$57</f>
        <v>#DIV/0!</v>
      </c>
      <c r="AE31" s="25"/>
      <c r="AF31" s="26">
        <f t="shared" si="32"/>
        <v>0</v>
      </c>
      <c r="AG31" s="32">
        <f t="shared" si="17"/>
        <v>0</v>
      </c>
      <c r="AH31" s="23">
        <f t="shared" si="18"/>
        <v>0</v>
      </c>
      <c r="AI31" s="33" t="e">
        <f t="shared" ref="AI31:AI36" si="51">AJ31/$AJ$57</f>
        <v>#DIV/0!</v>
      </c>
      <c r="AJ31" s="25"/>
      <c r="AK31" s="26">
        <f t="shared" si="33"/>
        <v>0</v>
      </c>
      <c r="AL31" s="32">
        <f t="shared" si="20"/>
        <v>0</v>
      </c>
      <c r="AM31" s="23">
        <f t="shared" si="21"/>
        <v>0</v>
      </c>
      <c r="AN31" s="33" t="e">
        <f t="shared" ref="AN31:AN36" si="52">AO31/$AO$57</f>
        <v>#DIV/0!</v>
      </c>
      <c r="AO31" s="25"/>
      <c r="AP31" s="26">
        <f t="shared" si="34"/>
        <v>0</v>
      </c>
      <c r="AQ31" s="32">
        <f t="shared" si="23"/>
        <v>0</v>
      </c>
      <c r="AR31" s="23">
        <f t="shared" si="24"/>
        <v>0</v>
      </c>
      <c r="AS31" s="33" t="e">
        <f t="shared" ref="AS31:AS36" si="53">AT31/$AT$57</f>
        <v>#DIV/0!</v>
      </c>
      <c r="AT31" s="25"/>
      <c r="AU31" s="26">
        <f t="shared" si="35"/>
        <v>0</v>
      </c>
      <c r="AY31" t="s">
        <v>28</v>
      </c>
      <c r="AZ31" t="s">
        <v>77</v>
      </c>
      <c r="BA31" t="s">
        <v>78</v>
      </c>
      <c r="BB31" t="s">
        <v>97</v>
      </c>
      <c r="BC31" t="s">
        <v>114</v>
      </c>
      <c r="BD31">
        <v>11</v>
      </c>
      <c r="BE31">
        <v>4</v>
      </c>
      <c r="BF31">
        <v>1</v>
      </c>
      <c r="BG31">
        <v>4</v>
      </c>
      <c r="BH31">
        <v>4</v>
      </c>
      <c r="BI31">
        <v>3</v>
      </c>
      <c r="BJ31">
        <v>5</v>
      </c>
      <c r="BK31">
        <v>32</v>
      </c>
      <c r="BL31">
        <v>0</v>
      </c>
    </row>
    <row r="32" spans="1:64" x14ac:dyDescent="0.3">
      <c r="A32" t="s">
        <v>16</v>
      </c>
      <c r="B32" s="21"/>
      <c r="C32" s="32">
        <f t="shared" si="0"/>
        <v>8.5470085470085479E-3</v>
      </c>
      <c r="D32" s="23">
        <f t="shared" si="1"/>
        <v>1</v>
      </c>
      <c r="E32" s="33" t="e">
        <f t="shared" si="45"/>
        <v>#DIV/0!</v>
      </c>
      <c r="F32" s="25"/>
      <c r="G32" s="26">
        <f t="shared" si="27"/>
        <v>-1</v>
      </c>
      <c r="H32" s="32">
        <f t="shared" si="2"/>
        <v>0</v>
      </c>
      <c r="I32" s="23">
        <f t="shared" si="3"/>
        <v>0</v>
      </c>
      <c r="J32" s="33" t="e">
        <f t="shared" si="46"/>
        <v>#DIV/0!</v>
      </c>
      <c r="K32" s="25"/>
      <c r="L32" s="26">
        <f t="shared" si="28"/>
        <v>0</v>
      </c>
      <c r="M32" s="22">
        <f t="shared" si="5"/>
        <v>0</v>
      </c>
      <c r="N32" s="23">
        <f t="shared" si="6"/>
        <v>0</v>
      </c>
      <c r="O32" s="33" t="e">
        <f t="shared" si="47"/>
        <v>#DIV/0!</v>
      </c>
      <c r="P32" s="25"/>
      <c r="Q32" s="26">
        <f t="shared" si="29"/>
        <v>0</v>
      </c>
      <c r="R32" s="32">
        <f t="shared" si="8"/>
        <v>0</v>
      </c>
      <c r="S32" s="23">
        <f t="shared" si="9"/>
        <v>0</v>
      </c>
      <c r="T32" s="33" t="e">
        <f t="shared" si="48"/>
        <v>#DIV/0!</v>
      </c>
      <c r="U32" s="25"/>
      <c r="V32" s="26">
        <f t="shared" si="30"/>
        <v>0</v>
      </c>
      <c r="W32" s="32">
        <f t="shared" si="11"/>
        <v>0</v>
      </c>
      <c r="X32" s="23">
        <f t="shared" si="12"/>
        <v>0</v>
      </c>
      <c r="Y32" s="33" t="e">
        <f t="shared" si="49"/>
        <v>#DIV/0!</v>
      </c>
      <c r="Z32" s="25"/>
      <c r="AA32" s="26">
        <f t="shared" si="31"/>
        <v>0</v>
      </c>
      <c r="AB32" s="32">
        <f t="shared" si="14"/>
        <v>0</v>
      </c>
      <c r="AC32" s="23">
        <f t="shared" si="15"/>
        <v>0</v>
      </c>
      <c r="AD32" s="33" t="e">
        <f t="shared" si="50"/>
        <v>#DIV/0!</v>
      </c>
      <c r="AE32" s="25"/>
      <c r="AF32" s="26">
        <f t="shared" si="32"/>
        <v>0</v>
      </c>
      <c r="AG32" s="32">
        <f t="shared" si="17"/>
        <v>0</v>
      </c>
      <c r="AH32" s="23">
        <f t="shared" si="18"/>
        <v>0</v>
      </c>
      <c r="AI32" s="33" t="e">
        <f t="shared" si="51"/>
        <v>#DIV/0!</v>
      </c>
      <c r="AJ32" s="25"/>
      <c r="AK32" s="26">
        <f t="shared" si="33"/>
        <v>0</v>
      </c>
      <c r="AL32" s="32">
        <f t="shared" si="20"/>
        <v>2.9498525073746312E-3</v>
      </c>
      <c r="AM32" s="23">
        <f t="shared" si="21"/>
        <v>1</v>
      </c>
      <c r="AN32" s="33" t="e">
        <f t="shared" si="52"/>
        <v>#DIV/0!</v>
      </c>
      <c r="AO32" s="25"/>
      <c r="AP32" s="26">
        <f t="shared" si="34"/>
        <v>-1</v>
      </c>
      <c r="AQ32" s="32">
        <f t="shared" si="23"/>
        <v>0</v>
      </c>
      <c r="AR32" s="23">
        <f t="shared" si="24"/>
        <v>0</v>
      </c>
      <c r="AS32" s="33" t="e">
        <f t="shared" si="53"/>
        <v>#DIV/0!</v>
      </c>
      <c r="AT32" s="25"/>
      <c r="AU32" s="26">
        <f t="shared" si="35"/>
        <v>0</v>
      </c>
      <c r="AY32" t="s">
        <v>62</v>
      </c>
      <c r="AZ32" t="s">
        <v>77</v>
      </c>
      <c r="BA32" t="s">
        <v>78</v>
      </c>
      <c r="BB32" t="s">
        <v>97</v>
      </c>
      <c r="BC32" t="s">
        <v>114</v>
      </c>
      <c r="BD32">
        <v>1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1</v>
      </c>
      <c r="BL32">
        <v>0</v>
      </c>
    </row>
    <row r="33" spans="1:64" x14ac:dyDescent="0.3">
      <c r="A33" t="s">
        <v>96</v>
      </c>
      <c r="B33" s="21"/>
      <c r="C33" s="32">
        <f t="shared" si="0"/>
        <v>0</v>
      </c>
      <c r="D33" s="23">
        <v>0</v>
      </c>
      <c r="E33" s="33" t="e">
        <f t="shared" si="45"/>
        <v>#DIV/0!</v>
      </c>
      <c r="F33" s="25"/>
      <c r="G33" s="26">
        <f t="shared" si="27"/>
        <v>0</v>
      </c>
      <c r="H33" s="32">
        <f t="shared" si="2"/>
        <v>0</v>
      </c>
      <c r="I33" s="23">
        <f t="shared" si="3"/>
        <v>0</v>
      </c>
      <c r="J33" s="33" t="e">
        <f t="shared" si="46"/>
        <v>#DIV/0!</v>
      </c>
      <c r="K33" s="25"/>
      <c r="L33" s="26">
        <f t="shared" si="28"/>
        <v>0</v>
      </c>
      <c r="M33" s="22">
        <f t="shared" si="5"/>
        <v>0</v>
      </c>
      <c r="N33" s="23">
        <f t="shared" si="6"/>
        <v>0</v>
      </c>
      <c r="O33" s="33" t="e">
        <f t="shared" si="47"/>
        <v>#DIV/0!</v>
      </c>
      <c r="P33" s="25"/>
      <c r="Q33" s="26">
        <f t="shared" si="29"/>
        <v>0</v>
      </c>
      <c r="R33" s="32">
        <f t="shared" si="8"/>
        <v>0</v>
      </c>
      <c r="S33" s="23">
        <f t="shared" si="9"/>
        <v>0</v>
      </c>
      <c r="T33" s="33" t="e">
        <f t="shared" si="48"/>
        <v>#DIV/0!</v>
      </c>
      <c r="U33" s="25"/>
      <c r="V33" s="26">
        <f t="shared" si="30"/>
        <v>0</v>
      </c>
      <c r="W33" s="32">
        <f t="shared" si="11"/>
        <v>0</v>
      </c>
      <c r="X33" s="23">
        <f t="shared" si="12"/>
        <v>0</v>
      </c>
      <c r="Y33" s="33" t="e">
        <f t="shared" si="49"/>
        <v>#DIV/0!</v>
      </c>
      <c r="Z33" s="25"/>
      <c r="AA33" s="26">
        <f t="shared" si="31"/>
        <v>0</v>
      </c>
      <c r="AB33" s="32">
        <f t="shared" si="14"/>
        <v>0</v>
      </c>
      <c r="AC33" s="23">
        <f t="shared" si="15"/>
        <v>0</v>
      </c>
      <c r="AD33" s="33" t="e">
        <f t="shared" si="50"/>
        <v>#DIV/0!</v>
      </c>
      <c r="AE33" s="25"/>
      <c r="AF33" s="26">
        <f t="shared" si="32"/>
        <v>0</v>
      </c>
      <c r="AG33" s="32">
        <f t="shared" si="17"/>
        <v>0</v>
      </c>
      <c r="AH33" s="23">
        <f t="shared" si="18"/>
        <v>0</v>
      </c>
      <c r="AI33" s="33" t="e">
        <f t="shared" si="51"/>
        <v>#DIV/0!</v>
      </c>
      <c r="AJ33" s="25"/>
      <c r="AK33" s="26">
        <f t="shared" si="33"/>
        <v>0</v>
      </c>
      <c r="AL33" s="32">
        <f t="shared" si="20"/>
        <v>0</v>
      </c>
      <c r="AM33" s="23">
        <f t="shared" si="21"/>
        <v>0</v>
      </c>
      <c r="AN33" s="33" t="e">
        <f t="shared" si="52"/>
        <v>#DIV/0!</v>
      </c>
      <c r="AO33" s="25"/>
      <c r="AP33" s="26">
        <f t="shared" si="34"/>
        <v>0</v>
      </c>
      <c r="AQ33" s="32">
        <f t="shared" si="23"/>
        <v>0</v>
      </c>
      <c r="AR33" s="23">
        <f t="shared" si="24"/>
        <v>0</v>
      </c>
      <c r="AS33" s="33" t="e">
        <f t="shared" si="53"/>
        <v>#DIV/0!</v>
      </c>
      <c r="AT33" s="25"/>
      <c r="AU33" s="26">
        <f t="shared" si="35"/>
        <v>0</v>
      </c>
      <c r="AY33" t="s">
        <v>34</v>
      </c>
      <c r="AZ33" t="s">
        <v>77</v>
      </c>
      <c r="BA33" t="s">
        <v>78</v>
      </c>
      <c r="BB33" t="s">
        <v>97</v>
      </c>
      <c r="BC33" t="s">
        <v>114</v>
      </c>
      <c r="BD33">
        <v>0</v>
      </c>
      <c r="BE33">
        <v>0</v>
      </c>
      <c r="BF33">
        <v>1</v>
      </c>
      <c r="BG33">
        <v>0</v>
      </c>
      <c r="BH33">
        <v>0</v>
      </c>
      <c r="BI33">
        <v>0</v>
      </c>
      <c r="BJ33">
        <v>1</v>
      </c>
      <c r="BK33">
        <v>2</v>
      </c>
      <c r="BL33">
        <v>0</v>
      </c>
    </row>
    <row r="34" spans="1:64" x14ac:dyDescent="0.3">
      <c r="A34" t="s">
        <v>17</v>
      </c>
      <c r="B34" s="21"/>
      <c r="C34" s="32">
        <f t="shared" si="0"/>
        <v>8.5470085470085479E-3</v>
      </c>
      <c r="D34" s="23">
        <f t="shared" ref="D34:D55" si="54">IF(COUNTIF($AY$2:$BL$59,A34)=1,VLOOKUP(A34,$AY$2:$BL$59,6,FALSE),0)</f>
        <v>1</v>
      </c>
      <c r="E34" s="33" t="e">
        <f t="shared" si="45"/>
        <v>#DIV/0!</v>
      </c>
      <c r="F34" s="25"/>
      <c r="G34" s="26">
        <f t="shared" si="27"/>
        <v>-1</v>
      </c>
      <c r="H34" s="32">
        <f t="shared" si="2"/>
        <v>0</v>
      </c>
      <c r="I34" s="23">
        <f t="shared" si="3"/>
        <v>0</v>
      </c>
      <c r="J34" s="33" t="e">
        <f t="shared" si="46"/>
        <v>#DIV/0!</v>
      </c>
      <c r="K34" s="25"/>
      <c r="L34" s="26">
        <f t="shared" si="28"/>
        <v>0</v>
      </c>
      <c r="M34" s="22">
        <f t="shared" si="5"/>
        <v>0</v>
      </c>
      <c r="N34" s="23">
        <f t="shared" si="6"/>
        <v>0</v>
      </c>
      <c r="O34" s="33" t="e">
        <f t="shared" si="47"/>
        <v>#DIV/0!</v>
      </c>
      <c r="P34" s="25"/>
      <c r="Q34" s="26">
        <f t="shared" si="29"/>
        <v>0</v>
      </c>
      <c r="R34" s="32">
        <f t="shared" si="8"/>
        <v>0</v>
      </c>
      <c r="S34" s="23">
        <f t="shared" si="9"/>
        <v>0</v>
      </c>
      <c r="T34" s="33" t="e">
        <f t="shared" si="48"/>
        <v>#DIV/0!</v>
      </c>
      <c r="U34" s="25"/>
      <c r="V34" s="26">
        <f t="shared" si="30"/>
        <v>0</v>
      </c>
      <c r="W34" s="32">
        <f t="shared" si="11"/>
        <v>0</v>
      </c>
      <c r="X34" s="23">
        <f t="shared" si="12"/>
        <v>0</v>
      </c>
      <c r="Y34" s="33" t="e">
        <f t="shared" si="49"/>
        <v>#DIV/0!</v>
      </c>
      <c r="Z34" s="25"/>
      <c r="AA34" s="26">
        <f t="shared" si="31"/>
        <v>0</v>
      </c>
      <c r="AB34" s="32">
        <f t="shared" si="14"/>
        <v>1.4705882352941176E-2</v>
      </c>
      <c r="AC34" s="23">
        <f t="shared" si="15"/>
        <v>1</v>
      </c>
      <c r="AD34" s="33" t="e">
        <f t="shared" si="50"/>
        <v>#DIV/0!</v>
      </c>
      <c r="AE34" s="25"/>
      <c r="AF34" s="26">
        <f t="shared" si="32"/>
        <v>-1</v>
      </c>
      <c r="AG34" s="32">
        <f t="shared" si="17"/>
        <v>0</v>
      </c>
      <c r="AH34" s="23">
        <f t="shared" si="18"/>
        <v>0</v>
      </c>
      <c r="AI34" s="33" t="e">
        <f t="shared" si="51"/>
        <v>#DIV/0!</v>
      </c>
      <c r="AJ34" s="25"/>
      <c r="AK34" s="26">
        <f t="shared" si="33"/>
        <v>0</v>
      </c>
      <c r="AL34" s="32">
        <f t="shared" si="20"/>
        <v>5.8997050147492625E-3</v>
      </c>
      <c r="AM34" s="23">
        <f t="shared" si="21"/>
        <v>2</v>
      </c>
      <c r="AN34" s="33" t="e">
        <f t="shared" si="52"/>
        <v>#DIV/0!</v>
      </c>
      <c r="AO34" s="25"/>
      <c r="AP34" s="26">
        <f t="shared" si="34"/>
        <v>-2</v>
      </c>
      <c r="AQ34" s="32">
        <f t="shared" si="23"/>
        <v>0</v>
      </c>
      <c r="AR34" s="23">
        <f t="shared" si="24"/>
        <v>0</v>
      </c>
      <c r="AS34" s="33" t="e">
        <f t="shared" si="53"/>
        <v>#DIV/0!</v>
      </c>
      <c r="AT34" s="25"/>
      <c r="AU34" s="26">
        <f t="shared" si="35"/>
        <v>0</v>
      </c>
      <c r="AY34" t="s">
        <v>29</v>
      </c>
      <c r="AZ34" t="s">
        <v>77</v>
      </c>
      <c r="BA34" t="s">
        <v>78</v>
      </c>
      <c r="BB34" t="s">
        <v>97</v>
      </c>
      <c r="BC34" t="s">
        <v>114</v>
      </c>
      <c r="BD34">
        <v>1</v>
      </c>
      <c r="BE34">
        <v>0</v>
      </c>
      <c r="BF34">
        <v>1</v>
      </c>
      <c r="BG34">
        <v>1</v>
      </c>
      <c r="BH34">
        <v>2</v>
      </c>
      <c r="BI34">
        <v>5</v>
      </c>
      <c r="BJ34">
        <v>0</v>
      </c>
      <c r="BK34">
        <v>10</v>
      </c>
      <c r="BL34">
        <v>0</v>
      </c>
    </row>
    <row r="35" spans="1:64" x14ac:dyDescent="0.3">
      <c r="A35" t="s">
        <v>18</v>
      </c>
      <c r="B35" s="21"/>
      <c r="C35" s="32">
        <f t="shared" ref="C35:C56" si="55">D35/$D$57</f>
        <v>0</v>
      </c>
      <c r="D35" s="23">
        <f t="shared" si="54"/>
        <v>0</v>
      </c>
      <c r="E35" s="33" t="e">
        <f t="shared" si="45"/>
        <v>#DIV/0!</v>
      </c>
      <c r="F35" s="25"/>
      <c r="G35" s="26">
        <f t="shared" si="27"/>
        <v>0</v>
      </c>
      <c r="H35" s="32">
        <f t="shared" ref="H35:H56" si="56">I35/$I$57</f>
        <v>0</v>
      </c>
      <c r="I35" s="23">
        <f t="shared" ref="I35:I55" si="57">IF(COUNTIF($AY$2:$BL$59,A35)=1,VLOOKUP(A35,$AY$2:$BL$59,7,FALSE),0)</f>
        <v>0</v>
      </c>
      <c r="J35" s="33" t="e">
        <f t="shared" si="46"/>
        <v>#DIV/0!</v>
      </c>
      <c r="K35" s="25"/>
      <c r="L35" s="26">
        <f t="shared" si="28"/>
        <v>0</v>
      </c>
      <c r="M35" s="22">
        <f t="shared" ref="M35:M55" si="58">N35/$N$57</f>
        <v>0</v>
      </c>
      <c r="N35" s="23">
        <f t="shared" ref="N35:N55" si="59">IF(COUNTIF($AY$2:$BL$59,A35)=1,VLOOKUP(A35,$AY$2:$BL$59,8,FALSE),0)</f>
        <v>0</v>
      </c>
      <c r="O35" s="33" t="e">
        <f t="shared" si="47"/>
        <v>#DIV/0!</v>
      </c>
      <c r="P35" s="25"/>
      <c r="Q35" s="26">
        <f t="shared" si="29"/>
        <v>0</v>
      </c>
      <c r="R35" s="32">
        <f t="shared" ref="R35:R55" si="60">S35/$S$57</f>
        <v>0</v>
      </c>
      <c r="S35" s="23">
        <f t="shared" ref="S35:S55" si="61">IF(COUNTIF($AY$2:$BL$59,A35)=1,VLOOKUP(A35,$AY$2:$BL$59,9,FALSE),0)</f>
        <v>0</v>
      </c>
      <c r="T35" s="33" t="e">
        <f t="shared" si="48"/>
        <v>#DIV/0!</v>
      </c>
      <c r="U35" s="25"/>
      <c r="V35" s="26">
        <f t="shared" si="30"/>
        <v>0</v>
      </c>
      <c r="W35" s="32">
        <f t="shared" ref="W35:W55" si="62">X35/$X$57</f>
        <v>0</v>
      </c>
      <c r="X35" s="23">
        <f t="shared" ref="X35:X55" si="63">IF(COUNTIF($AY$2:$BL$59,A35)=1,VLOOKUP(A35,$AY$2:$BL$59,10,FALSE),0)</f>
        <v>0</v>
      </c>
      <c r="Y35" s="33" t="e">
        <f t="shared" si="49"/>
        <v>#DIV/0!</v>
      </c>
      <c r="Z35" s="25"/>
      <c r="AA35" s="26">
        <f t="shared" si="31"/>
        <v>0</v>
      </c>
      <c r="AB35" s="32">
        <f t="shared" ref="AB35:AB55" si="64">AC35/$AC$57</f>
        <v>0</v>
      </c>
      <c r="AC35" s="23">
        <f t="shared" ref="AC35:AC55" si="65">IF(COUNTIF($AY$2:$BL$59,A35)=1,VLOOKUP(A35,$AY$2:$BL$59,11,FALSE),0)</f>
        <v>0</v>
      </c>
      <c r="AD35" s="33" t="e">
        <f t="shared" si="50"/>
        <v>#DIV/0!</v>
      </c>
      <c r="AE35" s="25"/>
      <c r="AF35" s="26">
        <f t="shared" si="32"/>
        <v>0</v>
      </c>
      <c r="AG35" s="32">
        <f t="shared" ref="AG35:AG55" si="66">AH35/$AH$57</f>
        <v>0</v>
      </c>
      <c r="AH35" s="23">
        <f t="shared" ref="AH35:AH55" si="67">IF(COUNTIF($AY$2:$BL$59,A35)=1,VLOOKUP(A35,$AY$2:$BL$59,12,FALSE),0)</f>
        <v>0</v>
      </c>
      <c r="AI35" s="33" t="e">
        <f t="shared" si="51"/>
        <v>#DIV/0!</v>
      </c>
      <c r="AJ35" s="25"/>
      <c r="AK35" s="26">
        <f t="shared" si="33"/>
        <v>0</v>
      </c>
      <c r="AL35" s="32">
        <f t="shared" ref="AL35:AL55" si="68">AM35/$AM$57</f>
        <v>0</v>
      </c>
      <c r="AM35" s="23">
        <f t="shared" ref="AM35:AM55" si="69">IF(COUNTIF($AY$2:$BL$59,A35)=1,VLOOKUP(A35,$AY$2:$BL$59,13,FALSE),0)</f>
        <v>0</v>
      </c>
      <c r="AN35" s="33" t="e">
        <f t="shared" si="52"/>
        <v>#DIV/0!</v>
      </c>
      <c r="AO35" s="25"/>
      <c r="AP35" s="26">
        <f t="shared" si="34"/>
        <v>0</v>
      </c>
      <c r="AQ35" s="32">
        <f t="shared" ref="AQ35:AQ55" si="70">AR35/$AR$57</f>
        <v>0</v>
      </c>
      <c r="AR35" s="23">
        <f t="shared" ref="AR35:AR55" si="71">IF(COUNTIF($AY$2:$BL$59,A35)=1,VLOOKUP(A35,$AY$2:$BL$59,14,FALSE),0)</f>
        <v>0</v>
      </c>
      <c r="AS35" s="33" t="e">
        <f t="shared" si="53"/>
        <v>#DIV/0!</v>
      </c>
      <c r="AT35" s="25"/>
      <c r="AU35" s="26">
        <f t="shared" si="35"/>
        <v>0</v>
      </c>
      <c r="AY35" t="s">
        <v>35</v>
      </c>
      <c r="AZ35" t="s">
        <v>77</v>
      </c>
      <c r="BA35" t="s">
        <v>78</v>
      </c>
      <c r="BB35" t="s">
        <v>97</v>
      </c>
      <c r="BC35" t="s">
        <v>114</v>
      </c>
      <c r="BD35">
        <v>4</v>
      </c>
      <c r="BE35">
        <v>0</v>
      </c>
      <c r="BF35">
        <v>0</v>
      </c>
      <c r="BG35">
        <v>0</v>
      </c>
      <c r="BH35">
        <v>0</v>
      </c>
      <c r="BI35">
        <v>1</v>
      </c>
      <c r="BJ35">
        <v>0</v>
      </c>
      <c r="BK35">
        <v>5</v>
      </c>
      <c r="BL35">
        <v>0</v>
      </c>
    </row>
    <row r="36" spans="1:64" x14ac:dyDescent="0.3">
      <c r="A36" t="s">
        <v>19</v>
      </c>
      <c r="B36" s="21"/>
      <c r="C36" s="32">
        <f t="shared" si="55"/>
        <v>4.2735042735042736E-2</v>
      </c>
      <c r="D36" s="23">
        <f t="shared" si="54"/>
        <v>5</v>
      </c>
      <c r="E36" s="33" t="e">
        <f t="shared" si="45"/>
        <v>#DIV/0!</v>
      </c>
      <c r="F36" s="25"/>
      <c r="G36" s="26">
        <f t="shared" si="27"/>
        <v>-5</v>
      </c>
      <c r="H36" s="32">
        <f t="shared" si="56"/>
        <v>0</v>
      </c>
      <c r="I36" s="23">
        <f t="shared" si="57"/>
        <v>0</v>
      </c>
      <c r="J36" s="33" t="e">
        <f t="shared" si="46"/>
        <v>#DIV/0!</v>
      </c>
      <c r="K36" s="25"/>
      <c r="L36" s="26">
        <f t="shared" si="28"/>
        <v>0</v>
      </c>
      <c r="M36" s="22">
        <f t="shared" si="58"/>
        <v>0</v>
      </c>
      <c r="N36" s="23">
        <f t="shared" si="59"/>
        <v>0</v>
      </c>
      <c r="O36" s="33" t="e">
        <f t="shared" si="47"/>
        <v>#DIV/0!</v>
      </c>
      <c r="P36" s="25"/>
      <c r="Q36" s="26">
        <f t="shared" si="29"/>
        <v>0</v>
      </c>
      <c r="R36" s="32">
        <f t="shared" si="60"/>
        <v>7.6923076923076927E-2</v>
      </c>
      <c r="S36" s="23">
        <f t="shared" si="61"/>
        <v>2</v>
      </c>
      <c r="T36" s="33" t="e">
        <f t="shared" si="48"/>
        <v>#DIV/0!</v>
      </c>
      <c r="U36" s="25"/>
      <c r="V36" s="26">
        <f t="shared" si="30"/>
        <v>-2</v>
      </c>
      <c r="W36" s="32">
        <f t="shared" si="62"/>
        <v>3.4482758620689655E-2</v>
      </c>
      <c r="X36" s="23">
        <f t="shared" si="63"/>
        <v>1</v>
      </c>
      <c r="Y36" s="33" t="e">
        <f t="shared" si="49"/>
        <v>#DIV/0!</v>
      </c>
      <c r="Z36" s="25"/>
      <c r="AA36" s="26">
        <f t="shared" si="31"/>
        <v>-1</v>
      </c>
      <c r="AB36" s="32">
        <f t="shared" si="64"/>
        <v>8.8235294117647065E-2</v>
      </c>
      <c r="AC36" s="23">
        <f t="shared" si="65"/>
        <v>6</v>
      </c>
      <c r="AD36" s="33" t="e">
        <f t="shared" si="50"/>
        <v>#DIV/0!</v>
      </c>
      <c r="AE36" s="25"/>
      <c r="AF36" s="26">
        <f t="shared" si="32"/>
        <v>-6</v>
      </c>
      <c r="AG36" s="32">
        <f t="shared" si="66"/>
        <v>3.8461538461538464E-2</v>
      </c>
      <c r="AH36" s="23">
        <f t="shared" si="67"/>
        <v>1</v>
      </c>
      <c r="AI36" s="33" t="e">
        <f t="shared" si="51"/>
        <v>#DIV/0!</v>
      </c>
      <c r="AJ36" s="25"/>
      <c r="AK36" s="26">
        <f t="shared" si="33"/>
        <v>-1</v>
      </c>
      <c r="AL36" s="32">
        <f t="shared" si="68"/>
        <v>4.4247787610619468E-2</v>
      </c>
      <c r="AM36" s="23">
        <f t="shared" si="69"/>
        <v>15</v>
      </c>
      <c r="AN36" s="33" t="e">
        <f t="shared" si="52"/>
        <v>#DIV/0!</v>
      </c>
      <c r="AO36" s="25"/>
      <c r="AP36" s="26">
        <f t="shared" si="34"/>
        <v>-15</v>
      </c>
      <c r="AQ36" s="32">
        <f t="shared" si="70"/>
        <v>0</v>
      </c>
      <c r="AR36" s="23">
        <f t="shared" si="71"/>
        <v>0</v>
      </c>
      <c r="AS36" s="33" t="e">
        <f t="shared" si="53"/>
        <v>#DIV/0!</v>
      </c>
      <c r="AT36" s="25"/>
      <c r="AU36" s="26">
        <f t="shared" si="35"/>
        <v>0</v>
      </c>
      <c r="AY36" t="s">
        <v>30</v>
      </c>
      <c r="AZ36" t="s">
        <v>77</v>
      </c>
      <c r="BA36" t="s">
        <v>78</v>
      </c>
      <c r="BB36" t="s">
        <v>97</v>
      </c>
      <c r="BC36" t="s">
        <v>114</v>
      </c>
      <c r="BD36">
        <v>3</v>
      </c>
      <c r="BE36">
        <v>0</v>
      </c>
      <c r="BF36">
        <v>1</v>
      </c>
      <c r="BG36">
        <v>2</v>
      </c>
      <c r="BH36">
        <v>2</v>
      </c>
      <c r="BI36">
        <v>3</v>
      </c>
      <c r="BJ36">
        <v>0</v>
      </c>
      <c r="BK36">
        <v>11</v>
      </c>
      <c r="BL36">
        <v>0</v>
      </c>
    </row>
    <row r="37" spans="1:64" x14ac:dyDescent="0.3">
      <c r="A37" t="s">
        <v>126</v>
      </c>
      <c r="B37" s="21"/>
      <c r="C37" s="32">
        <f t="shared" si="55"/>
        <v>0</v>
      </c>
      <c r="D37" s="23">
        <f t="shared" si="54"/>
        <v>0</v>
      </c>
      <c r="E37" s="33"/>
      <c r="F37" s="25"/>
      <c r="G37" s="26">
        <f t="shared" si="27"/>
        <v>0</v>
      </c>
      <c r="H37" s="32">
        <f t="shared" si="56"/>
        <v>1.7543859649122806E-2</v>
      </c>
      <c r="I37" s="23">
        <f t="shared" si="57"/>
        <v>1</v>
      </c>
      <c r="J37" s="33"/>
      <c r="K37" s="25"/>
      <c r="L37" s="26">
        <f t="shared" si="28"/>
        <v>-1</v>
      </c>
      <c r="M37" s="22">
        <f t="shared" si="58"/>
        <v>0</v>
      </c>
      <c r="N37" s="23">
        <f t="shared" si="59"/>
        <v>0</v>
      </c>
      <c r="O37" s="33"/>
      <c r="P37" s="25"/>
      <c r="Q37" s="26">
        <f t="shared" si="29"/>
        <v>0</v>
      </c>
      <c r="R37" s="32">
        <f t="shared" si="60"/>
        <v>0</v>
      </c>
      <c r="S37" s="23">
        <f t="shared" si="61"/>
        <v>0</v>
      </c>
      <c r="T37" s="33"/>
      <c r="U37" s="25"/>
      <c r="V37" s="26">
        <f t="shared" si="30"/>
        <v>0</v>
      </c>
      <c r="W37" s="32">
        <f t="shared" si="62"/>
        <v>0</v>
      </c>
      <c r="X37" s="23">
        <f t="shared" si="63"/>
        <v>0</v>
      </c>
      <c r="Y37" s="33"/>
      <c r="Z37" s="25"/>
      <c r="AA37" s="26">
        <f t="shared" si="31"/>
        <v>0</v>
      </c>
      <c r="AB37" s="32">
        <f t="shared" si="64"/>
        <v>0</v>
      </c>
      <c r="AC37" s="23">
        <f t="shared" si="65"/>
        <v>0</v>
      </c>
      <c r="AD37" s="33"/>
      <c r="AE37" s="25"/>
      <c r="AF37" s="26">
        <f t="shared" si="32"/>
        <v>0</v>
      </c>
      <c r="AG37" s="32">
        <f t="shared" si="66"/>
        <v>0</v>
      </c>
      <c r="AH37" s="23">
        <f t="shared" si="67"/>
        <v>0</v>
      </c>
      <c r="AI37" s="33"/>
      <c r="AJ37" s="25"/>
      <c r="AK37" s="26">
        <f t="shared" si="33"/>
        <v>0</v>
      </c>
      <c r="AL37" s="32">
        <f t="shared" si="68"/>
        <v>2.9498525073746312E-3</v>
      </c>
      <c r="AM37" s="23">
        <f t="shared" si="69"/>
        <v>1</v>
      </c>
      <c r="AN37" s="33"/>
      <c r="AO37" s="25"/>
      <c r="AP37" s="26">
        <f t="shared" si="34"/>
        <v>-1</v>
      </c>
      <c r="AQ37" s="32">
        <f t="shared" si="70"/>
        <v>0</v>
      </c>
      <c r="AR37" s="23">
        <f t="shared" si="71"/>
        <v>0</v>
      </c>
      <c r="AS37" s="33"/>
      <c r="AT37" s="25"/>
      <c r="AU37" s="26">
        <f t="shared" si="35"/>
        <v>0</v>
      </c>
    </row>
    <row r="38" spans="1:64" x14ac:dyDescent="0.3">
      <c r="A38" t="s">
        <v>20</v>
      </c>
      <c r="B38" s="21"/>
      <c r="C38" s="32">
        <f t="shared" si="55"/>
        <v>2.564102564102564E-2</v>
      </c>
      <c r="D38" s="23">
        <f t="shared" si="54"/>
        <v>3</v>
      </c>
      <c r="E38" s="33" t="e">
        <f t="shared" ref="E38:E56" si="72">F38/$F$57</f>
        <v>#DIV/0!</v>
      </c>
      <c r="F38" s="25"/>
      <c r="G38" s="26">
        <f t="shared" si="27"/>
        <v>-3</v>
      </c>
      <c r="H38" s="32">
        <f t="shared" si="56"/>
        <v>0</v>
      </c>
      <c r="I38" s="23">
        <f t="shared" si="57"/>
        <v>0</v>
      </c>
      <c r="J38" s="33" t="e">
        <f t="shared" ref="J38:J55" si="73">K38/$K$57</f>
        <v>#DIV/0!</v>
      </c>
      <c r="K38" s="25"/>
      <c r="L38" s="26">
        <f t="shared" si="28"/>
        <v>0</v>
      </c>
      <c r="M38" s="22">
        <f t="shared" si="58"/>
        <v>0</v>
      </c>
      <c r="N38" s="23">
        <f t="shared" si="59"/>
        <v>0</v>
      </c>
      <c r="O38" s="33" t="e">
        <f t="shared" ref="O38:O55" si="74">P38/$P$57</f>
        <v>#DIV/0!</v>
      </c>
      <c r="P38" s="25"/>
      <c r="Q38" s="26">
        <f t="shared" si="29"/>
        <v>0</v>
      </c>
      <c r="R38" s="32">
        <f t="shared" si="60"/>
        <v>0</v>
      </c>
      <c r="S38" s="23">
        <f t="shared" si="61"/>
        <v>0</v>
      </c>
      <c r="T38" s="33" t="e">
        <f t="shared" ref="T38:T55" si="75">U38/$U$57</f>
        <v>#DIV/0!</v>
      </c>
      <c r="U38" s="25"/>
      <c r="V38" s="26">
        <f t="shared" si="30"/>
        <v>0</v>
      </c>
      <c r="W38" s="32">
        <f t="shared" si="62"/>
        <v>0</v>
      </c>
      <c r="X38" s="23">
        <f t="shared" si="63"/>
        <v>0</v>
      </c>
      <c r="Y38" s="33" t="e">
        <f t="shared" ref="Y38:Y55" si="76">Z38/$Z$57</f>
        <v>#DIV/0!</v>
      </c>
      <c r="Z38" s="25"/>
      <c r="AA38" s="26">
        <f t="shared" si="31"/>
        <v>0</v>
      </c>
      <c r="AB38" s="32">
        <f t="shared" si="64"/>
        <v>0</v>
      </c>
      <c r="AC38" s="23">
        <f t="shared" si="65"/>
        <v>0</v>
      </c>
      <c r="AD38" s="33" t="e">
        <f t="shared" ref="AD38:AD55" si="77">AE38/$AE$57</f>
        <v>#DIV/0!</v>
      </c>
      <c r="AE38" s="25"/>
      <c r="AF38" s="26">
        <f t="shared" si="32"/>
        <v>0</v>
      </c>
      <c r="AG38" s="32">
        <f t="shared" si="66"/>
        <v>3.8461538461538464E-2</v>
      </c>
      <c r="AH38" s="23">
        <f t="shared" si="67"/>
        <v>1</v>
      </c>
      <c r="AI38" s="33" t="e">
        <f t="shared" ref="AI38:AI55" si="78">AJ38/$AJ$57</f>
        <v>#DIV/0!</v>
      </c>
      <c r="AJ38" s="25"/>
      <c r="AK38" s="26">
        <f t="shared" si="33"/>
        <v>-1</v>
      </c>
      <c r="AL38" s="32">
        <f t="shared" si="68"/>
        <v>1.1799410029498525E-2</v>
      </c>
      <c r="AM38" s="23">
        <f t="shared" si="69"/>
        <v>4</v>
      </c>
      <c r="AN38" s="33" t="e">
        <f t="shared" ref="AN38:AN55" si="79">AO38/$AO$57</f>
        <v>#DIV/0!</v>
      </c>
      <c r="AO38" s="25"/>
      <c r="AP38" s="26">
        <f t="shared" si="34"/>
        <v>-4</v>
      </c>
      <c r="AQ38" s="32">
        <f t="shared" si="70"/>
        <v>0</v>
      </c>
      <c r="AR38" s="23">
        <f t="shared" si="71"/>
        <v>0</v>
      </c>
      <c r="AS38" s="33" t="e">
        <f t="shared" ref="AS38:AS55" si="80">AT38/$AT$57</f>
        <v>#DIV/0!</v>
      </c>
      <c r="AT38" s="25"/>
      <c r="AU38" s="26">
        <f t="shared" si="35"/>
        <v>0</v>
      </c>
      <c r="AY38" t="s">
        <v>31</v>
      </c>
      <c r="AZ38" t="s">
        <v>77</v>
      </c>
      <c r="BA38" t="s">
        <v>78</v>
      </c>
      <c r="BB38" t="s">
        <v>97</v>
      </c>
      <c r="BC38" t="s">
        <v>114</v>
      </c>
      <c r="BD38">
        <v>12</v>
      </c>
      <c r="BE38">
        <v>0</v>
      </c>
      <c r="BF38">
        <v>0</v>
      </c>
      <c r="BG38">
        <v>3</v>
      </c>
      <c r="BH38">
        <v>1</v>
      </c>
      <c r="BI38">
        <v>5</v>
      </c>
      <c r="BJ38">
        <v>1</v>
      </c>
      <c r="BK38">
        <v>22</v>
      </c>
      <c r="BL38">
        <v>0</v>
      </c>
    </row>
    <row r="39" spans="1:64" x14ac:dyDescent="0.3">
      <c r="A39" t="s">
        <v>21</v>
      </c>
      <c r="B39" s="21"/>
      <c r="C39" s="32">
        <f t="shared" si="55"/>
        <v>0</v>
      </c>
      <c r="D39" s="23">
        <f t="shared" si="54"/>
        <v>0</v>
      </c>
      <c r="E39" s="33" t="e">
        <f t="shared" si="72"/>
        <v>#DIV/0!</v>
      </c>
      <c r="F39" s="25"/>
      <c r="G39" s="26">
        <f t="shared" si="27"/>
        <v>0</v>
      </c>
      <c r="H39" s="32">
        <f t="shared" si="56"/>
        <v>0</v>
      </c>
      <c r="I39" s="23">
        <f t="shared" si="57"/>
        <v>0</v>
      </c>
      <c r="J39" s="33" t="e">
        <f t="shared" si="73"/>
        <v>#DIV/0!</v>
      </c>
      <c r="K39" s="25"/>
      <c r="L39" s="26">
        <f t="shared" si="28"/>
        <v>0</v>
      </c>
      <c r="M39" s="22">
        <f t="shared" si="58"/>
        <v>0</v>
      </c>
      <c r="N39" s="23">
        <f t="shared" si="59"/>
        <v>0</v>
      </c>
      <c r="O39" s="33" t="e">
        <f t="shared" si="74"/>
        <v>#DIV/0!</v>
      </c>
      <c r="P39" s="25"/>
      <c r="Q39" s="26">
        <f t="shared" si="29"/>
        <v>0</v>
      </c>
      <c r="R39" s="32">
        <f t="shared" si="60"/>
        <v>0</v>
      </c>
      <c r="S39" s="23">
        <f t="shared" si="61"/>
        <v>0</v>
      </c>
      <c r="T39" s="33" t="e">
        <f t="shared" si="75"/>
        <v>#DIV/0!</v>
      </c>
      <c r="U39" s="25"/>
      <c r="V39" s="26">
        <f t="shared" si="30"/>
        <v>0</v>
      </c>
      <c r="W39" s="32">
        <f t="shared" si="62"/>
        <v>0</v>
      </c>
      <c r="X39" s="23">
        <f t="shared" si="63"/>
        <v>0</v>
      </c>
      <c r="Y39" s="33" t="e">
        <f t="shared" si="76"/>
        <v>#DIV/0!</v>
      </c>
      <c r="Z39" s="25"/>
      <c r="AA39" s="26">
        <f t="shared" si="31"/>
        <v>0</v>
      </c>
      <c r="AB39" s="32">
        <f t="shared" si="64"/>
        <v>0</v>
      </c>
      <c r="AC39" s="23">
        <f t="shared" si="65"/>
        <v>0</v>
      </c>
      <c r="AD39" s="33" t="e">
        <f t="shared" si="77"/>
        <v>#DIV/0!</v>
      </c>
      <c r="AE39" s="25"/>
      <c r="AF39" s="26">
        <f t="shared" si="32"/>
        <v>0</v>
      </c>
      <c r="AG39" s="32">
        <f t="shared" si="66"/>
        <v>0</v>
      </c>
      <c r="AH39" s="23">
        <f t="shared" si="67"/>
        <v>0</v>
      </c>
      <c r="AI39" s="33" t="e">
        <f t="shared" si="78"/>
        <v>#DIV/0!</v>
      </c>
      <c r="AJ39" s="25"/>
      <c r="AK39" s="26">
        <f t="shared" si="33"/>
        <v>0</v>
      </c>
      <c r="AL39" s="32">
        <f t="shared" si="68"/>
        <v>0</v>
      </c>
      <c r="AM39" s="23">
        <f t="shared" si="69"/>
        <v>0</v>
      </c>
      <c r="AN39" s="33" t="e">
        <f t="shared" si="79"/>
        <v>#DIV/0!</v>
      </c>
      <c r="AO39" s="25"/>
      <c r="AP39" s="26">
        <f t="shared" si="34"/>
        <v>0</v>
      </c>
      <c r="AQ39" s="32">
        <f t="shared" si="70"/>
        <v>0</v>
      </c>
      <c r="AR39" s="23">
        <f t="shared" si="71"/>
        <v>0</v>
      </c>
      <c r="AS39" s="33" t="e">
        <f t="shared" si="80"/>
        <v>#DIV/0!</v>
      </c>
      <c r="AT39" s="25"/>
      <c r="AU39" s="26">
        <f t="shared" si="35"/>
        <v>0</v>
      </c>
      <c r="AY39" t="s">
        <v>32</v>
      </c>
      <c r="AZ39" t="s">
        <v>77</v>
      </c>
      <c r="BA39" t="s">
        <v>78</v>
      </c>
      <c r="BB39" t="s">
        <v>97</v>
      </c>
      <c r="BC39" t="s">
        <v>114</v>
      </c>
      <c r="BD39">
        <v>14</v>
      </c>
      <c r="BE39">
        <v>6</v>
      </c>
      <c r="BF39">
        <v>0</v>
      </c>
      <c r="BG39">
        <v>4</v>
      </c>
      <c r="BH39">
        <v>2</v>
      </c>
      <c r="BI39">
        <v>6</v>
      </c>
      <c r="BJ39">
        <v>3</v>
      </c>
      <c r="BK39">
        <v>35</v>
      </c>
      <c r="BL39">
        <v>0</v>
      </c>
    </row>
    <row r="40" spans="1:64" x14ac:dyDescent="0.3">
      <c r="A40" t="s">
        <v>22</v>
      </c>
      <c r="B40" s="21"/>
      <c r="C40" s="32">
        <f t="shared" si="55"/>
        <v>8.5470085470085479E-3</v>
      </c>
      <c r="D40" s="23">
        <f t="shared" si="54"/>
        <v>1</v>
      </c>
      <c r="E40" s="33" t="e">
        <f t="shared" si="72"/>
        <v>#DIV/0!</v>
      </c>
      <c r="F40" s="25"/>
      <c r="G40" s="26">
        <f t="shared" si="27"/>
        <v>-1</v>
      </c>
      <c r="H40" s="32">
        <f t="shared" si="56"/>
        <v>3.5087719298245612E-2</v>
      </c>
      <c r="I40" s="23">
        <f t="shared" si="57"/>
        <v>2</v>
      </c>
      <c r="J40" s="33" t="e">
        <f t="shared" si="73"/>
        <v>#DIV/0!</v>
      </c>
      <c r="K40" s="25"/>
      <c r="L40" s="26">
        <f t="shared" si="28"/>
        <v>-2</v>
      </c>
      <c r="M40" s="22">
        <f t="shared" si="58"/>
        <v>0</v>
      </c>
      <c r="N40" s="23">
        <f t="shared" si="59"/>
        <v>0</v>
      </c>
      <c r="O40" s="33" t="e">
        <f t="shared" si="74"/>
        <v>#DIV/0!</v>
      </c>
      <c r="P40" s="25"/>
      <c r="Q40" s="26">
        <f t="shared" si="29"/>
        <v>0</v>
      </c>
      <c r="R40" s="32">
        <f t="shared" si="60"/>
        <v>0</v>
      </c>
      <c r="S40" s="23">
        <f t="shared" si="61"/>
        <v>0</v>
      </c>
      <c r="T40" s="33" t="e">
        <f t="shared" si="75"/>
        <v>#DIV/0!</v>
      </c>
      <c r="U40" s="25"/>
      <c r="V40" s="26">
        <f t="shared" si="30"/>
        <v>0</v>
      </c>
      <c r="W40" s="32">
        <f t="shared" si="62"/>
        <v>0</v>
      </c>
      <c r="X40" s="23">
        <f t="shared" si="63"/>
        <v>0</v>
      </c>
      <c r="Y40" s="33" t="e">
        <f t="shared" si="76"/>
        <v>#DIV/0!</v>
      </c>
      <c r="Z40" s="25"/>
      <c r="AA40" s="26">
        <f t="shared" si="31"/>
        <v>0</v>
      </c>
      <c r="AB40" s="32">
        <f t="shared" si="64"/>
        <v>7.3529411764705885E-2</v>
      </c>
      <c r="AC40" s="23">
        <f t="shared" si="65"/>
        <v>5</v>
      </c>
      <c r="AD40" s="33" t="e">
        <f t="shared" si="77"/>
        <v>#DIV/0!</v>
      </c>
      <c r="AE40" s="25"/>
      <c r="AF40" s="26">
        <f t="shared" si="32"/>
        <v>-5</v>
      </c>
      <c r="AG40" s="32">
        <f t="shared" si="66"/>
        <v>0</v>
      </c>
      <c r="AH40" s="23">
        <f t="shared" si="67"/>
        <v>0</v>
      </c>
      <c r="AI40" s="33" t="e">
        <f t="shared" si="78"/>
        <v>#DIV/0!</v>
      </c>
      <c r="AJ40" s="25"/>
      <c r="AK40" s="26">
        <f t="shared" si="33"/>
        <v>0</v>
      </c>
      <c r="AL40" s="32">
        <f t="shared" si="68"/>
        <v>2.359882005899705E-2</v>
      </c>
      <c r="AM40" s="23">
        <f t="shared" si="69"/>
        <v>8</v>
      </c>
      <c r="AN40" s="33" t="e">
        <f t="shared" si="79"/>
        <v>#DIV/0!</v>
      </c>
      <c r="AO40" s="25"/>
      <c r="AP40" s="26">
        <f t="shared" si="34"/>
        <v>-8</v>
      </c>
      <c r="AQ40" s="32">
        <f t="shared" si="70"/>
        <v>0</v>
      </c>
      <c r="AR40" s="23">
        <f t="shared" si="71"/>
        <v>0</v>
      </c>
      <c r="AS40" s="33" t="e">
        <f t="shared" si="80"/>
        <v>#DIV/0!</v>
      </c>
      <c r="AT40" s="25"/>
      <c r="AU40" s="26">
        <f t="shared" si="35"/>
        <v>0</v>
      </c>
      <c r="BD40">
        <f t="shared" ref="BD40:BL40" si="81">SUM(BD2:BD39)</f>
        <v>117</v>
      </c>
      <c r="BE40">
        <f t="shared" si="81"/>
        <v>57</v>
      </c>
      <c r="BF40">
        <f t="shared" si="81"/>
        <v>18</v>
      </c>
      <c r="BG40">
        <f t="shared" si="81"/>
        <v>26</v>
      </c>
      <c r="BH40">
        <f t="shared" si="81"/>
        <v>29</v>
      </c>
      <c r="BI40">
        <f t="shared" si="81"/>
        <v>68</v>
      </c>
      <c r="BJ40">
        <f t="shared" si="81"/>
        <v>26</v>
      </c>
      <c r="BK40">
        <f t="shared" si="81"/>
        <v>339</v>
      </c>
      <c r="BL40">
        <f t="shared" si="81"/>
        <v>2</v>
      </c>
    </row>
    <row r="41" spans="1:64" x14ac:dyDescent="0.3">
      <c r="A41" t="s">
        <v>23</v>
      </c>
      <c r="B41" s="21"/>
      <c r="C41" s="32">
        <f t="shared" si="55"/>
        <v>8.5470085470085479E-3</v>
      </c>
      <c r="D41" s="23">
        <f t="shared" si="54"/>
        <v>1</v>
      </c>
      <c r="E41" s="33" t="e">
        <f t="shared" si="72"/>
        <v>#DIV/0!</v>
      </c>
      <c r="F41" s="25"/>
      <c r="G41" s="26">
        <f t="shared" si="27"/>
        <v>-1</v>
      </c>
      <c r="H41" s="32">
        <f t="shared" si="56"/>
        <v>0</v>
      </c>
      <c r="I41" s="23">
        <f t="shared" si="57"/>
        <v>0</v>
      </c>
      <c r="J41" s="33" t="e">
        <f t="shared" si="73"/>
        <v>#DIV/0!</v>
      </c>
      <c r="K41" s="25"/>
      <c r="L41" s="26">
        <f t="shared" si="28"/>
        <v>0</v>
      </c>
      <c r="M41" s="22">
        <f t="shared" si="58"/>
        <v>0</v>
      </c>
      <c r="N41" s="23">
        <f t="shared" si="59"/>
        <v>0</v>
      </c>
      <c r="O41" s="33" t="e">
        <f t="shared" si="74"/>
        <v>#DIV/0!</v>
      </c>
      <c r="P41" s="25"/>
      <c r="Q41" s="26">
        <f t="shared" si="29"/>
        <v>0</v>
      </c>
      <c r="R41" s="32">
        <f t="shared" si="60"/>
        <v>0</v>
      </c>
      <c r="S41" s="23">
        <f t="shared" si="61"/>
        <v>0</v>
      </c>
      <c r="T41" s="33" t="e">
        <f t="shared" si="75"/>
        <v>#DIV/0!</v>
      </c>
      <c r="U41" s="25"/>
      <c r="V41" s="26">
        <f t="shared" si="30"/>
        <v>0</v>
      </c>
      <c r="W41" s="32">
        <f t="shared" si="62"/>
        <v>0</v>
      </c>
      <c r="X41" s="23">
        <f t="shared" si="63"/>
        <v>0</v>
      </c>
      <c r="Y41" s="33" t="e">
        <f t="shared" si="76"/>
        <v>#DIV/0!</v>
      </c>
      <c r="Z41" s="25"/>
      <c r="AA41" s="26">
        <f t="shared" si="31"/>
        <v>0</v>
      </c>
      <c r="AB41" s="32">
        <f t="shared" si="64"/>
        <v>1.4705882352941176E-2</v>
      </c>
      <c r="AC41" s="23">
        <f t="shared" si="65"/>
        <v>1</v>
      </c>
      <c r="AD41" s="33" t="e">
        <f t="shared" si="77"/>
        <v>#DIV/0!</v>
      </c>
      <c r="AE41" s="25"/>
      <c r="AF41" s="26">
        <f t="shared" si="32"/>
        <v>-1</v>
      </c>
      <c r="AG41" s="32">
        <f t="shared" si="66"/>
        <v>0</v>
      </c>
      <c r="AH41" s="23">
        <f t="shared" si="67"/>
        <v>0</v>
      </c>
      <c r="AI41" s="33" t="e">
        <f t="shared" si="78"/>
        <v>#DIV/0!</v>
      </c>
      <c r="AJ41" s="25"/>
      <c r="AK41" s="26">
        <f t="shared" si="33"/>
        <v>0</v>
      </c>
      <c r="AL41" s="32">
        <f t="shared" si="68"/>
        <v>5.8997050147492625E-3</v>
      </c>
      <c r="AM41" s="23">
        <f t="shared" si="69"/>
        <v>2</v>
      </c>
      <c r="AN41" s="33" t="e">
        <f t="shared" si="79"/>
        <v>#DIV/0!</v>
      </c>
      <c r="AO41" s="25"/>
      <c r="AP41" s="26">
        <f t="shared" si="34"/>
        <v>-2</v>
      </c>
      <c r="AQ41" s="32">
        <f t="shared" si="70"/>
        <v>0</v>
      </c>
      <c r="AR41" s="23">
        <f t="shared" si="71"/>
        <v>0</v>
      </c>
      <c r="AS41" s="33" t="e">
        <f t="shared" si="80"/>
        <v>#DIV/0!</v>
      </c>
      <c r="AT41" s="25"/>
      <c r="AU41" s="26">
        <f t="shared" si="35"/>
        <v>0</v>
      </c>
    </row>
    <row r="42" spans="1:64" x14ac:dyDescent="0.3">
      <c r="A42" t="s">
        <v>24</v>
      </c>
      <c r="B42" s="21"/>
      <c r="C42" s="32">
        <f t="shared" si="55"/>
        <v>3.4188034188034191E-2</v>
      </c>
      <c r="D42" s="23">
        <f t="shared" si="54"/>
        <v>4</v>
      </c>
      <c r="E42" s="33" t="e">
        <f t="shared" si="72"/>
        <v>#DIV/0!</v>
      </c>
      <c r="F42" s="25"/>
      <c r="G42" s="26">
        <f t="shared" si="27"/>
        <v>-4</v>
      </c>
      <c r="H42" s="32">
        <f t="shared" si="56"/>
        <v>8.771929824561403E-2</v>
      </c>
      <c r="I42" s="23">
        <f t="shared" si="57"/>
        <v>5</v>
      </c>
      <c r="J42" s="33" t="e">
        <f t="shared" si="73"/>
        <v>#DIV/0!</v>
      </c>
      <c r="K42" s="25"/>
      <c r="L42" s="26">
        <f t="shared" si="28"/>
        <v>-5</v>
      </c>
      <c r="M42" s="22">
        <f t="shared" si="58"/>
        <v>0.22222222222222221</v>
      </c>
      <c r="N42" s="23">
        <f t="shared" si="59"/>
        <v>4</v>
      </c>
      <c r="O42" s="33" t="e">
        <f t="shared" si="74"/>
        <v>#DIV/0!</v>
      </c>
      <c r="P42" s="25"/>
      <c r="Q42" s="26">
        <f t="shared" si="29"/>
        <v>-4</v>
      </c>
      <c r="R42" s="32">
        <f t="shared" si="60"/>
        <v>0</v>
      </c>
      <c r="S42" s="23">
        <f t="shared" si="61"/>
        <v>0</v>
      </c>
      <c r="T42" s="33" t="e">
        <f t="shared" si="75"/>
        <v>#DIV/0!</v>
      </c>
      <c r="U42" s="25"/>
      <c r="V42" s="26">
        <f t="shared" si="30"/>
        <v>0</v>
      </c>
      <c r="W42" s="32">
        <f t="shared" si="62"/>
        <v>0</v>
      </c>
      <c r="X42" s="23">
        <f t="shared" si="63"/>
        <v>0</v>
      </c>
      <c r="Y42" s="33" t="e">
        <f t="shared" si="76"/>
        <v>#DIV/0!</v>
      </c>
      <c r="Z42" s="25"/>
      <c r="AA42" s="26">
        <f t="shared" si="31"/>
        <v>0</v>
      </c>
      <c r="AB42" s="32">
        <f t="shared" si="64"/>
        <v>8.8235294117647065E-2</v>
      </c>
      <c r="AC42" s="23">
        <f t="shared" si="65"/>
        <v>6</v>
      </c>
      <c r="AD42" s="33" t="e">
        <f t="shared" si="77"/>
        <v>#DIV/0!</v>
      </c>
      <c r="AE42" s="25"/>
      <c r="AF42" s="26">
        <f t="shared" si="32"/>
        <v>-6</v>
      </c>
      <c r="AG42" s="32">
        <f t="shared" si="66"/>
        <v>0</v>
      </c>
      <c r="AH42" s="23">
        <f t="shared" si="67"/>
        <v>0</v>
      </c>
      <c r="AI42" s="33" t="e">
        <f t="shared" si="78"/>
        <v>#DIV/0!</v>
      </c>
      <c r="AJ42" s="25"/>
      <c r="AK42" s="26">
        <f t="shared" si="33"/>
        <v>0</v>
      </c>
      <c r="AL42" s="32">
        <f t="shared" si="68"/>
        <v>5.6047197640117993E-2</v>
      </c>
      <c r="AM42" s="23">
        <f t="shared" si="69"/>
        <v>19</v>
      </c>
      <c r="AN42" s="33" t="e">
        <f t="shared" si="79"/>
        <v>#DIV/0!</v>
      </c>
      <c r="AO42" s="25"/>
      <c r="AP42" s="26">
        <f t="shared" si="34"/>
        <v>-19</v>
      </c>
      <c r="AQ42" s="32">
        <f t="shared" si="70"/>
        <v>0</v>
      </c>
      <c r="AR42" s="23">
        <f t="shared" si="71"/>
        <v>0</v>
      </c>
      <c r="AS42" s="33" t="e">
        <f t="shared" si="80"/>
        <v>#DIV/0!</v>
      </c>
      <c r="AT42" s="25"/>
      <c r="AU42" s="26">
        <f t="shared" si="35"/>
        <v>0</v>
      </c>
    </row>
    <row r="43" spans="1:64" x14ac:dyDescent="0.3">
      <c r="A43" t="s">
        <v>61</v>
      </c>
      <c r="B43" s="21"/>
      <c r="C43" s="32">
        <f t="shared" si="55"/>
        <v>8.5470085470085479E-3</v>
      </c>
      <c r="D43" s="23">
        <f t="shared" si="54"/>
        <v>1</v>
      </c>
      <c r="E43" s="33" t="e">
        <f t="shared" si="72"/>
        <v>#DIV/0!</v>
      </c>
      <c r="F43" s="25"/>
      <c r="G43" s="26">
        <f t="shared" si="27"/>
        <v>-1</v>
      </c>
      <c r="H43" s="32">
        <f t="shared" si="56"/>
        <v>1.7543859649122806E-2</v>
      </c>
      <c r="I43" s="23">
        <f t="shared" si="57"/>
        <v>1</v>
      </c>
      <c r="J43" s="33" t="e">
        <f t="shared" si="73"/>
        <v>#DIV/0!</v>
      </c>
      <c r="K43" s="25"/>
      <c r="L43" s="26">
        <f t="shared" si="28"/>
        <v>-1</v>
      </c>
      <c r="M43" s="22">
        <f t="shared" si="58"/>
        <v>0</v>
      </c>
      <c r="N43" s="23">
        <f t="shared" si="59"/>
        <v>0</v>
      </c>
      <c r="O43" s="33" t="e">
        <f t="shared" si="74"/>
        <v>#DIV/0!</v>
      </c>
      <c r="P43" s="25"/>
      <c r="Q43" s="26">
        <f t="shared" si="29"/>
        <v>0</v>
      </c>
      <c r="R43" s="32">
        <f t="shared" si="60"/>
        <v>0</v>
      </c>
      <c r="S43" s="23">
        <f t="shared" si="61"/>
        <v>0</v>
      </c>
      <c r="T43" s="33" t="e">
        <f t="shared" si="75"/>
        <v>#DIV/0!</v>
      </c>
      <c r="U43" s="25"/>
      <c r="V43" s="26">
        <f t="shared" si="30"/>
        <v>0</v>
      </c>
      <c r="W43" s="32">
        <f t="shared" si="62"/>
        <v>3.4482758620689655E-2</v>
      </c>
      <c r="X43" s="23">
        <f t="shared" si="63"/>
        <v>1</v>
      </c>
      <c r="Y43" s="33" t="e">
        <f t="shared" si="76"/>
        <v>#DIV/0!</v>
      </c>
      <c r="Z43" s="25"/>
      <c r="AA43" s="26">
        <f t="shared" si="31"/>
        <v>-1</v>
      </c>
      <c r="AB43" s="32">
        <f t="shared" si="64"/>
        <v>0</v>
      </c>
      <c r="AC43" s="23">
        <f t="shared" si="65"/>
        <v>0</v>
      </c>
      <c r="AD43" s="33" t="e">
        <f t="shared" si="77"/>
        <v>#DIV/0!</v>
      </c>
      <c r="AE43" s="25"/>
      <c r="AF43" s="26">
        <f t="shared" si="32"/>
        <v>0</v>
      </c>
      <c r="AG43" s="32">
        <f t="shared" si="66"/>
        <v>0</v>
      </c>
      <c r="AH43" s="23">
        <f t="shared" si="67"/>
        <v>0</v>
      </c>
      <c r="AI43" s="33" t="e">
        <f t="shared" si="78"/>
        <v>#DIV/0!</v>
      </c>
      <c r="AJ43" s="25"/>
      <c r="AK43" s="26">
        <f t="shared" si="33"/>
        <v>0</v>
      </c>
      <c r="AL43" s="32">
        <f t="shared" si="68"/>
        <v>8.8495575221238937E-3</v>
      </c>
      <c r="AM43" s="23">
        <f t="shared" si="69"/>
        <v>3</v>
      </c>
      <c r="AN43" s="33" t="e">
        <f t="shared" si="79"/>
        <v>#DIV/0!</v>
      </c>
      <c r="AO43" s="25"/>
      <c r="AP43" s="26">
        <f t="shared" si="34"/>
        <v>-3</v>
      </c>
      <c r="AQ43" s="32">
        <f t="shared" si="70"/>
        <v>0</v>
      </c>
      <c r="AR43" s="23">
        <f t="shared" si="71"/>
        <v>0</v>
      </c>
      <c r="AS43" s="33" t="e">
        <f t="shared" si="80"/>
        <v>#DIV/0!</v>
      </c>
      <c r="AT43" s="25"/>
      <c r="AU43" s="26">
        <f t="shared" si="35"/>
        <v>0</v>
      </c>
    </row>
    <row r="44" spans="1:64" x14ac:dyDescent="0.3">
      <c r="A44" t="s">
        <v>25</v>
      </c>
      <c r="B44" s="21"/>
      <c r="C44" s="32">
        <f t="shared" si="55"/>
        <v>8.5470085470085479E-3</v>
      </c>
      <c r="D44" s="23">
        <f t="shared" si="54"/>
        <v>1</v>
      </c>
      <c r="E44" s="33" t="e">
        <f t="shared" si="72"/>
        <v>#DIV/0!</v>
      </c>
      <c r="F44" s="25"/>
      <c r="G44" s="26">
        <f t="shared" si="27"/>
        <v>-1</v>
      </c>
      <c r="H44" s="32">
        <f t="shared" si="56"/>
        <v>1.7543859649122806E-2</v>
      </c>
      <c r="I44" s="23">
        <f t="shared" si="57"/>
        <v>1</v>
      </c>
      <c r="J44" s="33" t="e">
        <f t="shared" si="73"/>
        <v>#DIV/0!</v>
      </c>
      <c r="K44" s="25"/>
      <c r="L44" s="26">
        <f t="shared" si="28"/>
        <v>-1</v>
      </c>
      <c r="M44" s="22">
        <f t="shared" si="58"/>
        <v>0</v>
      </c>
      <c r="N44" s="23">
        <f t="shared" si="59"/>
        <v>0</v>
      </c>
      <c r="O44" s="33" t="e">
        <f t="shared" si="74"/>
        <v>#DIV/0!</v>
      </c>
      <c r="P44" s="25"/>
      <c r="Q44" s="26">
        <f t="shared" si="29"/>
        <v>0</v>
      </c>
      <c r="R44" s="32">
        <f t="shared" si="60"/>
        <v>0</v>
      </c>
      <c r="S44" s="23">
        <f t="shared" si="61"/>
        <v>0</v>
      </c>
      <c r="T44" s="33" t="e">
        <f t="shared" si="75"/>
        <v>#DIV/0!</v>
      </c>
      <c r="U44" s="25"/>
      <c r="V44" s="26">
        <f t="shared" si="30"/>
        <v>0</v>
      </c>
      <c r="W44" s="32">
        <f t="shared" si="62"/>
        <v>0</v>
      </c>
      <c r="X44" s="23">
        <f t="shared" si="63"/>
        <v>0</v>
      </c>
      <c r="Y44" s="33" t="e">
        <f t="shared" si="76"/>
        <v>#DIV/0!</v>
      </c>
      <c r="Z44" s="25"/>
      <c r="AA44" s="26">
        <f t="shared" si="31"/>
        <v>0</v>
      </c>
      <c r="AB44" s="32">
        <f t="shared" si="64"/>
        <v>2.9411764705882353E-2</v>
      </c>
      <c r="AC44" s="23">
        <f t="shared" si="65"/>
        <v>2</v>
      </c>
      <c r="AD44" s="33" t="e">
        <f t="shared" si="77"/>
        <v>#DIV/0!</v>
      </c>
      <c r="AE44" s="25"/>
      <c r="AF44" s="26">
        <f t="shared" si="32"/>
        <v>-2</v>
      </c>
      <c r="AG44" s="32">
        <f t="shared" si="66"/>
        <v>0</v>
      </c>
      <c r="AH44" s="23">
        <f t="shared" si="67"/>
        <v>0</v>
      </c>
      <c r="AI44" s="33" t="e">
        <f t="shared" si="78"/>
        <v>#DIV/0!</v>
      </c>
      <c r="AJ44" s="25"/>
      <c r="AK44" s="26">
        <f t="shared" si="33"/>
        <v>0</v>
      </c>
      <c r="AL44" s="32">
        <f t="shared" si="68"/>
        <v>1.1799410029498525E-2</v>
      </c>
      <c r="AM44" s="23">
        <f t="shared" si="69"/>
        <v>4</v>
      </c>
      <c r="AN44" s="33" t="e">
        <f t="shared" si="79"/>
        <v>#DIV/0!</v>
      </c>
      <c r="AO44" s="25"/>
      <c r="AP44" s="26">
        <f t="shared" si="34"/>
        <v>-4</v>
      </c>
      <c r="AQ44" s="32">
        <f t="shared" si="70"/>
        <v>0</v>
      </c>
      <c r="AR44" s="23">
        <f t="shared" si="71"/>
        <v>0</v>
      </c>
      <c r="AS44" s="33" t="e">
        <f t="shared" si="80"/>
        <v>#DIV/0!</v>
      </c>
      <c r="AT44" s="25"/>
      <c r="AU44" s="26">
        <f t="shared" si="35"/>
        <v>0</v>
      </c>
    </row>
    <row r="45" spans="1:64" x14ac:dyDescent="0.3">
      <c r="A45" t="s">
        <v>26</v>
      </c>
      <c r="B45" s="21"/>
      <c r="C45" s="32">
        <f t="shared" si="55"/>
        <v>1.7094017094017096E-2</v>
      </c>
      <c r="D45" s="23">
        <f t="shared" si="54"/>
        <v>2</v>
      </c>
      <c r="E45" s="33" t="e">
        <f t="shared" si="72"/>
        <v>#DIV/0!</v>
      </c>
      <c r="F45" s="25"/>
      <c r="G45" s="26">
        <f t="shared" si="27"/>
        <v>-2</v>
      </c>
      <c r="H45" s="32">
        <f t="shared" si="56"/>
        <v>8.771929824561403E-2</v>
      </c>
      <c r="I45" s="23">
        <f t="shared" si="57"/>
        <v>5</v>
      </c>
      <c r="J45" s="33" t="e">
        <f t="shared" si="73"/>
        <v>#DIV/0!</v>
      </c>
      <c r="K45" s="25"/>
      <c r="L45" s="26">
        <f t="shared" si="28"/>
        <v>-5</v>
      </c>
      <c r="M45" s="22">
        <f t="shared" si="58"/>
        <v>0</v>
      </c>
      <c r="N45" s="23">
        <f t="shared" si="59"/>
        <v>0</v>
      </c>
      <c r="O45" s="33" t="e">
        <f t="shared" si="74"/>
        <v>#DIV/0!</v>
      </c>
      <c r="P45" s="25"/>
      <c r="Q45" s="26">
        <f t="shared" si="29"/>
        <v>0</v>
      </c>
      <c r="R45" s="32">
        <f t="shared" si="60"/>
        <v>7.6923076923076927E-2</v>
      </c>
      <c r="S45" s="23">
        <f t="shared" si="61"/>
        <v>2</v>
      </c>
      <c r="T45" s="33" t="e">
        <f t="shared" si="75"/>
        <v>#DIV/0!</v>
      </c>
      <c r="U45" s="25"/>
      <c r="V45" s="26">
        <f t="shared" si="30"/>
        <v>-2</v>
      </c>
      <c r="W45" s="32">
        <f t="shared" si="62"/>
        <v>0</v>
      </c>
      <c r="X45" s="23">
        <f t="shared" si="63"/>
        <v>0</v>
      </c>
      <c r="Y45" s="33" t="e">
        <f t="shared" si="76"/>
        <v>#DIV/0!</v>
      </c>
      <c r="Z45" s="25"/>
      <c r="AA45" s="26">
        <f t="shared" si="31"/>
        <v>0</v>
      </c>
      <c r="AB45" s="32">
        <f t="shared" si="64"/>
        <v>1.4705882352941176E-2</v>
      </c>
      <c r="AC45" s="23">
        <f t="shared" si="65"/>
        <v>1</v>
      </c>
      <c r="AD45" s="33" t="e">
        <f t="shared" si="77"/>
        <v>#DIV/0!</v>
      </c>
      <c r="AE45" s="25"/>
      <c r="AF45" s="26">
        <f t="shared" si="32"/>
        <v>-1</v>
      </c>
      <c r="AG45" s="32">
        <f t="shared" si="66"/>
        <v>0</v>
      </c>
      <c r="AH45" s="23">
        <f t="shared" si="67"/>
        <v>0</v>
      </c>
      <c r="AI45" s="33" t="e">
        <f t="shared" si="78"/>
        <v>#DIV/0!</v>
      </c>
      <c r="AJ45" s="25"/>
      <c r="AK45" s="26">
        <f t="shared" si="33"/>
        <v>0</v>
      </c>
      <c r="AL45" s="32">
        <f t="shared" si="68"/>
        <v>2.9498525073746312E-2</v>
      </c>
      <c r="AM45" s="23">
        <f t="shared" si="69"/>
        <v>10</v>
      </c>
      <c r="AN45" s="33" t="e">
        <f t="shared" si="79"/>
        <v>#DIV/0!</v>
      </c>
      <c r="AO45" s="25"/>
      <c r="AP45" s="26">
        <f t="shared" si="34"/>
        <v>-10</v>
      </c>
      <c r="AQ45" s="32">
        <f t="shared" si="70"/>
        <v>0</v>
      </c>
      <c r="AR45" s="23">
        <f t="shared" si="71"/>
        <v>0</v>
      </c>
      <c r="AS45" s="33" t="e">
        <f t="shared" si="80"/>
        <v>#DIV/0!</v>
      </c>
      <c r="AT45" s="25"/>
      <c r="AU45" s="26">
        <f t="shared" si="35"/>
        <v>0</v>
      </c>
    </row>
    <row r="46" spans="1:64" x14ac:dyDescent="0.3">
      <c r="A46" t="s">
        <v>27</v>
      </c>
      <c r="B46" s="21"/>
      <c r="C46" s="32">
        <f t="shared" si="55"/>
        <v>4.2735042735042736E-2</v>
      </c>
      <c r="D46" s="23">
        <f t="shared" si="54"/>
        <v>5</v>
      </c>
      <c r="E46" s="33" t="e">
        <f t="shared" si="72"/>
        <v>#DIV/0!</v>
      </c>
      <c r="F46" s="25"/>
      <c r="G46" s="26">
        <f t="shared" si="27"/>
        <v>-5</v>
      </c>
      <c r="H46" s="32">
        <f t="shared" si="56"/>
        <v>1.7543859649122806E-2</v>
      </c>
      <c r="I46" s="23">
        <f t="shared" si="57"/>
        <v>1</v>
      </c>
      <c r="J46" s="33" t="e">
        <f t="shared" si="73"/>
        <v>#DIV/0!</v>
      </c>
      <c r="K46" s="25"/>
      <c r="L46" s="26">
        <f t="shared" si="28"/>
        <v>-1</v>
      </c>
      <c r="M46" s="22">
        <f t="shared" si="58"/>
        <v>0</v>
      </c>
      <c r="N46" s="23">
        <f t="shared" si="59"/>
        <v>0</v>
      </c>
      <c r="O46" s="33" t="e">
        <f t="shared" si="74"/>
        <v>#DIV/0!</v>
      </c>
      <c r="P46" s="25"/>
      <c r="Q46" s="26">
        <f t="shared" si="29"/>
        <v>0</v>
      </c>
      <c r="R46" s="32">
        <f t="shared" si="60"/>
        <v>3.8461538461538464E-2</v>
      </c>
      <c r="S46" s="23">
        <f t="shared" si="61"/>
        <v>1</v>
      </c>
      <c r="T46" s="33" t="e">
        <f t="shared" si="75"/>
        <v>#DIV/0!</v>
      </c>
      <c r="U46" s="25"/>
      <c r="V46" s="26">
        <f t="shared" si="30"/>
        <v>-1</v>
      </c>
      <c r="W46" s="32">
        <f t="shared" si="62"/>
        <v>0.10344827586206896</v>
      </c>
      <c r="X46" s="23">
        <f t="shared" si="63"/>
        <v>3</v>
      </c>
      <c r="Y46" s="33" t="e">
        <f t="shared" si="76"/>
        <v>#DIV/0!</v>
      </c>
      <c r="Z46" s="25"/>
      <c r="AA46" s="26">
        <f t="shared" si="31"/>
        <v>-3</v>
      </c>
      <c r="AB46" s="32">
        <f t="shared" si="64"/>
        <v>1.4705882352941176E-2</v>
      </c>
      <c r="AC46" s="23">
        <f t="shared" si="65"/>
        <v>1</v>
      </c>
      <c r="AD46" s="33" t="e">
        <f t="shared" si="77"/>
        <v>#DIV/0!</v>
      </c>
      <c r="AE46" s="25"/>
      <c r="AF46" s="26">
        <f t="shared" si="32"/>
        <v>-1</v>
      </c>
      <c r="AG46" s="32">
        <f t="shared" si="66"/>
        <v>0</v>
      </c>
      <c r="AH46" s="23">
        <f t="shared" si="67"/>
        <v>0</v>
      </c>
      <c r="AI46" s="33" t="e">
        <f t="shared" si="78"/>
        <v>#DIV/0!</v>
      </c>
      <c r="AJ46" s="25"/>
      <c r="AK46" s="26">
        <f t="shared" si="33"/>
        <v>0</v>
      </c>
      <c r="AL46" s="32">
        <f t="shared" si="68"/>
        <v>3.2448377581120944E-2</v>
      </c>
      <c r="AM46" s="23">
        <f t="shared" si="69"/>
        <v>11</v>
      </c>
      <c r="AN46" s="33" t="e">
        <f t="shared" si="79"/>
        <v>#DIV/0!</v>
      </c>
      <c r="AO46" s="25"/>
      <c r="AP46" s="26">
        <f t="shared" si="34"/>
        <v>-11</v>
      </c>
      <c r="AQ46" s="32">
        <f t="shared" si="70"/>
        <v>0</v>
      </c>
      <c r="AR46" s="23">
        <f t="shared" si="71"/>
        <v>0</v>
      </c>
      <c r="AS46" s="33" t="e">
        <f t="shared" si="80"/>
        <v>#DIV/0!</v>
      </c>
      <c r="AT46" s="25"/>
      <c r="AU46" s="26">
        <f t="shared" si="35"/>
        <v>0</v>
      </c>
    </row>
    <row r="47" spans="1:64" x14ac:dyDescent="0.3">
      <c r="A47" t="s">
        <v>28</v>
      </c>
      <c r="B47" s="21"/>
      <c r="C47" s="32">
        <f t="shared" si="55"/>
        <v>9.4017094017094016E-2</v>
      </c>
      <c r="D47" s="23">
        <f t="shared" si="54"/>
        <v>11</v>
      </c>
      <c r="E47" s="33" t="e">
        <f t="shared" si="72"/>
        <v>#DIV/0!</v>
      </c>
      <c r="F47" s="25"/>
      <c r="G47" s="26">
        <f t="shared" si="27"/>
        <v>-11</v>
      </c>
      <c r="H47" s="32">
        <f t="shared" si="56"/>
        <v>7.0175438596491224E-2</v>
      </c>
      <c r="I47" s="23">
        <f t="shared" si="57"/>
        <v>4</v>
      </c>
      <c r="J47" s="33" t="e">
        <f t="shared" si="73"/>
        <v>#DIV/0!</v>
      </c>
      <c r="K47" s="25"/>
      <c r="L47" s="26">
        <f t="shared" si="28"/>
        <v>-4</v>
      </c>
      <c r="M47" s="22">
        <f t="shared" si="58"/>
        <v>5.5555555555555552E-2</v>
      </c>
      <c r="N47" s="23">
        <f t="shared" si="59"/>
        <v>1</v>
      </c>
      <c r="O47" s="33" t="e">
        <f t="shared" si="74"/>
        <v>#DIV/0!</v>
      </c>
      <c r="P47" s="25"/>
      <c r="Q47" s="26">
        <f t="shared" si="29"/>
        <v>-1</v>
      </c>
      <c r="R47" s="32">
        <f t="shared" si="60"/>
        <v>0.15384615384615385</v>
      </c>
      <c r="S47" s="23">
        <f t="shared" si="61"/>
        <v>4</v>
      </c>
      <c r="T47" s="33" t="e">
        <f t="shared" si="75"/>
        <v>#DIV/0!</v>
      </c>
      <c r="U47" s="25"/>
      <c r="V47" s="26">
        <f t="shared" si="30"/>
        <v>-4</v>
      </c>
      <c r="W47" s="32">
        <f t="shared" si="62"/>
        <v>0.13793103448275862</v>
      </c>
      <c r="X47" s="23">
        <f t="shared" si="63"/>
        <v>4</v>
      </c>
      <c r="Y47" s="33" t="e">
        <f t="shared" si="76"/>
        <v>#DIV/0!</v>
      </c>
      <c r="Z47" s="25"/>
      <c r="AA47" s="26">
        <f t="shared" si="31"/>
        <v>-4</v>
      </c>
      <c r="AB47" s="32">
        <f t="shared" si="64"/>
        <v>4.4117647058823532E-2</v>
      </c>
      <c r="AC47" s="23">
        <f t="shared" si="65"/>
        <v>3</v>
      </c>
      <c r="AD47" s="33" t="e">
        <f t="shared" si="77"/>
        <v>#DIV/0!</v>
      </c>
      <c r="AE47" s="25"/>
      <c r="AF47" s="26">
        <f t="shared" si="32"/>
        <v>-3</v>
      </c>
      <c r="AG47" s="32">
        <f t="shared" si="66"/>
        <v>0.19230769230769232</v>
      </c>
      <c r="AH47" s="23">
        <f t="shared" si="67"/>
        <v>5</v>
      </c>
      <c r="AI47" s="33" t="e">
        <f t="shared" si="78"/>
        <v>#DIV/0!</v>
      </c>
      <c r="AJ47" s="25"/>
      <c r="AK47" s="26">
        <f t="shared" si="33"/>
        <v>-5</v>
      </c>
      <c r="AL47" s="32">
        <f t="shared" si="68"/>
        <v>9.4395280235988199E-2</v>
      </c>
      <c r="AM47" s="23">
        <f t="shared" si="69"/>
        <v>32</v>
      </c>
      <c r="AN47" s="33" t="e">
        <f t="shared" si="79"/>
        <v>#DIV/0!</v>
      </c>
      <c r="AO47" s="25"/>
      <c r="AP47" s="26">
        <f t="shared" si="34"/>
        <v>-32</v>
      </c>
      <c r="AQ47" s="32">
        <f t="shared" si="70"/>
        <v>0</v>
      </c>
      <c r="AR47" s="23">
        <f t="shared" si="71"/>
        <v>0</v>
      </c>
      <c r="AS47" s="33" t="e">
        <f t="shared" si="80"/>
        <v>#DIV/0!</v>
      </c>
      <c r="AT47" s="25"/>
      <c r="AU47" s="26">
        <f t="shared" si="35"/>
        <v>0</v>
      </c>
    </row>
    <row r="48" spans="1:64" x14ac:dyDescent="0.3">
      <c r="A48" t="s">
        <v>62</v>
      </c>
      <c r="B48" s="21"/>
      <c r="C48" s="32">
        <f t="shared" si="55"/>
        <v>8.5470085470085479E-3</v>
      </c>
      <c r="D48" s="23">
        <f t="shared" si="54"/>
        <v>1</v>
      </c>
      <c r="E48" s="33" t="e">
        <f t="shared" si="72"/>
        <v>#DIV/0!</v>
      </c>
      <c r="F48" s="25"/>
      <c r="G48" s="26">
        <f t="shared" si="27"/>
        <v>-1</v>
      </c>
      <c r="H48" s="32">
        <f t="shared" si="56"/>
        <v>0</v>
      </c>
      <c r="I48" s="23">
        <f t="shared" si="57"/>
        <v>0</v>
      </c>
      <c r="J48" s="33" t="e">
        <f t="shared" si="73"/>
        <v>#DIV/0!</v>
      </c>
      <c r="K48" s="25"/>
      <c r="L48" s="26">
        <f t="shared" si="28"/>
        <v>0</v>
      </c>
      <c r="M48" s="22">
        <f t="shared" si="58"/>
        <v>0</v>
      </c>
      <c r="N48" s="23">
        <f t="shared" si="59"/>
        <v>0</v>
      </c>
      <c r="O48" s="33" t="e">
        <f t="shared" si="74"/>
        <v>#DIV/0!</v>
      </c>
      <c r="P48" s="25"/>
      <c r="Q48" s="26">
        <f t="shared" si="29"/>
        <v>0</v>
      </c>
      <c r="R48" s="32">
        <f t="shared" si="60"/>
        <v>0</v>
      </c>
      <c r="S48" s="23">
        <f t="shared" si="61"/>
        <v>0</v>
      </c>
      <c r="T48" s="33" t="e">
        <f t="shared" si="75"/>
        <v>#DIV/0!</v>
      </c>
      <c r="U48" s="25"/>
      <c r="V48" s="26">
        <f t="shared" si="30"/>
        <v>0</v>
      </c>
      <c r="W48" s="32">
        <f t="shared" si="62"/>
        <v>0</v>
      </c>
      <c r="X48" s="23">
        <f t="shared" si="63"/>
        <v>0</v>
      </c>
      <c r="Y48" s="33" t="e">
        <f t="shared" si="76"/>
        <v>#DIV/0!</v>
      </c>
      <c r="Z48" s="25"/>
      <c r="AA48" s="26">
        <f t="shared" si="31"/>
        <v>0</v>
      </c>
      <c r="AB48" s="32">
        <f t="shared" si="64"/>
        <v>0</v>
      </c>
      <c r="AC48" s="23">
        <f t="shared" si="65"/>
        <v>0</v>
      </c>
      <c r="AD48" s="33" t="e">
        <f t="shared" si="77"/>
        <v>#DIV/0!</v>
      </c>
      <c r="AE48" s="25"/>
      <c r="AF48" s="26">
        <f t="shared" si="32"/>
        <v>0</v>
      </c>
      <c r="AG48" s="32">
        <f t="shared" si="66"/>
        <v>0</v>
      </c>
      <c r="AH48" s="23">
        <f t="shared" si="67"/>
        <v>0</v>
      </c>
      <c r="AI48" s="33" t="e">
        <f t="shared" si="78"/>
        <v>#DIV/0!</v>
      </c>
      <c r="AJ48" s="25"/>
      <c r="AK48" s="26">
        <f t="shared" si="33"/>
        <v>0</v>
      </c>
      <c r="AL48" s="32">
        <f t="shared" si="68"/>
        <v>2.9498525073746312E-3</v>
      </c>
      <c r="AM48" s="23">
        <f t="shared" si="69"/>
        <v>1</v>
      </c>
      <c r="AN48" s="33" t="e">
        <f t="shared" si="79"/>
        <v>#DIV/0!</v>
      </c>
      <c r="AO48" s="25"/>
      <c r="AP48" s="26">
        <f t="shared" si="34"/>
        <v>-1</v>
      </c>
      <c r="AQ48" s="32">
        <f t="shared" si="70"/>
        <v>0</v>
      </c>
      <c r="AR48" s="23">
        <f t="shared" si="71"/>
        <v>0</v>
      </c>
      <c r="AS48" s="33" t="e">
        <f t="shared" si="80"/>
        <v>#DIV/0!</v>
      </c>
      <c r="AT48" s="25"/>
      <c r="AU48" s="26">
        <f t="shared" si="35"/>
        <v>0</v>
      </c>
    </row>
    <row r="49" spans="1:47" x14ac:dyDescent="0.3">
      <c r="A49" t="s">
        <v>63</v>
      </c>
      <c r="B49" s="21"/>
      <c r="C49" s="32">
        <f t="shared" si="55"/>
        <v>0</v>
      </c>
      <c r="D49" s="23">
        <f t="shared" si="54"/>
        <v>0</v>
      </c>
      <c r="E49" s="33" t="e">
        <f t="shared" si="72"/>
        <v>#DIV/0!</v>
      </c>
      <c r="F49" s="25"/>
      <c r="G49" s="26">
        <f t="shared" si="27"/>
        <v>0</v>
      </c>
      <c r="H49" s="32">
        <f t="shared" si="56"/>
        <v>0</v>
      </c>
      <c r="I49" s="23">
        <f t="shared" si="57"/>
        <v>0</v>
      </c>
      <c r="J49" s="33" t="e">
        <f t="shared" si="73"/>
        <v>#DIV/0!</v>
      </c>
      <c r="K49" s="25"/>
      <c r="L49" s="26">
        <f t="shared" si="28"/>
        <v>0</v>
      </c>
      <c r="M49" s="22">
        <f t="shared" si="58"/>
        <v>0</v>
      </c>
      <c r="N49" s="23">
        <f t="shared" si="59"/>
        <v>0</v>
      </c>
      <c r="O49" s="33" t="e">
        <f t="shared" si="74"/>
        <v>#DIV/0!</v>
      </c>
      <c r="P49" s="25"/>
      <c r="Q49" s="26">
        <f t="shared" si="29"/>
        <v>0</v>
      </c>
      <c r="R49" s="32">
        <f t="shared" si="60"/>
        <v>0</v>
      </c>
      <c r="S49" s="23">
        <f t="shared" si="61"/>
        <v>0</v>
      </c>
      <c r="T49" s="33" t="e">
        <f t="shared" si="75"/>
        <v>#DIV/0!</v>
      </c>
      <c r="U49" s="25"/>
      <c r="V49" s="26">
        <f t="shared" si="30"/>
        <v>0</v>
      </c>
      <c r="W49" s="32">
        <f t="shared" si="62"/>
        <v>0</v>
      </c>
      <c r="X49" s="23">
        <f t="shared" si="63"/>
        <v>0</v>
      </c>
      <c r="Y49" s="33" t="e">
        <f t="shared" si="76"/>
        <v>#DIV/0!</v>
      </c>
      <c r="Z49" s="25"/>
      <c r="AA49" s="26">
        <f t="shared" si="31"/>
        <v>0</v>
      </c>
      <c r="AB49" s="32">
        <f t="shared" si="64"/>
        <v>0</v>
      </c>
      <c r="AC49" s="23">
        <f t="shared" si="65"/>
        <v>0</v>
      </c>
      <c r="AD49" s="33" t="e">
        <f t="shared" si="77"/>
        <v>#DIV/0!</v>
      </c>
      <c r="AE49" s="25"/>
      <c r="AF49" s="26">
        <f t="shared" si="32"/>
        <v>0</v>
      </c>
      <c r="AG49" s="32">
        <f t="shared" si="66"/>
        <v>0</v>
      </c>
      <c r="AH49" s="23">
        <f t="shared" si="67"/>
        <v>0</v>
      </c>
      <c r="AI49" s="33" t="e">
        <f t="shared" si="78"/>
        <v>#DIV/0!</v>
      </c>
      <c r="AJ49" s="25"/>
      <c r="AK49" s="26">
        <f t="shared" si="33"/>
        <v>0</v>
      </c>
      <c r="AL49" s="32">
        <f t="shared" si="68"/>
        <v>0</v>
      </c>
      <c r="AM49" s="23">
        <f t="shared" si="69"/>
        <v>0</v>
      </c>
      <c r="AN49" s="33" t="e">
        <f t="shared" si="79"/>
        <v>#DIV/0!</v>
      </c>
      <c r="AO49" s="25"/>
      <c r="AP49" s="26">
        <f t="shared" si="34"/>
        <v>0</v>
      </c>
      <c r="AQ49" s="32">
        <f t="shared" si="70"/>
        <v>0</v>
      </c>
      <c r="AR49" s="23">
        <f t="shared" si="71"/>
        <v>0</v>
      </c>
      <c r="AS49" s="33" t="e">
        <f t="shared" si="80"/>
        <v>#DIV/0!</v>
      </c>
      <c r="AT49" s="25"/>
      <c r="AU49" s="26">
        <f t="shared" si="35"/>
        <v>0</v>
      </c>
    </row>
    <row r="50" spans="1:47" x14ac:dyDescent="0.3">
      <c r="A50" t="s">
        <v>34</v>
      </c>
      <c r="B50" s="21"/>
      <c r="C50" s="32">
        <f t="shared" si="55"/>
        <v>0</v>
      </c>
      <c r="D50" s="23">
        <f t="shared" si="54"/>
        <v>0</v>
      </c>
      <c r="E50" s="33" t="e">
        <f t="shared" si="72"/>
        <v>#DIV/0!</v>
      </c>
      <c r="F50" s="25"/>
      <c r="G50" s="26">
        <f t="shared" si="27"/>
        <v>0</v>
      </c>
      <c r="H50" s="32">
        <f t="shared" si="56"/>
        <v>0</v>
      </c>
      <c r="I50" s="23">
        <f t="shared" si="57"/>
        <v>0</v>
      </c>
      <c r="J50" s="33" t="e">
        <f t="shared" si="73"/>
        <v>#DIV/0!</v>
      </c>
      <c r="K50" s="25"/>
      <c r="L50" s="26">
        <f t="shared" si="28"/>
        <v>0</v>
      </c>
      <c r="M50" s="22">
        <f t="shared" si="58"/>
        <v>5.5555555555555552E-2</v>
      </c>
      <c r="N50" s="23">
        <f t="shared" si="59"/>
        <v>1</v>
      </c>
      <c r="O50" s="33" t="e">
        <f t="shared" si="74"/>
        <v>#DIV/0!</v>
      </c>
      <c r="P50" s="25"/>
      <c r="Q50" s="26">
        <f t="shared" si="29"/>
        <v>-1</v>
      </c>
      <c r="R50" s="32">
        <f t="shared" si="60"/>
        <v>0</v>
      </c>
      <c r="S50" s="23">
        <f t="shared" si="61"/>
        <v>0</v>
      </c>
      <c r="T50" s="33" t="e">
        <f t="shared" si="75"/>
        <v>#DIV/0!</v>
      </c>
      <c r="U50" s="25"/>
      <c r="V50" s="26">
        <f t="shared" si="30"/>
        <v>0</v>
      </c>
      <c r="W50" s="32">
        <f t="shared" si="62"/>
        <v>0</v>
      </c>
      <c r="X50" s="23">
        <f t="shared" si="63"/>
        <v>0</v>
      </c>
      <c r="Y50" s="33" t="e">
        <f t="shared" si="76"/>
        <v>#DIV/0!</v>
      </c>
      <c r="Z50" s="25"/>
      <c r="AA50" s="26">
        <f t="shared" si="31"/>
        <v>0</v>
      </c>
      <c r="AB50" s="32">
        <f t="shared" si="64"/>
        <v>0</v>
      </c>
      <c r="AC50" s="23">
        <f t="shared" si="65"/>
        <v>0</v>
      </c>
      <c r="AD50" s="33" t="e">
        <f t="shared" si="77"/>
        <v>#DIV/0!</v>
      </c>
      <c r="AE50" s="25"/>
      <c r="AF50" s="26">
        <f t="shared" si="32"/>
        <v>0</v>
      </c>
      <c r="AG50" s="32">
        <f t="shared" si="66"/>
        <v>3.8461538461538464E-2</v>
      </c>
      <c r="AH50" s="23">
        <f t="shared" si="67"/>
        <v>1</v>
      </c>
      <c r="AI50" s="33" t="e">
        <f t="shared" si="78"/>
        <v>#DIV/0!</v>
      </c>
      <c r="AJ50" s="25"/>
      <c r="AK50" s="26">
        <f t="shared" si="33"/>
        <v>-1</v>
      </c>
      <c r="AL50" s="32">
        <f t="shared" si="68"/>
        <v>5.8997050147492625E-3</v>
      </c>
      <c r="AM50" s="23">
        <f t="shared" si="69"/>
        <v>2</v>
      </c>
      <c r="AN50" s="33" t="e">
        <f t="shared" si="79"/>
        <v>#DIV/0!</v>
      </c>
      <c r="AO50" s="25"/>
      <c r="AP50" s="26">
        <f t="shared" si="34"/>
        <v>-2</v>
      </c>
      <c r="AQ50" s="32">
        <f t="shared" si="70"/>
        <v>0</v>
      </c>
      <c r="AR50" s="23">
        <f t="shared" si="71"/>
        <v>0</v>
      </c>
      <c r="AS50" s="33" t="e">
        <f t="shared" si="80"/>
        <v>#DIV/0!</v>
      </c>
      <c r="AT50" s="25"/>
      <c r="AU50" s="26">
        <f t="shared" si="35"/>
        <v>0</v>
      </c>
    </row>
    <row r="51" spans="1:47" x14ac:dyDescent="0.3">
      <c r="A51" t="s">
        <v>29</v>
      </c>
      <c r="B51" s="21"/>
      <c r="C51" s="32">
        <f t="shared" si="55"/>
        <v>8.5470085470085479E-3</v>
      </c>
      <c r="D51" s="23">
        <f t="shared" si="54"/>
        <v>1</v>
      </c>
      <c r="E51" s="33" t="e">
        <f t="shared" si="72"/>
        <v>#DIV/0!</v>
      </c>
      <c r="F51" s="25"/>
      <c r="G51" s="26">
        <f t="shared" si="27"/>
        <v>-1</v>
      </c>
      <c r="H51" s="32">
        <f t="shared" si="56"/>
        <v>0</v>
      </c>
      <c r="I51" s="23">
        <f t="shared" si="57"/>
        <v>0</v>
      </c>
      <c r="J51" s="33" t="e">
        <f t="shared" si="73"/>
        <v>#DIV/0!</v>
      </c>
      <c r="K51" s="25"/>
      <c r="L51" s="26">
        <f t="shared" si="28"/>
        <v>0</v>
      </c>
      <c r="M51" s="22">
        <f t="shared" si="58"/>
        <v>5.5555555555555552E-2</v>
      </c>
      <c r="N51" s="23">
        <f t="shared" si="59"/>
        <v>1</v>
      </c>
      <c r="O51" s="33" t="e">
        <f t="shared" si="74"/>
        <v>#DIV/0!</v>
      </c>
      <c r="P51" s="25"/>
      <c r="Q51" s="26">
        <f t="shared" si="29"/>
        <v>-1</v>
      </c>
      <c r="R51" s="32">
        <f t="shared" si="60"/>
        <v>3.8461538461538464E-2</v>
      </c>
      <c r="S51" s="23">
        <f t="shared" si="61"/>
        <v>1</v>
      </c>
      <c r="T51" s="33" t="e">
        <f t="shared" si="75"/>
        <v>#DIV/0!</v>
      </c>
      <c r="U51" s="25"/>
      <c r="V51" s="26">
        <f t="shared" si="30"/>
        <v>-1</v>
      </c>
      <c r="W51" s="32">
        <f t="shared" si="62"/>
        <v>6.8965517241379309E-2</v>
      </c>
      <c r="X51" s="23">
        <f t="shared" si="63"/>
        <v>2</v>
      </c>
      <c r="Y51" s="33" t="e">
        <f t="shared" si="76"/>
        <v>#DIV/0!</v>
      </c>
      <c r="Z51" s="25"/>
      <c r="AA51" s="26">
        <f t="shared" si="31"/>
        <v>-2</v>
      </c>
      <c r="AB51" s="32">
        <f t="shared" si="64"/>
        <v>7.3529411764705885E-2</v>
      </c>
      <c r="AC51" s="23">
        <f t="shared" si="65"/>
        <v>5</v>
      </c>
      <c r="AD51" s="33" t="e">
        <f t="shared" si="77"/>
        <v>#DIV/0!</v>
      </c>
      <c r="AE51" s="25"/>
      <c r="AF51" s="26">
        <f t="shared" si="32"/>
        <v>-5</v>
      </c>
      <c r="AG51" s="32">
        <f t="shared" si="66"/>
        <v>0</v>
      </c>
      <c r="AH51" s="23">
        <f t="shared" si="67"/>
        <v>0</v>
      </c>
      <c r="AI51" s="33" t="e">
        <f t="shared" si="78"/>
        <v>#DIV/0!</v>
      </c>
      <c r="AJ51" s="25"/>
      <c r="AK51" s="26">
        <f t="shared" si="33"/>
        <v>0</v>
      </c>
      <c r="AL51" s="32">
        <f t="shared" si="68"/>
        <v>2.9498525073746312E-2</v>
      </c>
      <c r="AM51" s="23">
        <f t="shared" si="69"/>
        <v>10</v>
      </c>
      <c r="AN51" s="33" t="e">
        <f t="shared" si="79"/>
        <v>#DIV/0!</v>
      </c>
      <c r="AO51" s="25"/>
      <c r="AP51" s="26">
        <f t="shared" si="34"/>
        <v>-10</v>
      </c>
      <c r="AQ51" s="32">
        <f t="shared" si="70"/>
        <v>0</v>
      </c>
      <c r="AR51" s="23">
        <f t="shared" si="71"/>
        <v>0</v>
      </c>
      <c r="AS51" s="33" t="e">
        <f t="shared" si="80"/>
        <v>#DIV/0!</v>
      </c>
      <c r="AT51" s="25"/>
      <c r="AU51" s="26">
        <f t="shared" si="35"/>
        <v>0</v>
      </c>
    </row>
    <row r="52" spans="1:47" x14ac:dyDescent="0.3">
      <c r="A52" t="s">
        <v>35</v>
      </c>
      <c r="B52" s="21"/>
      <c r="C52" s="32">
        <f t="shared" si="55"/>
        <v>3.4188034188034191E-2</v>
      </c>
      <c r="D52" s="23">
        <f t="shared" si="54"/>
        <v>4</v>
      </c>
      <c r="E52" s="33" t="e">
        <f t="shared" si="72"/>
        <v>#DIV/0!</v>
      </c>
      <c r="F52" s="25"/>
      <c r="G52" s="26">
        <f t="shared" si="27"/>
        <v>-4</v>
      </c>
      <c r="H52" s="32">
        <f t="shared" si="56"/>
        <v>0</v>
      </c>
      <c r="I52" s="23">
        <f t="shared" si="57"/>
        <v>0</v>
      </c>
      <c r="J52" s="33" t="e">
        <f t="shared" si="73"/>
        <v>#DIV/0!</v>
      </c>
      <c r="K52" s="25"/>
      <c r="L52" s="26">
        <f t="shared" si="28"/>
        <v>0</v>
      </c>
      <c r="M52" s="22">
        <f t="shared" si="58"/>
        <v>0</v>
      </c>
      <c r="N52" s="23">
        <f t="shared" si="59"/>
        <v>0</v>
      </c>
      <c r="O52" s="33" t="e">
        <f t="shared" si="74"/>
        <v>#DIV/0!</v>
      </c>
      <c r="P52" s="25"/>
      <c r="Q52" s="26">
        <f t="shared" si="29"/>
        <v>0</v>
      </c>
      <c r="R52" s="32">
        <f t="shared" si="60"/>
        <v>0</v>
      </c>
      <c r="S52" s="23">
        <f t="shared" si="61"/>
        <v>0</v>
      </c>
      <c r="T52" s="33" t="e">
        <f t="shared" si="75"/>
        <v>#DIV/0!</v>
      </c>
      <c r="U52" s="25"/>
      <c r="V52" s="26">
        <f t="shared" si="30"/>
        <v>0</v>
      </c>
      <c r="W52" s="32">
        <f t="shared" si="62"/>
        <v>0</v>
      </c>
      <c r="X52" s="23">
        <f t="shared" si="63"/>
        <v>0</v>
      </c>
      <c r="Y52" s="33" t="e">
        <f t="shared" si="76"/>
        <v>#DIV/0!</v>
      </c>
      <c r="Z52" s="25"/>
      <c r="AA52" s="26">
        <f t="shared" si="31"/>
        <v>0</v>
      </c>
      <c r="AB52" s="32">
        <f t="shared" si="64"/>
        <v>1.4705882352941176E-2</v>
      </c>
      <c r="AC52" s="23">
        <f t="shared" si="65"/>
        <v>1</v>
      </c>
      <c r="AD52" s="33" t="e">
        <f t="shared" si="77"/>
        <v>#DIV/0!</v>
      </c>
      <c r="AE52" s="25"/>
      <c r="AF52" s="26">
        <f t="shared" si="32"/>
        <v>-1</v>
      </c>
      <c r="AG52" s="32">
        <f t="shared" si="66"/>
        <v>0</v>
      </c>
      <c r="AH52" s="23">
        <f t="shared" si="67"/>
        <v>0</v>
      </c>
      <c r="AI52" s="33" t="e">
        <f t="shared" si="78"/>
        <v>#DIV/0!</v>
      </c>
      <c r="AJ52" s="25"/>
      <c r="AK52" s="26">
        <f t="shared" si="33"/>
        <v>0</v>
      </c>
      <c r="AL52" s="32">
        <f t="shared" si="68"/>
        <v>1.4749262536873156E-2</v>
      </c>
      <c r="AM52" s="23">
        <f t="shared" si="69"/>
        <v>5</v>
      </c>
      <c r="AN52" s="33" t="e">
        <f t="shared" si="79"/>
        <v>#DIV/0!</v>
      </c>
      <c r="AO52" s="25"/>
      <c r="AP52" s="26">
        <f t="shared" si="34"/>
        <v>-5</v>
      </c>
      <c r="AQ52" s="32">
        <f t="shared" si="70"/>
        <v>0</v>
      </c>
      <c r="AR52" s="23">
        <f t="shared" si="71"/>
        <v>0</v>
      </c>
      <c r="AS52" s="33" t="e">
        <f t="shared" si="80"/>
        <v>#DIV/0!</v>
      </c>
      <c r="AT52" s="25"/>
      <c r="AU52" s="26">
        <f t="shared" si="35"/>
        <v>0</v>
      </c>
    </row>
    <row r="53" spans="1:47" x14ac:dyDescent="0.3">
      <c r="A53" t="s">
        <v>30</v>
      </c>
      <c r="B53" s="21"/>
      <c r="C53" s="32">
        <f t="shared" si="55"/>
        <v>2.564102564102564E-2</v>
      </c>
      <c r="D53" s="23">
        <f t="shared" si="54"/>
        <v>3</v>
      </c>
      <c r="E53" s="33" t="e">
        <f t="shared" si="72"/>
        <v>#DIV/0!</v>
      </c>
      <c r="F53" s="25"/>
      <c r="G53" s="26">
        <f t="shared" si="27"/>
        <v>-3</v>
      </c>
      <c r="H53" s="32">
        <f t="shared" si="56"/>
        <v>0</v>
      </c>
      <c r="I53" s="23">
        <f t="shared" si="57"/>
        <v>0</v>
      </c>
      <c r="J53" s="33" t="e">
        <f t="shared" si="73"/>
        <v>#DIV/0!</v>
      </c>
      <c r="K53" s="25"/>
      <c r="L53" s="26">
        <f t="shared" si="28"/>
        <v>0</v>
      </c>
      <c r="M53" s="22">
        <f t="shared" si="58"/>
        <v>5.5555555555555552E-2</v>
      </c>
      <c r="N53" s="23">
        <f t="shared" si="59"/>
        <v>1</v>
      </c>
      <c r="O53" s="33" t="e">
        <f t="shared" si="74"/>
        <v>#DIV/0!</v>
      </c>
      <c r="P53" s="25"/>
      <c r="Q53" s="26">
        <f t="shared" si="29"/>
        <v>-1</v>
      </c>
      <c r="R53" s="32">
        <f t="shared" si="60"/>
        <v>7.6923076923076927E-2</v>
      </c>
      <c r="S53" s="23">
        <f t="shared" si="61"/>
        <v>2</v>
      </c>
      <c r="T53" s="33" t="e">
        <f t="shared" si="75"/>
        <v>#DIV/0!</v>
      </c>
      <c r="U53" s="25"/>
      <c r="V53" s="26">
        <f t="shared" si="30"/>
        <v>-2</v>
      </c>
      <c r="W53" s="32">
        <f t="shared" si="62"/>
        <v>6.8965517241379309E-2</v>
      </c>
      <c r="X53" s="23">
        <f t="shared" si="63"/>
        <v>2</v>
      </c>
      <c r="Y53" s="33" t="e">
        <f t="shared" si="76"/>
        <v>#DIV/0!</v>
      </c>
      <c r="Z53" s="25"/>
      <c r="AA53" s="26">
        <f t="shared" si="31"/>
        <v>-2</v>
      </c>
      <c r="AB53" s="32">
        <f t="shared" si="64"/>
        <v>4.4117647058823532E-2</v>
      </c>
      <c r="AC53" s="23">
        <f t="shared" si="65"/>
        <v>3</v>
      </c>
      <c r="AD53" s="33" t="e">
        <f t="shared" si="77"/>
        <v>#DIV/0!</v>
      </c>
      <c r="AE53" s="25"/>
      <c r="AF53" s="26">
        <f t="shared" si="32"/>
        <v>-3</v>
      </c>
      <c r="AG53" s="32">
        <f t="shared" si="66"/>
        <v>0</v>
      </c>
      <c r="AH53" s="23">
        <f t="shared" si="67"/>
        <v>0</v>
      </c>
      <c r="AI53" s="33" t="e">
        <f t="shared" si="78"/>
        <v>#DIV/0!</v>
      </c>
      <c r="AJ53" s="25"/>
      <c r="AK53" s="26">
        <f t="shared" si="33"/>
        <v>0</v>
      </c>
      <c r="AL53" s="32">
        <f t="shared" si="68"/>
        <v>3.2448377581120944E-2</v>
      </c>
      <c r="AM53" s="23">
        <f t="shared" si="69"/>
        <v>11</v>
      </c>
      <c r="AN53" s="33" t="e">
        <f t="shared" si="79"/>
        <v>#DIV/0!</v>
      </c>
      <c r="AO53" s="25"/>
      <c r="AP53" s="26">
        <f t="shared" si="34"/>
        <v>-11</v>
      </c>
      <c r="AQ53" s="32">
        <f t="shared" si="70"/>
        <v>0</v>
      </c>
      <c r="AR53" s="23">
        <f t="shared" si="71"/>
        <v>0</v>
      </c>
      <c r="AS53" s="33" t="e">
        <f t="shared" si="80"/>
        <v>#DIV/0!</v>
      </c>
      <c r="AT53" s="25"/>
      <c r="AU53" s="26">
        <f t="shared" si="35"/>
        <v>0</v>
      </c>
    </row>
    <row r="54" spans="1:47" x14ac:dyDescent="0.3">
      <c r="A54" t="s">
        <v>31</v>
      </c>
      <c r="B54" s="21"/>
      <c r="C54" s="32">
        <f t="shared" si="55"/>
        <v>0.10256410256410256</v>
      </c>
      <c r="D54" s="23">
        <f t="shared" si="54"/>
        <v>12</v>
      </c>
      <c r="E54" s="33" t="e">
        <f t="shared" si="72"/>
        <v>#DIV/0!</v>
      </c>
      <c r="F54" s="25"/>
      <c r="G54" s="26">
        <f t="shared" si="27"/>
        <v>-12</v>
      </c>
      <c r="H54" s="32">
        <f t="shared" si="56"/>
        <v>0</v>
      </c>
      <c r="I54" s="23">
        <f t="shared" si="57"/>
        <v>0</v>
      </c>
      <c r="J54" s="33" t="e">
        <f t="shared" si="73"/>
        <v>#DIV/0!</v>
      </c>
      <c r="K54" s="25"/>
      <c r="L54" s="26">
        <f t="shared" si="28"/>
        <v>0</v>
      </c>
      <c r="M54" s="22">
        <f t="shared" si="58"/>
        <v>0</v>
      </c>
      <c r="N54" s="23">
        <f t="shared" si="59"/>
        <v>0</v>
      </c>
      <c r="O54" s="33" t="e">
        <f t="shared" si="74"/>
        <v>#DIV/0!</v>
      </c>
      <c r="P54" s="25"/>
      <c r="Q54" s="26">
        <f t="shared" si="29"/>
        <v>0</v>
      </c>
      <c r="R54" s="32">
        <f t="shared" si="60"/>
        <v>0.11538461538461539</v>
      </c>
      <c r="S54" s="23">
        <f t="shared" si="61"/>
        <v>3</v>
      </c>
      <c r="T54" s="33" t="e">
        <f t="shared" si="75"/>
        <v>#DIV/0!</v>
      </c>
      <c r="U54" s="25"/>
      <c r="V54" s="26">
        <f t="shared" si="30"/>
        <v>-3</v>
      </c>
      <c r="W54" s="32">
        <f t="shared" si="62"/>
        <v>3.4482758620689655E-2</v>
      </c>
      <c r="X54" s="23">
        <f t="shared" si="63"/>
        <v>1</v>
      </c>
      <c r="Y54" s="33" t="e">
        <f t="shared" si="76"/>
        <v>#DIV/0!</v>
      </c>
      <c r="Z54" s="25"/>
      <c r="AA54" s="26">
        <f t="shared" si="31"/>
        <v>-1</v>
      </c>
      <c r="AB54" s="32">
        <f t="shared" si="64"/>
        <v>7.3529411764705885E-2</v>
      </c>
      <c r="AC54" s="23">
        <f t="shared" si="65"/>
        <v>5</v>
      </c>
      <c r="AD54" s="33" t="e">
        <f t="shared" si="77"/>
        <v>#DIV/0!</v>
      </c>
      <c r="AE54" s="25"/>
      <c r="AF54" s="26">
        <f t="shared" si="32"/>
        <v>-5</v>
      </c>
      <c r="AG54" s="32">
        <f t="shared" si="66"/>
        <v>3.8461538461538464E-2</v>
      </c>
      <c r="AH54" s="23">
        <f t="shared" si="67"/>
        <v>1</v>
      </c>
      <c r="AI54" s="33" t="e">
        <f t="shared" si="78"/>
        <v>#DIV/0!</v>
      </c>
      <c r="AJ54" s="25"/>
      <c r="AK54" s="26">
        <f t="shared" si="33"/>
        <v>-1</v>
      </c>
      <c r="AL54" s="32">
        <f t="shared" si="68"/>
        <v>6.4896755162241887E-2</v>
      </c>
      <c r="AM54" s="23">
        <f t="shared" si="69"/>
        <v>22</v>
      </c>
      <c r="AN54" s="33" t="e">
        <f t="shared" si="79"/>
        <v>#DIV/0!</v>
      </c>
      <c r="AO54" s="25"/>
      <c r="AP54" s="26">
        <f t="shared" si="34"/>
        <v>-22</v>
      </c>
      <c r="AQ54" s="32">
        <f t="shared" si="70"/>
        <v>0</v>
      </c>
      <c r="AR54" s="23">
        <f t="shared" si="71"/>
        <v>0</v>
      </c>
      <c r="AS54" s="33" t="e">
        <f t="shared" si="80"/>
        <v>#DIV/0!</v>
      </c>
      <c r="AT54" s="25"/>
      <c r="AU54" s="26">
        <f t="shared" si="35"/>
        <v>0</v>
      </c>
    </row>
    <row r="55" spans="1:47" x14ac:dyDescent="0.3">
      <c r="A55" t="s">
        <v>32</v>
      </c>
      <c r="B55" s="21"/>
      <c r="C55" s="32">
        <f t="shared" si="55"/>
        <v>0.11965811965811966</v>
      </c>
      <c r="D55" s="23">
        <f t="shared" si="54"/>
        <v>14</v>
      </c>
      <c r="E55" s="33" t="e">
        <f t="shared" si="72"/>
        <v>#DIV/0!</v>
      </c>
      <c r="F55" s="25"/>
      <c r="G55" s="26">
        <f t="shared" si="27"/>
        <v>-14</v>
      </c>
      <c r="H55" s="32">
        <f t="shared" si="56"/>
        <v>0.10526315789473684</v>
      </c>
      <c r="I55" s="23">
        <f t="shared" si="57"/>
        <v>6</v>
      </c>
      <c r="J55" s="33" t="e">
        <f t="shared" si="73"/>
        <v>#DIV/0!</v>
      </c>
      <c r="K55" s="25"/>
      <c r="L55" s="26">
        <f t="shared" si="28"/>
        <v>-6</v>
      </c>
      <c r="M55" s="22">
        <f t="shared" si="58"/>
        <v>0</v>
      </c>
      <c r="N55" s="23">
        <f t="shared" si="59"/>
        <v>0</v>
      </c>
      <c r="O55" s="33" t="e">
        <f t="shared" si="74"/>
        <v>#DIV/0!</v>
      </c>
      <c r="P55" s="25"/>
      <c r="Q55" s="26">
        <f t="shared" si="29"/>
        <v>0</v>
      </c>
      <c r="R55" s="32">
        <f t="shared" si="60"/>
        <v>0.15384615384615385</v>
      </c>
      <c r="S55" s="23">
        <f t="shared" si="61"/>
        <v>4</v>
      </c>
      <c r="T55" s="33" t="e">
        <f t="shared" si="75"/>
        <v>#DIV/0!</v>
      </c>
      <c r="U55" s="25"/>
      <c r="V55" s="26">
        <f t="shared" si="30"/>
        <v>-4</v>
      </c>
      <c r="W55" s="32">
        <f t="shared" si="62"/>
        <v>6.8965517241379309E-2</v>
      </c>
      <c r="X55" s="23">
        <f t="shared" si="63"/>
        <v>2</v>
      </c>
      <c r="Y55" s="33" t="e">
        <f t="shared" si="76"/>
        <v>#DIV/0!</v>
      </c>
      <c r="Z55" s="25"/>
      <c r="AA55" s="26">
        <f t="shared" si="31"/>
        <v>-2</v>
      </c>
      <c r="AB55" s="32">
        <f t="shared" si="64"/>
        <v>8.8235294117647065E-2</v>
      </c>
      <c r="AC55" s="23">
        <f t="shared" si="65"/>
        <v>6</v>
      </c>
      <c r="AD55" s="33" t="e">
        <f t="shared" si="77"/>
        <v>#DIV/0!</v>
      </c>
      <c r="AE55" s="25"/>
      <c r="AF55" s="26">
        <f t="shared" si="32"/>
        <v>-6</v>
      </c>
      <c r="AG55" s="32">
        <f t="shared" si="66"/>
        <v>0.11538461538461539</v>
      </c>
      <c r="AH55" s="23">
        <f t="shared" si="67"/>
        <v>3</v>
      </c>
      <c r="AI55" s="33" t="e">
        <f t="shared" si="78"/>
        <v>#DIV/0!</v>
      </c>
      <c r="AJ55" s="25"/>
      <c r="AK55" s="26">
        <f t="shared" si="33"/>
        <v>-3</v>
      </c>
      <c r="AL55" s="32">
        <f t="shared" si="68"/>
        <v>0.10324483775811209</v>
      </c>
      <c r="AM55" s="23">
        <f t="shared" si="69"/>
        <v>35</v>
      </c>
      <c r="AN55" s="33" t="e">
        <f t="shared" si="79"/>
        <v>#DIV/0!</v>
      </c>
      <c r="AO55" s="25"/>
      <c r="AP55" s="26">
        <f t="shared" si="34"/>
        <v>-35</v>
      </c>
      <c r="AQ55" s="32">
        <f t="shared" si="70"/>
        <v>0</v>
      </c>
      <c r="AR55" s="23">
        <f t="shared" si="71"/>
        <v>0</v>
      </c>
      <c r="AS55" s="33" t="e">
        <f t="shared" si="80"/>
        <v>#DIV/0!</v>
      </c>
      <c r="AT55" s="25"/>
      <c r="AU55" s="26">
        <f t="shared" si="35"/>
        <v>0</v>
      </c>
    </row>
    <row r="56" spans="1:47" ht="15" thickBot="1" x14ac:dyDescent="0.35">
      <c r="A56" s="20"/>
      <c r="B56" s="21"/>
      <c r="C56" s="32">
        <f t="shared" si="55"/>
        <v>0</v>
      </c>
      <c r="D56" s="23">
        <v>0</v>
      </c>
      <c r="E56" s="33" t="e">
        <f t="shared" si="72"/>
        <v>#DIV/0!</v>
      </c>
      <c r="F56" s="25"/>
      <c r="G56" s="26">
        <f t="shared" si="27"/>
        <v>0</v>
      </c>
      <c r="H56" s="32">
        <f t="shared" si="56"/>
        <v>0</v>
      </c>
      <c r="I56" s="23"/>
      <c r="J56" s="33"/>
      <c r="K56" s="25"/>
      <c r="L56" s="26"/>
      <c r="M56" s="22"/>
      <c r="N56" s="23"/>
      <c r="O56" s="33"/>
      <c r="P56" s="25"/>
      <c r="Q56" s="26"/>
      <c r="R56" s="22"/>
      <c r="S56" s="23"/>
      <c r="T56" s="33"/>
      <c r="U56" s="25"/>
      <c r="V56" s="26">
        <f t="shared" si="30"/>
        <v>0</v>
      </c>
      <c r="W56" s="22"/>
      <c r="X56" s="23"/>
      <c r="Y56" s="24"/>
      <c r="Z56" s="25"/>
      <c r="AA56" s="26"/>
      <c r="AB56" s="22"/>
      <c r="AC56" s="23"/>
      <c r="AD56" s="24"/>
      <c r="AE56" s="25"/>
      <c r="AF56" s="26"/>
      <c r="AG56" s="22"/>
      <c r="AH56" s="23"/>
      <c r="AI56" s="24"/>
      <c r="AJ56" s="25"/>
      <c r="AK56" s="26"/>
      <c r="AL56" s="22"/>
      <c r="AM56" s="23"/>
      <c r="AN56" s="24"/>
      <c r="AO56" s="25"/>
      <c r="AP56" s="26"/>
      <c r="AQ56" s="22"/>
      <c r="AR56" s="23"/>
      <c r="AS56" s="24"/>
      <c r="AT56" s="25"/>
      <c r="AU56" s="26"/>
    </row>
    <row r="57" spans="1:47" s="12" customFormat="1" ht="16.2" thickBot="1" x14ac:dyDescent="0.35">
      <c r="A57" s="11" t="s">
        <v>38</v>
      </c>
      <c r="C57" s="13">
        <f>SUM(C3:C56)</f>
        <v>1</v>
      </c>
      <c r="D57" s="12">
        <f>SUM(D3:D56)</f>
        <v>117</v>
      </c>
      <c r="E57" s="16" t="e">
        <f>SUM(E3:E56)</f>
        <v>#DIV/0!</v>
      </c>
      <c r="F57" s="17">
        <f>SUM(F3:F56)</f>
        <v>0</v>
      </c>
      <c r="G57" s="14"/>
      <c r="H57" s="13">
        <f>SUM(H3:H56)</f>
        <v>1</v>
      </c>
      <c r="I57" s="12">
        <f>SUM(I3:I56)</f>
        <v>57</v>
      </c>
      <c r="J57" s="16" t="e">
        <f>SUM(J3:J56)</f>
        <v>#DIV/0!</v>
      </c>
      <c r="K57" s="17">
        <f>SUM(K3:K56)</f>
        <v>0</v>
      </c>
      <c r="M57" s="19">
        <f>SUM(M3:M56)</f>
        <v>1</v>
      </c>
      <c r="N57" s="12">
        <f>SUM(N3:N56)</f>
        <v>18</v>
      </c>
      <c r="O57" s="16" t="e">
        <f>SUM(O3:O56)</f>
        <v>#DIV/0!</v>
      </c>
      <c r="P57" s="17">
        <f>SUM(P3:P56)</f>
        <v>0</v>
      </c>
      <c r="R57" s="13">
        <f>SUM(R3:R56)</f>
        <v>1</v>
      </c>
      <c r="S57" s="12">
        <f>SUM(S3:S56)</f>
        <v>26</v>
      </c>
      <c r="T57" s="16" t="e">
        <f>SUM(T3:T55)</f>
        <v>#DIV/0!</v>
      </c>
      <c r="U57" s="17">
        <f>SUM(U3:U56)</f>
        <v>0</v>
      </c>
      <c r="W57" s="13">
        <f>SUM(W3:W56)</f>
        <v>1</v>
      </c>
      <c r="X57" s="12">
        <f>SUM(X3:X56)</f>
        <v>29</v>
      </c>
      <c r="Y57" s="16" t="e">
        <f>SUM(Y3:Y55)</f>
        <v>#DIV/0!</v>
      </c>
      <c r="Z57" s="17">
        <f>SUM(Z3:Z55)</f>
        <v>0</v>
      </c>
      <c r="AB57" s="13">
        <f>SUM(AB3:AB56)</f>
        <v>0.99999999999999967</v>
      </c>
      <c r="AC57" s="12">
        <f>SUM(AC3:AC56)</f>
        <v>68</v>
      </c>
      <c r="AD57" s="16" t="e">
        <f>SUM(AD3:AD55)</f>
        <v>#DIV/0!</v>
      </c>
      <c r="AE57" s="17">
        <f>SUM(AE3:AE55)</f>
        <v>0</v>
      </c>
      <c r="AG57" s="13">
        <f>SUM(AG3:AG56)</f>
        <v>1</v>
      </c>
      <c r="AH57" s="12">
        <f>SUM(AH3:AH56)</f>
        <v>26</v>
      </c>
      <c r="AI57" s="16" t="e">
        <f>SUM(AI3:AI55)</f>
        <v>#DIV/0!</v>
      </c>
      <c r="AJ57" s="17">
        <f>SUM(AJ3:AJ55)</f>
        <v>0</v>
      </c>
      <c r="AL57" s="13">
        <f>SUM(AL3:AL56)</f>
        <v>0.99999999999999989</v>
      </c>
      <c r="AM57" s="12">
        <f>SUM(AM3:AM56)</f>
        <v>339</v>
      </c>
      <c r="AN57" s="16" t="e">
        <f>SUM(AN3:AN55)</f>
        <v>#DIV/0!</v>
      </c>
      <c r="AO57" s="17">
        <f>SUM(AO3:AO55)</f>
        <v>0</v>
      </c>
      <c r="AQ57" s="13">
        <f>SUM(AQ3:AQ56)</f>
        <v>1</v>
      </c>
      <c r="AR57" s="12">
        <f>SUM(AR3:AR56)</f>
        <v>2</v>
      </c>
      <c r="AS57" s="16" t="e">
        <f>SUM(AS3:AS55)</f>
        <v>#DIV/0!</v>
      </c>
      <c r="AT57" s="17">
        <f>SUM(AT3:AT55)</f>
        <v>0</v>
      </c>
    </row>
  </sheetData>
  <mergeCells count="18"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  <mergeCell ref="O1:P1"/>
    <mergeCell ref="C1:D1"/>
    <mergeCell ref="E1:F1"/>
    <mergeCell ref="H1:I1"/>
    <mergeCell ref="J1:K1"/>
    <mergeCell ref="M1:N1"/>
  </mergeCells>
  <conditionalFormatting sqref="G3:G56 L3:L56 Q3:Q56 V3:V56 AA3:AA56 AF3:AF56 AK3:AK56 AP3:AP56 AU3:AU56">
    <cfRule type="expression" dxfId="69" priority="1">
      <formula>G3&gt;D3</formula>
    </cfRule>
    <cfRule type="expression" dxfId="68" priority="2">
      <formula>G3&lt;D3</formula>
    </cfRule>
  </conditionalFormatting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5"/>
  <dimension ref="A1:BL60"/>
  <sheetViews>
    <sheetView workbookViewId="0">
      <pane xSplit="2" topLeftCell="C1" activePane="topRight" state="frozen"/>
      <selection activeCell="A56" sqref="A56"/>
      <selection pane="topRight" activeCell="AY1" sqref="AY1:BL1048576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0" max="50" width="9.109375" customWidth="1"/>
    <col min="51" max="55" width="9.109375" hidden="1" customWidth="1"/>
    <col min="56" max="61" width="15.109375" hidden="1" customWidth="1"/>
    <col min="62" max="62" width="18.5546875" hidden="1" customWidth="1"/>
    <col min="63" max="63" width="19.77734375" hidden="1" customWidth="1"/>
    <col min="64" max="64" width="18.21875" hidden="1" customWidth="1"/>
    <col min="65" max="65" width="9.109375" customWidth="1"/>
  </cols>
  <sheetData>
    <row r="1" spans="1:64" s="1" customFormat="1" x14ac:dyDescent="0.3">
      <c r="A1" s="5" t="s">
        <v>0</v>
      </c>
      <c r="B1" s="4" t="s">
        <v>41</v>
      </c>
      <c r="C1" s="45" t="s">
        <v>155</v>
      </c>
      <c r="D1" s="46"/>
      <c r="E1" s="43" t="s">
        <v>139</v>
      </c>
      <c r="F1" s="44"/>
      <c r="G1" s="7"/>
      <c r="H1" s="45" t="s">
        <v>156</v>
      </c>
      <c r="I1" s="46"/>
      <c r="J1" s="43" t="s">
        <v>140</v>
      </c>
      <c r="K1" s="44"/>
      <c r="L1" s="10"/>
      <c r="M1" s="45" t="s">
        <v>157</v>
      </c>
      <c r="N1" s="46"/>
      <c r="O1" s="43" t="s">
        <v>164</v>
      </c>
      <c r="P1" s="44"/>
      <c r="Q1" s="10"/>
      <c r="R1" s="45" t="s">
        <v>158</v>
      </c>
      <c r="S1" s="46"/>
      <c r="T1" s="43" t="s">
        <v>141</v>
      </c>
      <c r="U1" s="44"/>
      <c r="V1" s="10"/>
      <c r="W1" s="45" t="s">
        <v>159</v>
      </c>
      <c r="X1" s="46"/>
      <c r="Y1" s="43" t="s">
        <v>142</v>
      </c>
      <c r="Z1" s="44"/>
      <c r="AA1" s="10"/>
      <c r="AB1" s="45" t="s">
        <v>160</v>
      </c>
      <c r="AC1" s="46"/>
      <c r="AD1" s="43" t="s">
        <v>143</v>
      </c>
      <c r="AE1" s="44"/>
      <c r="AF1" s="10"/>
      <c r="AG1" s="45" t="s">
        <v>161</v>
      </c>
      <c r="AH1" s="46"/>
      <c r="AI1" s="43" t="s">
        <v>144</v>
      </c>
      <c r="AJ1" s="44"/>
      <c r="AK1" s="10"/>
      <c r="AL1" s="45" t="s">
        <v>162</v>
      </c>
      <c r="AM1" s="46"/>
      <c r="AN1" s="43" t="s">
        <v>145</v>
      </c>
      <c r="AO1" s="44"/>
      <c r="AP1" s="10"/>
      <c r="AQ1" s="45" t="s">
        <v>163</v>
      </c>
      <c r="AR1" s="46"/>
      <c r="AS1" s="43" t="s">
        <v>146</v>
      </c>
      <c r="AT1" s="44"/>
      <c r="AU1" s="10"/>
      <c r="AY1" t="s">
        <v>0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</row>
    <row r="3" spans="1:64" x14ac:dyDescent="0.3">
      <c r="A3" s="20" t="s">
        <v>36</v>
      </c>
      <c r="B3" s="21" t="e">
        <v>#N/A</v>
      </c>
      <c r="C3" s="22" t="e">
        <f>D3/$D$60</f>
        <v>#DIV/0!</v>
      </c>
      <c r="D3" s="23">
        <f>IF(COUNTIF($AY$2:$BL$61,A3)=1,VLOOKUP(A3,$AY$2:$BL$61,6,FALSE),0)</f>
        <v>0</v>
      </c>
      <c r="E3" s="24">
        <f>F3/$F$60</f>
        <v>0</v>
      </c>
      <c r="F3" s="25">
        <f>'Août N-1'!D3</f>
        <v>0</v>
      </c>
      <c r="G3" s="26">
        <f t="shared" ref="G3" si="0">D3-F3</f>
        <v>0</v>
      </c>
      <c r="H3" s="22" t="e">
        <f>I3/$I$60</f>
        <v>#DIV/0!</v>
      </c>
      <c r="I3" s="23">
        <f>IF(COUNTIF($AY$2:$BL$61,A3)=1,VLOOKUP(A3,$AY$2:$BL$61,7,FALSE),0)</f>
        <v>0</v>
      </c>
      <c r="J3" s="33">
        <f>K3/$K$60</f>
        <v>0</v>
      </c>
      <c r="K3" s="25">
        <f>'Août N-1'!I3</f>
        <v>0</v>
      </c>
      <c r="L3" s="26">
        <f t="shared" ref="L3" si="1">I3-K3</f>
        <v>0</v>
      </c>
      <c r="M3" s="22" t="e">
        <f>N3/$N$60</f>
        <v>#DIV/0!</v>
      </c>
      <c r="N3" s="23">
        <f>IF(COUNTIF($AY$2:$BL$61,A3)=1,VLOOKUP(A3,$AY$2:$BL$61,8,FALSE),0)</f>
        <v>0</v>
      </c>
      <c r="O3" s="24">
        <f>P3/$P$60</f>
        <v>0</v>
      </c>
      <c r="P3" s="25">
        <f>'Août N-1'!N3</f>
        <v>0</v>
      </c>
      <c r="Q3" s="26">
        <f t="shared" ref="Q3" si="2">N3-P3</f>
        <v>0</v>
      </c>
      <c r="R3" s="22" t="e">
        <f>S3/$S$60</f>
        <v>#DIV/0!</v>
      </c>
      <c r="S3" s="23">
        <f>IF(COUNTIF($AY$2:$BL$61,A3)=1,VLOOKUP(A3,$AY$2:$BL$61,9,FALSE),0)</f>
        <v>0</v>
      </c>
      <c r="T3" s="33">
        <f>U3/$U$60</f>
        <v>0</v>
      </c>
      <c r="U3" s="25">
        <f>'Août N-1'!S3</f>
        <v>0</v>
      </c>
      <c r="V3" s="26">
        <f t="shared" ref="V3" si="3">S3-U3</f>
        <v>0</v>
      </c>
      <c r="W3" s="22" t="e">
        <f>X3/$X$60</f>
        <v>#DIV/0!</v>
      </c>
      <c r="X3" s="23">
        <f>IF(COUNTIF($AY$2:$BL$61,A3)=1,VLOOKUP(A3,$AY$2:$BL$61,10,FALSE),0)</f>
        <v>0</v>
      </c>
      <c r="Y3" s="33">
        <f>Z3/$Z$60</f>
        <v>0</v>
      </c>
      <c r="Z3" s="25">
        <f>'Août N-1'!X3</f>
        <v>0</v>
      </c>
      <c r="AA3" s="26">
        <f t="shared" ref="AA3" si="4">X3-Z3</f>
        <v>0</v>
      </c>
      <c r="AB3" s="22" t="e">
        <f>AC3/$AC$60</f>
        <v>#DIV/0!</v>
      </c>
      <c r="AC3" s="23">
        <f>IF(COUNTIF($AY$2:$BL$61,A3)=1,VLOOKUP(A3,$AY$2:$BL$61,11,FALSE),0)</f>
        <v>0</v>
      </c>
      <c r="AD3" s="33">
        <f>AE3/$AE$60</f>
        <v>0</v>
      </c>
      <c r="AE3" s="25">
        <f>'Août N-1'!AC3</f>
        <v>0</v>
      </c>
      <c r="AF3" s="26">
        <f t="shared" ref="AF3" si="5">AC3-AE3</f>
        <v>0</v>
      </c>
      <c r="AG3" s="22" t="e">
        <f>AH3/$AH$60</f>
        <v>#DIV/0!</v>
      </c>
      <c r="AH3" s="23">
        <f>IF(COUNTIF($AY$34:$BL$62,A3)=1,VLOOKUP(A3,$AY$34:$BL$62,12,FALSE),0)</f>
        <v>0</v>
      </c>
      <c r="AI3" s="33">
        <f>AJ3/$AJ$60</f>
        <v>0</v>
      </c>
      <c r="AJ3" s="25">
        <f>'Août N-1'!AH3</f>
        <v>0</v>
      </c>
      <c r="AK3" s="26">
        <f t="shared" ref="AK3" si="6">AH3-AJ3</f>
        <v>0</v>
      </c>
      <c r="AL3" s="22" t="e">
        <f>AM3/$AM$60</f>
        <v>#DIV/0!</v>
      </c>
      <c r="AM3" s="23">
        <f>IF(COUNTIF($AY$2:$BL$61,A3)=1,VLOOKUP(A3,$AY$2:$BL$61,13,FALSE),0)</f>
        <v>0</v>
      </c>
      <c r="AN3" s="33">
        <f>AO3/$AO$60</f>
        <v>0</v>
      </c>
      <c r="AO3" s="25">
        <f>'Août N-1'!AM3</f>
        <v>0</v>
      </c>
      <c r="AP3" s="26">
        <f t="shared" ref="AP3" si="7">AM3-AO3</f>
        <v>0</v>
      </c>
      <c r="AQ3" s="22" t="e">
        <f>AR3/$AR$60</f>
        <v>#DIV/0!</v>
      </c>
      <c r="AR3" s="23">
        <f>IF(COUNTIF($AY$2:$BL$61,A3)=1,VLOOKUP(A3,$AY$2:$BL$61,14,FALSE),0)</f>
        <v>0</v>
      </c>
      <c r="AS3" s="33">
        <f>AT3/$AT$60</f>
        <v>0</v>
      </c>
      <c r="AT3" s="25">
        <f>'Août N-1'!AR3</f>
        <v>0</v>
      </c>
      <c r="AU3" s="26">
        <f t="shared" ref="AU3" si="8">AR3-AT3</f>
        <v>0</v>
      </c>
      <c r="AX3" s="38"/>
    </row>
    <row r="4" spans="1:64" x14ac:dyDescent="0.3">
      <c r="A4" t="s">
        <v>33</v>
      </c>
      <c r="B4" s="21"/>
      <c r="C4" s="22" t="e">
        <f>D4/$D$60</f>
        <v>#DIV/0!</v>
      </c>
      <c r="D4" s="23">
        <f>IF(COUNTIF($AY$2:$BL$61,A4)=1,VLOOKUP(A4,$AY$2:$BL$61,6,FALSE),0)</f>
        <v>0</v>
      </c>
      <c r="E4" s="24">
        <f>F4/$F$60</f>
        <v>0</v>
      </c>
      <c r="F4" s="25">
        <f>'Août N-1'!D4</f>
        <v>0</v>
      </c>
      <c r="G4" s="26">
        <f t="shared" ref="G4:G58" si="9">D4-F4</f>
        <v>0</v>
      </c>
      <c r="H4" s="22" t="e">
        <f>I4/$I$60</f>
        <v>#DIV/0!</v>
      </c>
      <c r="I4" s="23">
        <f>IF(COUNTIF($AY$2:$BL$61,A4)=1,VLOOKUP(A4,$AY$2:$BL$61,7,FALSE),0)</f>
        <v>0</v>
      </c>
      <c r="J4" s="33">
        <f>K4/$K$60</f>
        <v>0</v>
      </c>
      <c r="K4" s="25">
        <f>'Août N-1'!I4</f>
        <v>0</v>
      </c>
      <c r="L4" s="26">
        <f t="shared" ref="L4:L58" si="10">I4-K4</f>
        <v>0</v>
      </c>
      <c r="M4" s="22" t="e">
        <f>N4/$N$60</f>
        <v>#DIV/0!</v>
      </c>
      <c r="N4" s="23">
        <f>IF(COUNTIF($AY$2:$BL$61,A4)=1,VLOOKUP(A4,$AY$2:$BL$61,8,FALSE),0)</f>
        <v>0</v>
      </c>
      <c r="O4" s="24">
        <f>P4/$P$60</f>
        <v>0</v>
      </c>
      <c r="P4" s="25">
        <f>'Août N-1'!N4</f>
        <v>0</v>
      </c>
      <c r="Q4" s="26">
        <f t="shared" ref="Q4:Q58" si="11">N4-P4</f>
        <v>0</v>
      </c>
      <c r="R4" s="22" t="e">
        <f>S4/$S$60</f>
        <v>#DIV/0!</v>
      </c>
      <c r="S4" s="23">
        <f>IF(COUNTIF($AY$2:$BL$61,A4)=1,VLOOKUP(A4,$AY$2:$BL$61,9,FALSE),0)</f>
        <v>0</v>
      </c>
      <c r="T4" s="33">
        <f>U4/$U$60</f>
        <v>0</v>
      </c>
      <c r="U4" s="25">
        <f>'Août N-1'!S4</f>
        <v>0</v>
      </c>
      <c r="V4" s="26">
        <f t="shared" ref="V4:V58" si="12">S4-U4</f>
        <v>0</v>
      </c>
      <c r="W4" s="22" t="e">
        <f>X4/$X$60</f>
        <v>#DIV/0!</v>
      </c>
      <c r="X4" s="23">
        <f>IF(COUNTIF($AY$2:$BL$61,A4)=1,VLOOKUP(A4,$AY$2:$BL$61,10,FALSE),0)</f>
        <v>0</v>
      </c>
      <c r="Y4" s="33">
        <f>Z4/$Z$60</f>
        <v>0</v>
      </c>
      <c r="Z4" s="25">
        <f>'Août N-1'!X4</f>
        <v>0</v>
      </c>
      <c r="AA4" s="26">
        <f t="shared" ref="AA4:AA58" si="13">X4-Z4</f>
        <v>0</v>
      </c>
      <c r="AB4" s="22" t="e">
        <f>AC4/$AC$60</f>
        <v>#DIV/0!</v>
      </c>
      <c r="AC4" s="23">
        <f>IF(COUNTIF($AY$2:$BL$61,A4)=1,VLOOKUP(A4,$AY$2:$BL$61,11,FALSE),0)</f>
        <v>0</v>
      </c>
      <c r="AD4" s="33">
        <f>AE4/$AE$60</f>
        <v>0</v>
      </c>
      <c r="AE4" s="25">
        <f>'Août N-1'!AC4</f>
        <v>0</v>
      </c>
      <c r="AF4" s="26">
        <f t="shared" ref="AF4:AF58" si="14">AC4-AE4</f>
        <v>0</v>
      </c>
      <c r="AG4" s="22" t="e">
        <f>AH4/$AH$60</f>
        <v>#DIV/0!</v>
      </c>
      <c r="AH4" s="23">
        <f>IF(COUNTIF($AY$34:$BL$62,A4)=1,VLOOKUP(A4,$AY$34:$BL$62,12,FALSE),0)</f>
        <v>0</v>
      </c>
      <c r="AI4" s="33">
        <f>AJ4/$AJ$60</f>
        <v>0</v>
      </c>
      <c r="AJ4" s="25">
        <f>'Août N-1'!AH4</f>
        <v>0</v>
      </c>
      <c r="AK4" s="26">
        <f t="shared" ref="AK4:AK58" si="15">AH4-AJ4</f>
        <v>0</v>
      </c>
      <c r="AL4" s="22" t="e">
        <f>AM4/$AM$60</f>
        <v>#DIV/0!</v>
      </c>
      <c r="AM4" s="23">
        <f>IF(COUNTIF($AY$2:$BL$61,A4)=1,VLOOKUP(A4,$AY$2:$BL$61,13,FALSE),0)</f>
        <v>0</v>
      </c>
      <c r="AN4" s="33">
        <f>AO4/$AO$60</f>
        <v>0</v>
      </c>
      <c r="AO4" s="25">
        <f>'Août N-1'!AM4</f>
        <v>0</v>
      </c>
      <c r="AP4" s="26">
        <f t="shared" ref="AP4:AP58" si="16">AM4-AO4</f>
        <v>0</v>
      </c>
      <c r="AQ4" s="22" t="e">
        <f>AR4/$AR$60</f>
        <v>#DIV/0!</v>
      </c>
      <c r="AR4" s="23">
        <f>IF(COUNTIF($AY$2:$BL$61,A4)=1,VLOOKUP(A4,$AY$2:$BL$61,14,FALSE),0)</f>
        <v>0</v>
      </c>
      <c r="AS4" s="33">
        <f>AT4/$AT$60</f>
        <v>0</v>
      </c>
      <c r="AT4" s="25">
        <f>'Août N-1'!AR4</f>
        <v>0</v>
      </c>
      <c r="AU4" s="26">
        <f t="shared" ref="AU4:AU58" si="17">AR4-AT4</f>
        <v>0</v>
      </c>
      <c r="AX4" s="39"/>
    </row>
    <row r="5" spans="1:64" x14ac:dyDescent="0.3">
      <c r="A5" t="s">
        <v>1</v>
      </c>
      <c r="B5" s="21"/>
      <c r="C5" s="22" t="e">
        <f>D5/$D$60</f>
        <v>#DIV/0!</v>
      </c>
      <c r="D5" s="23">
        <f>IF(COUNTIF($AY$2:$BL$61,A5)=1,VLOOKUP(A5,$AY$2:$BL$61,6,FALSE),0)</f>
        <v>0</v>
      </c>
      <c r="E5" s="24">
        <f>F5/$F$60</f>
        <v>0</v>
      </c>
      <c r="F5" s="25">
        <f>'Août N-1'!D5</f>
        <v>0</v>
      </c>
      <c r="G5" s="26">
        <f t="shared" si="9"/>
        <v>0</v>
      </c>
      <c r="H5" s="22" t="e">
        <f>I5/$I$60</f>
        <v>#DIV/0!</v>
      </c>
      <c r="I5" s="23">
        <f>IF(COUNTIF($AY$2:$BL$61,A5)=1,VLOOKUP(A5,$AY$2:$BL$61,7,FALSE),0)</f>
        <v>0</v>
      </c>
      <c r="J5" s="33">
        <f>K5/$K$60</f>
        <v>0</v>
      </c>
      <c r="K5" s="25">
        <f>'Août N-1'!I5</f>
        <v>0</v>
      </c>
      <c r="L5" s="26">
        <f t="shared" si="10"/>
        <v>0</v>
      </c>
      <c r="M5" s="22" t="e">
        <f>N5/$N$60</f>
        <v>#DIV/0!</v>
      </c>
      <c r="N5" s="23">
        <f>IF(COUNTIF($AY$2:$BL$61,A5)=1,VLOOKUP(A5,$AY$2:$BL$61,8,FALSE),0)</f>
        <v>0</v>
      </c>
      <c r="O5" s="24">
        <f>P5/$P$60</f>
        <v>0</v>
      </c>
      <c r="P5" s="25">
        <f>'Août N-1'!N5</f>
        <v>0</v>
      </c>
      <c r="Q5" s="26">
        <f t="shared" si="11"/>
        <v>0</v>
      </c>
      <c r="R5" s="22" t="e">
        <f>S5/$S$60</f>
        <v>#DIV/0!</v>
      </c>
      <c r="S5" s="23">
        <f>IF(COUNTIF($AY$2:$BL$61,A5)=1,VLOOKUP(A5,$AY$2:$BL$61,9,FALSE),0)</f>
        <v>0</v>
      </c>
      <c r="T5" s="33">
        <f>U5/$U$60</f>
        <v>0</v>
      </c>
      <c r="U5" s="25">
        <f>'Août N-1'!S5</f>
        <v>0</v>
      </c>
      <c r="V5" s="26">
        <f t="shared" si="12"/>
        <v>0</v>
      </c>
      <c r="W5" s="22" t="e">
        <f>X5/$X$60</f>
        <v>#DIV/0!</v>
      </c>
      <c r="X5" s="23">
        <f>IF(COUNTIF($AY$2:$BL$61,A5)=1,VLOOKUP(A5,$AY$2:$BL$61,10,FALSE),0)</f>
        <v>0</v>
      </c>
      <c r="Y5" s="33">
        <f>Z5/$Z$60</f>
        <v>0</v>
      </c>
      <c r="Z5" s="25">
        <f>'Août N-1'!X5</f>
        <v>0</v>
      </c>
      <c r="AA5" s="26">
        <f t="shared" si="13"/>
        <v>0</v>
      </c>
      <c r="AB5" s="22" t="e">
        <f>AC5/$AC$60</f>
        <v>#DIV/0!</v>
      </c>
      <c r="AC5" s="23">
        <f>IF(COUNTIF($AY$2:$BL$61,A5)=1,VLOOKUP(A5,$AY$2:$BL$61,11,FALSE),0)</f>
        <v>0</v>
      </c>
      <c r="AD5" s="33">
        <f>AE5/$AE$60</f>
        <v>0</v>
      </c>
      <c r="AE5" s="25">
        <f>'Août N-1'!AC5</f>
        <v>0</v>
      </c>
      <c r="AF5" s="26">
        <f t="shared" si="14"/>
        <v>0</v>
      </c>
      <c r="AG5" s="22" t="e">
        <f>AH5/$AH$60</f>
        <v>#DIV/0!</v>
      </c>
      <c r="AH5" s="23">
        <f>IF(COUNTIF($AY$34:$BL$62,A5)=1,VLOOKUP(A5,$AY$34:$BL$62,12,FALSE),0)</f>
        <v>0</v>
      </c>
      <c r="AI5" s="33">
        <f>AJ5/$AJ$60</f>
        <v>0</v>
      </c>
      <c r="AJ5" s="25">
        <f>'Août N-1'!AH5</f>
        <v>0</v>
      </c>
      <c r="AK5" s="26">
        <f t="shared" si="15"/>
        <v>0</v>
      </c>
      <c r="AL5" s="22" t="e">
        <f>AM5/$AM$60</f>
        <v>#DIV/0!</v>
      </c>
      <c r="AM5" s="23">
        <f>IF(COUNTIF($AY$2:$BL$61,A5)=1,VLOOKUP(A5,$AY$2:$BL$61,13,FALSE),0)</f>
        <v>0</v>
      </c>
      <c r="AN5" s="33">
        <f>AO5/$AO$60</f>
        <v>0</v>
      </c>
      <c r="AO5" s="25">
        <f>'Août N-1'!AM5</f>
        <v>0</v>
      </c>
      <c r="AP5" s="26">
        <f t="shared" si="16"/>
        <v>0</v>
      </c>
      <c r="AQ5" s="22" t="e">
        <f>AR5/$AR$60</f>
        <v>#DIV/0!</v>
      </c>
      <c r="AR5" s="23">
        <f>IF(COUNTIF($AY$2:$BL$61,A5)=1,VLOOKUP(A5,$AY$2:$BL$61,14,FALSE),0)</f>
        <v>0</v>
      </c>
      <c r="AS5" s="33">
        <f>AT5/$AT$60</f>
        <v>0</v>
      </c>
      <c r="AT5" s="25">
        <f>'Août N-1'!AR5</f>
        <v>0</v>
      </c>
      <c r="AU5" s="26">
        <f t="shared" si="17"/>
        <v>0</v>
      </c>
      <c r="AX5" s="40"/>
    </row>
    <row r="6" spans="1:64" x14ac:dyDescent="0.3">
      <c r="A6" t="s">
        <v>52</v>
      </c>
      <c r="B6" s="21"/>
      <c r="C6" s="22" t="e">
        <f>D6/$D$60</f>
        <v>#DIV/0!</v>
      </c>
      <c r="D6" s="23">
        <f>IF(COUNTIF($AY$2:$BL$61,A6)=1,VLOOKUP(A6,$AY$2:$BL$61,6,FALSE),0)</f>
        <v>0</v>
      </c>
      <c r="E6" s="24">
        <f>F6/$F$60</f>
        <v>0</v>
      </c>
      <c r="F6" s="25">
        <f>'Août N-1'!D6</f>
        <v>0</v>
      </c>
      <c r="G6" s="26">
        <f t="shared" si="9"/>
        <v>0</v>
      </c>
      <c r="H6" s="22" t="e">
        <f>I6/$I$60</f>
        <v>#DIV/0!</v>
      </c>
      <c r="I6" s="23">
        <f>IF(COUNTIF($AY$2:$BL$61,A6)=1,VLOOKUP(A6,$AY$2:$BL$61,7,FALSE),0)</f>
        <v>0</v>
      </c>
      <c r="J6" s="33">
        <f>K6/$K$60</f>
        <v>0</v>
      </c>
      <c r="K6" s="25">
        <f>'Août N-1'!I6</f>
        <v>0</v>
      </c>
      <c r="L6" s="26">
        <f t="shared" si="10"/>
        <v>0</v>
      </c>
      <c r="M6" s="22" t="e">
        <f>N6/$N$60</f>
        <v>#DIV/0!</v>
      </c>
      <c r="N6" s="23">
        <f>IF(COUNTIF($AY$2:$BL$61,A6)=1,VLOOKUP(A6,$AY$2:$BL$61,8,FALSE),0)</f>
        <v>0</v>
      </c>
      <c r="O6" s="24">
        <f>P6/$P$60</f>
        <v>0</v>
      </c>
      <c r="P6" s="25">
        <f>'Août N-1'!N6</f>
        <v>0</v>
      </c>
      <c r="Q6" s="26">
        <f t="shared" si="11"/>
        <v>0</v>
      </c>
      <c r="R6" s="22" t="e">
        <f>S6/$S$60</f>
        <v>#DIV/0!</v>
      </c>
      <c r="S6" s="23">
        <f>IF(COUNTIF($AY$2:$BL$61,A6)=1,VLOOKUP(A6,$AY$2:$BL$61,9,FALSE),0)</f>
        <v>0</v>
      </c>
      <c r="T6" s="33">
        <f>U6/$U$60</f>
        <v>0</v>
      </c>
      <c r="U6" s="25">
        <f>'Août N-1'!S6</f>
        <v>0</v>
      </c>
      <c r="V6" s="26">
        <f t="shared" si="12"/>
        <v>0</v>
      </c>
      <c r="W6" s="22" t="e">
        <f>X6/$X$60</f>
        <v>#DIV/0!</v>
      </c>
      <c r="X6" s="23">
        <f>IF(COUNTIF($AY$2:$BL$61,A6)=1,VLOOKUP(A6,$AY$2:$BL$61,10,FALSE),0)</f>
        <v>0</v>
      </c>
      <c r="Y6" s="33">
        <f>Z6/$Z$60</f>
        <v>0</v>
      </c>
      <c r="Z6" s="25">
        <f>'Août N-1'!X6</f>
        <v>0</v>
      </c>
      <c r="AA6" s="26">
        <f t="shared" si="13"/>
        <v>0</v>
      </c>
      <c r="AB6" s="22" t="e">
        <f>AC6/$AC$60</f>
        <v>#DIV/0!</v>
      </c>
      <c r="AC6" s="23">
        <f>IF(COUNTIF($AY$2:$BL$61,A6)=1,VLOOKUP(A6,$AY$2:$BL$61,11,FALSE),0)</f>
        <v>0</v>
      </c>
      <c r="AD6" s="33">
        <f>AE6/$AE$60</f>
        <v>0</v>
      </c>
      <c r="AE6" s="25">
        <f>'Août N-1'!AC6</f>
        <v>0</v>
      </c>
      <c r="AF6" s="26">
        <f t="shared" si="14"/>
        <v>0</v>
      </c>
      <c r="AG6" s="22" t="e">
        <f>AH6/$AH$60</f>
        <v>#DIV/0!</v>
      </c>
      <c r="AH6" s="23">
        <f>IF(COUNTIF($AY$34:$BL$62,A6)=1,VLOOKUP(A6,$AY$34:$BL$62,12,FALSE),0)</f>
        <v>0</v>
      </c>
      <c r="AI6" s="33">
        <f>AJ6/$AJ$60</f>
        <v>0</v>
      </c>
      <c r="AJ6" s="25">
        <f>'Août N-1'!AH6</f>
        <v>0</v>
      </c>
      <c r="AK6" s="26">
        <f t="shared" si="15"/>
        <v>0</v>
      </c>
      <c r="AL6" s="22" t="e">
        <f>AM6/$AM$60</f>
        <v>#DIV/0!</v>
      </c>
      <c r="AM6" s="23">
        <f>IF(COUNTIF($AY$2:$BL$61,A6)=1,VLOOKUP(A6,$AY$2:$BL$61,13,FALSE),0)</f>
        <v>0</v>
      </c>
      <c r="AN6" s="33">
        <f>AO6/$AO$60</f>
        <v>0</v>
      </c>
      <c r="AO6" s="25">
        <f>'Août N-1'!AM6</f>
        <v>0</v>
      </c>
      <c r="AP6" s="26">
        <f t="shared" si="16"/>
        <v>0</v>
      </c>
      <c r="AQ6" s="22" t="e">
        <f>AR6/$AR$60</f>
        <v>#DIV/0!</v>
      </c>
      <c r="AR6" s="23">
        <f>IF(COUNTIF($AY$2:$BL$61,A6)=1,VLOOKUP(A6,$AY$2:$BL$61,14,FALSE),0)</f>
        <v>0</v>
      </c>
      <c r="AS6" s="33">
        <f>AT6/$AT$60</f>
        <v>0</v>
      </c>
      <c r="AT6" s="25">
        <f>'Août N-1'!AR6</f>
        <v>0</v>
      </c>
      <c r="AU6" s="26">
        <f t="shared" si="17"/>
        <v>0</v>
      </c>
    </row>
    <row r="7" spans="1:64" x14ac:dyDescent="0.3">
      <c r="A7" t="s">
        <v>2</v>
      </c>
      <c r="B7" s="21"/>
      <c r="C7" s="22" t="e">
        <f>D7/$D$60</f>
        <v>#DIV/0!</v>
      </c>
      <c r="D7" s="23">
        <f>IF(COUNTIF($AY$2:$BL$61,A7)=1,VLOOKUP(A7,$AY$2:$BL$61,6,FALSE),0)</f>
        <v>0</v>
      </c>
      <c r="E7" s="24">
        <f>F7/$F$60</f>
        <v>0.10280373831775701</v>
      </c>
      <c r="F7" s="25">
        <f>'Août N-1'!D7</f>
        <v>11</v>
      </c>
      <c r="G7" s="26">
        <f t="shared" si="9"/>
        <v>-11</v>
      </c>
      <c r="H7" s="22" t="e">
        <f>I7/$I$60</f>
        <v>#DIV/0!</v>
      </c>
      <c r="I7" s="23">
        <f>IF(COUNTIF($AY$2:$BL$61,A7)=1,VLOOKUP(A7,$AY$2:$BL$61,7,FALSE),0)</f>
        <v>0</v>
      </c>
      <c r="J7" s="33">
        <f>K7/$K$60</f>
        <v>8.0645161290322578E-2</v>
      </c>
      <c r="K7" s="25">
        <f>'Août N-1'!I7</f>
        <v>5</v>
      </c>
      <c r="L7" s="26">
        <f t="shared" si="10"/>
        <v>-5</v>
      </c>
      <c r="M7" s="22" t="e">
        <f>N7/$N$60</f>
        <v>#DIV/0!</v>
      </c>
      <c r="N7" s="23">
        <f>IF(COUNTIF($AY$2:$BL$61,A7)=1,VLOOKUP(A7,$AY$2:$BL$61,8,FALSE),0)</f>
        <v>0</v>
      </c>
      <c r="O7" s="24">
        <f>P7/$P$60</f>
        <v>0</v>
      </c>
      <c r="P7" s="25">
        <f>'Août N-1'!N7</f>
        <v>0</v>
      </c>
      <c r="Q7" s="26">
        <f t="shared" si="11"/>
        <v>0</v>
      </c>
      <c r="R7" s="22" t="e">
        <f>S7/$S$60</f>
        <v>#DIV/0!</v>
      </c>
      <c r="S7" s="23">
        <f>IF(COUNTIF($AY$2:$BL$61,A7)=1,VLOOKUP(A7,$AY$2:$BL$61,9,FALSE),0)</f>
        <v>0</v>
      </c>
      <c r="T7" s="33">
        <f>U7/$U$60</f>
        <v>0</v>
      </c>
      <c r="U7" s="25">
        <f>'Août N-1'!S7</f>
        <v>0</v>
      </c>
      <c r="V7" s="26">
        <f t="shared" si="12"/>
        <v>0</v>
      </c>
      <c r="W7" s="22" t="e">
        <f>X7/$X$60</f>
        <v>#DIV/0!</v>
      </c>
      <c r="X7" s="23">
        <f>IF(COUNTIF($AY$2:$BL$61,A7)=1,VLOOKUP(A7,$AY$2:$BL$61,10,FALSE),0)</f>
        <v>0</v>
      </c>
      <c r="Y7" s="33">
        <f>Z7/$Z$60</f>
        <v>6.25E-2</v>
      </c>
      <c r="Z7" s="25">
        <f>'Août N-1'!X7</f>
        <v>1</v>
      </c>
      <c r="AA7" s="26">
        <f t="shared" si="13"/>
        <v>-1</v>
      </c>
      <c r="AB7" s="22" t="e">
        <f>AC7/$AC$60</f>
        <v>#DIV/0!</v>
      </c>
      <c r="AC7" s="23">
        <f>IF(COUNTIF($AY$2:$BL$61,A7)=1,VLOOKUP(A7,$AY$2:$BL$61,11,FALSE),0)</f>
        <v>0</v>
      </c>
      <c r="AD7" s="33">
        <f>AE7/$AE$60</f>
        <v>0.12280701754385964</v>
      </c>
      <c r="AE7" s="25">
        <f>'Août N-1'!AC7</f>
        <v>7</v>
      </c>
      <c r="AF7" s="26">
        <f t="shared" si="14"/>
        <v>-7</v>
      </c>
      <c r="AG7" s="22" t="e">
        <f>AH7/$AH$60</f>
        <v>#DIV/0!</v>
      </c>
      <c r="AH7" s="23">
        <f>IF(COUNTIF($AY$34:$BL$62,A7)=1,VLOOKUP(A7,$AY$34:$BL$62,12,FALSE),0)</f>
        <v>0</v>
      </c>
      <c r="AI7" s="33">
        <f>AJ7/$AJ$60</f>
        <v>0.04</v>
      </c>
      <c r="AJ7" s="25">
        <f>'Août N-1'!AH7</f>
        <v>1</v>
      </c>
      <c r="AK7" s="26">
        <f t="shared" si="15"/>
        <v>-1</v>
      </c>
      <c r="AL7" s="22" t="e">
        <f>AM7/$AM$60</f>
        <v>#DIV/0!</v>
      </c>
      <c r="AM7" s="23">
        <f>IF(COUNTIF($AY$2:$BL$61,A7)=1,VLOOKUP(A7,$AY$2:$BL$61,13,FALSE),0)</f>
        <v>0</v>
      </c>
      <c r="AN7" s="33">
        <f>AO7/$AO$60</f>
        <v>8.3612040133779264E-2</v>
      </c>
      <c r="AO7" s="25">
        <f>'Août N-1'!AM7</f>
        <v>25</v>
      </c>
      <c r="AP7" s="26">
        <f t="shared" si="16"/>
        <v>-25</v>
      </c>
      <c r="AQ7" s="22" t="e">
        <f>AR7/$AR$60</f>
        <v>#DIV/0!</v>
      </c>
      <c r="AR7" s="23">
        <f>IF(COUNTIF($AY$2:$BL$61,A7)=1,VLOOKUP(A7,$AY$2:$BL$61,14,FALSE),0)</f>
        <v>0</v>
      </c>
      <c r="AS7" s="33">
        <f>AT7/$AT$60</f>
        <v>0</v>
      </c>
      <c r="AT7" s="25">
        <f>'Août N-1'!AR7</f>
        <v>0</v>
      </c>
      <c r="AU7" s="26">
        <f t="shared" si="17"/>
        <v>0</v>
      </c>
    </row>
    <row r="8" spans="1:64" x14ac:dyDescent="0.3">
      <c r="A8" t="s">
        <v>152</v>
      </c>
      <c r="B8" s="21"/>
      <c r="C8" s="22" t="e">
        <f>D8/$D$60</f>
        <v>#DIV/0!</v>
      </c>
      <c r="D8" s="23">
        <f>IF(COUNTIF($AY$2:$BL$61,A8)=1,VLOOKUP(A8,$AY$2:$BL$61,6,FALSE),0)</f>
        <v>0</v>
      </c>
      <c r="E8" s="24"/>
      <c r="F8" s="25"/>
      <c r="G8" s="26"/>
      <c r="H8" s="22" t="e">
        <f>I8/$I$60</f>
        <v>#DIV/0!</v>
      </c>
      <c r="I8" s="23">
        <f>IF(COUNTIF($AY$2:$BL$61,A8)=1,VLOOKUP(A8,$AY$2:$BL$61,7,FALSE),0)</f>
        <v>0</v>
      </c>
      <c r="J8" s="33"/>
      <c r="K8" s="25"/>
      <c r="L8" s="26"/>
      <c r="M8" s="22" t="e">
        <f>N8/$N$60</f>
        <v>#DIV/0!</v>
      </c>
      <c r="N8" s="23">
        <f>IF(COUNTIF($AY$2:$BL$61,A8)=1,VLOOKUP(A8,$AY$2:$BL$61,8,FALSE),0)</f>
        <v>0</v>
      </c>
      <c r="O8" s="24"/>
      <c r="P8" s="25"/>
      <c r="Q8" s="26"/>
      <c r="R8" s="22" t="e">
        <f>S8/$S$60</f>
        <v>#DIV/0!</v>
      </c>
      <c r="S8" s="23">
        <f>IF(COUNTIF($AY$2:$BL$61,A8)=1,VLOOKUP(A8,$AY$2:$BL$61,9,FALSE),0)</f>
        <v>0</v>
      </c>
      <c r="T8" s="33"/>
      <c r="U8" s="25"/>
      <c r="V8" s="26"/>
      <c r="W8" s="22" t="e">
        <f>X8/$X$60</f>
        <v>#DIV/0!</v>
      </c>
      <c r="X8" s="23">
        <f>IF(COUNTIF($AY$2:$BL$61,A8)=1,VLOOKUP(A8,$AY$2:$BL$61,10,FALSE),0)</f>
        <v>0</v>
      </c>
      <c r="Y8" s="33"/>
      <c r="Z8" s="25"/>
      <c r="AA8" s="26"/>
      <c r="AB8" s="22" t="e">
        <f>AC8/$AC$60</f>
        <v>#DIV/0!</v>
      </c>
      <c r="AC8" s="23">
        <f>IF(COUNTIF($AY$2:$BL$61,A8)=1,VLOOKUP(A8,$AY$2:$BL$61,11,FALSE),0)</f>
        <v>0</v>
      </c>
      <c r="AD8" s="33"/>
      <c r="AE8" s="25"/>
      <c r="AF8" s="26"/>
      <c r="AG8" s="22" t="e">
        <f>AH8/$AH$60</f>
        <v>#DIV/0!</v>
      </c>
      <c r="AH8" s="23">
        <f>IF(COUNTIF($AY$34:$BL$62,A8)=1,VLOOKUP(A8,$AY$34:$BL$62,12,FALSE),0)</f>
        <v>0</v>
      </c>
      <c r="AI8" s="33"/>
      <c r="AJ8" s="25"/>
      <c r="AK8" s="26"/>
      <c r="AL8" s="22" t="e">
        <f>AM8/$AM$60</f>
        <v>#DIV/0!</v>
      </c>
      <c r="AM8" s="23">
        <f>IF(COUNTIF($AY$2:$BL$61,A8)=1,VLOOKUP(A8,$AY$2:$BL$61,13,FALSE),0)</f>
        <v>0</v>
      </c>
      <c r="AN8" s="33"/>
      <c r="AO8" s="25"/>
      <c r="AP8" s="26"/>
      <c r="AQ8" s="22" t="e">
        <f>AR8/$AR$60</f>
        <v>#DIV/0!</v>
      </c>
      <c r="AR8" s="23">
        <f>IF(COUNTIF($AY$2:$BL$61,A8)=1,VLOOKUP(A8,$AY$2:$BL$61,14,FALSE),0)</f>
        <v>0</v>
      </c>
      <c r="AS8" s="33"/>
      <c r="AT8" s="25"/>
      <c r="AU8" s="26"/>
    </row>
    <row r="9" spans="1:64" x14ac:dyDescent="0.3">
      <c r="A9" t="s">
        <v>3</v>
      </c>
      <c r="B9" s="21"/>
      <c r="C9" s="22" t="e">
        <f>D9/$D$60</f>
        <v>#DIV/0!</v>
      </c>
      <c r="D9" s="23">
        <f>IF(COUNTIF($AY$2:$BL$61,A9)=1,VLOOKUP(A9,$AY$2:$BL$61,6,FALSE),0)</f>
        <v>0</v>
      </c>
      <c r="E9" s="24">
        <f>F9/$F$60</f>
        <v>0</v>
      </c>
      <c r="F9" s="25">
        <f>'Août N-1'!D8</f>
        <v>0</v>
      </c>
      <c r="G9" s="26">
        <f t="shared" si="9"/>
        <v>0</v>
      </c>
      <c r="H9" s="22" t="e">
        <f>I9/$I$60</f>
        <v>#DIV/0!</v>
      </c>
      <c r="I9" s="23">
        <f>IF(COUNTIF($AY$2:$BL$61,A9)=1,VLOOKUP(A9,$AY$2:$BL$61,7,FALSE),0)</f>
        <v>0</v>
      </c>
      <c r="J9" s="33">
        <f>K9/$K$60</f>
        <v>0</v>
      </c>
      <c r="K9" s="25">
        <f>'Août N-1'!I8</f>
        <v>0</v>
      </c>
      <c r="L9" s="26">
        <f t="shared" si="10"/>
        <v>0</v>
      </c>
      <c r="M9" s="22" t="e">
        <f>N9/$N$60</f>
        <v>#DIV/0!</v>
      </c>
      <c r="N9" s="23">
        <f>IF(COUNTIF($AY$2:$BL$61,A9)=1,VLOOKUP(A9,$AY$2:$BL$61,8,FALSE),0)</f>
        <v>0</v>
      </c>
      <c r="O9" s="24">
        <f>P9/$P$60</f>
        <v>0</v>
      </c>
      <c r="P9" s="25">
        <f>'Août N-1'!N8</f>
        <v>0</v>
      </c>
      <c r="Q9" s="26">
        <f t="shared" si="11"/>
        <v>0</v>
      </c>
      <c r="R9" s="22" t="e">
        <f>S9/$S$60</f>
        <v>#DIV/0!</v>
      </c>
      <c r="S9" s="23">
        <f>IF(COUNTIF($AY$2:$BL$61,A9)=1,VLOOKUP(A9,$AY$2:$BL$61,9,FALSE),0)</f>
        <v>0</v>
      </c>
      <c r="T9" s="33">
        <f>U9/$U$60</f>
        <v>0</v>
      </c>
      <c r="U9" s="25">
        <f>'Août N-1'!S8</f>
        <v>0</v>
      </c>
      <c r="V9" s="26">
        <f t="shared" si="12"/>
        <v>0</v>
      </c>
      <c r="W9" s="22" t="e">
        <f>X9/$X$60</f>
        <v>#DIV/0!</v>
      </c>
      <c r="X9" s="23">
        <f>IF(COUNTIF($AY$2:$BL$61,A9)=1,VLOOKUP(A9,$AY$2:$BL$61,10,FALSE),0)</f>
        <v>0</v>
      </c>
      <c r="Y9" s="33">
        <f>Z9/$Z$60</f>
        <v>0</v>
      </c>
      <c r="Z9" s="25">
        <f>'Août N-1'!X8</f>
        <v>0</v>
      </c>
      <c r="AA9" s="26">
        <f t="shared" si="13"/>
        <v>0</v>
      </c>
      <c r="AB9" s="22" t="e">
        <f>AC9/$AC$60</f>
        <v>#DIV/0!</v>
      </c>
      <c r="AC9" s="23">
        <f>IF(COUNTIF($AY$2:$BL$61,A9)=1,VLOOKUP(A9,$AY$2:$BL$61,11,FALSE),0)</f>
        <v>0</v>
      </c>
      <c r="AD9" s="33">
        <f>AE9/$AE$60</f>
        <v>0</v>
      </c>
      <c r="AE9" s="25">
        <f>'Août N-1'!AC8</f>
        <v>0</v>
      </c>
      <c r="AF9" s="26">
        <f t="shared" si="14"/>
        <v>0</v>
      </c>
      <c r="AG9" s="22" t="e">
        <f>AH9/$AH$60</f>
        <v>#DIV/0!</v>
      </c>
      <c r="AH9" s="23">
        <f>IF(COUNTIF($AY$34:$BL$62,A9)=1,VLOOKUP(A9,$AY$34:$BL$62,12,FALSE),0)</f>
        <v>0</v>
      </c>
      <c r="AI9" s="33">
        <f>AJ9/$AJ$60</f>
        <v>0</v>
      </c>
      <c r="AJ9" s="25">
        <f>'Août N-1'!AH8</f>
        <v>0</v>
      </c>
      <c r="AK9" s="26">
        <f t="shared" si="15"/>
        <v>0</v>
      </c>
      <c r="AL9" s="22" t="e">
        <f>AM9/$AM$60</f>
        <v>#DIV/0!</v>
      </c>
      <c r="AM9" s="23">
        <f>IF(COUNTIF($AY$2:$BL$61,A9)=1,VLOOKUP(A9,$AY$2:$BL$61,13,FALSE),0)</f>
        <v>0</v>
      </c>
      <c r="AN9" s="33">
        <f>AO9/$AO$60</f>
        <v>0</v>
      </c>
      <c r="AO9" s="25">
        <f>'Août N-1'!AM8</f>
        <v>0</v>
      </c>
      <c r="AP9" s="26">
        <f t="shared" si="16"/>
        <v>0</v>
      </c>
      <c r="AQ9" s="22" t="e">
        <f>AR9/$AR$60</f>
        <v>#DIV/0!</v>
      </c>
      <c r="AR9" s="23">
        <f>IF(COUNTIF($AY$2:$BL$61,A9)=1,VLOOKUP(A9,$AY$2:$BL$61,14,FALSE),0)</f>
        <v>0</v>
      </c>
      <c r="AS9" s="33">
        <f>AT9/$AT$60</f>
        <v>0</v>
      </c>
      <c r="AT9" s="25">
        <f>'Août N-1'!AR8</f>
        <v>0</v>
      </c>
      <c r="AU9" s="26">
        <f t="shared" si="17"/>
        <v>0</v>
      </c>
    </row>
    <row r="10" spans="1:64" x14ac:dyDescent="0.3">
      <c r="A10" t="s">
        <v>4</v>
      </c>
      <c r="B10" s="21"/>
      <c r="C10" s="22" t="e">
        <f>D10/$D$60</f>
        <v>#DIV/0!</v>
      </c>
      <c r="D10" s="23">
        <f>IF(COUNTIF($AY$2:$BL$61,A10)=1,VLOOKUP(A10,$AY$2:$BL$61,6,FALSE),0)</f>
        <v>0</v>
      </c>
      <c r="E10" s="24">
        <f>F10/$F$60</f>
        <v>5.6074766355140186E-2</v>
      </c>
      <c r="F10" s="25">
        <f>'Août N-1'!D9</f>
        <v>6</v>
      </c>
      <c r="G10" s="26">
        <f t="shared" si="9"/>
        <v>-6</v>
      </c>
      <c r="H10" s="22" t="e">
        <f>I10/$I$60</f>
        <v>#DIV/0!</v>
      </c>
      <c r="I10" s="23">
        <f>IF(COUNTIF($AY$2:$BL$61,A10)=1,VLOOKUP(A10,$AY$2:$BL$61,7,FALSE),0)</f>
        <v>0</v>
      </c>
      <c r="J10" s="33">
        <f>K10/$K$60</f>
        <v>6.4516129032258063E-2</v>
      </c>
      <c r="K10" s="25">
        <f>'Août N-1'!I9</f>
        <v>4</v>
      </c>
      <c r="L10" s="26">
        <f t="shared" si="10"/>
        <v>-4</v>
      </c>
      <c r="M10" s="22" t="e">
        <f>N10/$N$60</f>
        <v>#DIV/0!</v>
      </c>
      <c r="N10" s="23">
        <f>IF(COUNTIF($AY$2:$BL$61,A10)=1,VLOOKUP(A10,$AY$2:$BL$61,8,FALSE),0)</f>
        <v>0</v>
      </c>
      <c r="O10" s="24">
        <f>P10/$P$60</f>
        <v>0.1</v>
      </c>
      <c r="P10" s="25">
        <f>'Août N-1'!N9</f>
        <v>1</v>
      </c>
      <c r="Q10" s="26">
        <f t="shared" si="11"/>
        <v>-1</v>
      </c>
      <c r="R10" s="22" t="e">
        <f>S10/$S$60</f>
        <v>#DIV/0!</v>
      </c>
      <c r="S10" s="23">
        <f>IF(COUNTIF($AY$2:$BL$61,A10)=1,VLOOKUP(A10,$AY$2:$BL$61,9,FALSE),0)</f>
        <v>0</v>
      </c>
      <c r="T10" s="33">
        <f>U10/$U$60</f>
        <v>0</v>
      </c>
      <c r="U10" s="25">
        <f>'Août N-1'!S9</f>
        <v>0</v>
      </c>
      <c r="V10" s="26">
        <f t="shared" si="12"/>
        <v>0</v>
      </c>
      <c r="W10" s="22" t="e">
        <f>X10/$X$60</f>
        <v>#DIV/0!</v>
      </c>
      <c r="X10" s="23">
        <f>IF(COUNTIF($AY$2:$BL$61,A10)=1,VLOOKUP(A10,$AY$2:$BL$61,10,FALSE),0)</f>
        <v>0</v>
      </c>
      <c r="Y10" s="33">
        <f>Z10/$Z$60</f>
        <v>0.125</v>
      </c>
      <c r="Z10" s="25">
        <f>'Août N-1'!X9</f>
        <v>2</v>
      </c>
      <c r="AA10" s="26">
        <f t="shared" si="13"/>
        <v>-2</v>
      </c>
      <c r="AB10" s="22" t="e">
        <f>AC10/$AC$60</f>
        <v>#DIV/0!</v>
      </c>
      <c r="AC10" s="23">
        <f>IF(COUNTIF($AY$2:$BL$61,A10)=1,VLOOKUP(A10,$AY$2:$BL$61,11,FALSE),0)</f>
        <v>0</v>
      </c>
      <c r="AD10" s="33">
        <f>AE10/$AE$60</f>
        <v>8.771929824561403E-2</v>
      </c>
      <c r="AE10" s="25">
        <f>'Août N-1'!AC9</f>
        <v>5</v>
      </c>
      <c r="AF10" s="26">
        <f t="shared" si="14"/>
        <v>-5</v>
      </c>
      <c r="AG10" s="22" t="e">
        <f>AH10/$AH$60</f>
        <v>#DIV/0!</v>
      </c>
      <c r="AH10" s="23">
        <f>IF(COUNTIF($AY$34:$BL$62,A10)=1,VLOOKUP(A10,$AY$34:$BL$62,12,FALSE),0)</f>
        <v>0</v>
      </c>
      <c r="AI10" s="33">
        <f>AJ10/$AJ$60</f>
        <v>0.04</v>
      </c>
      <c r="AJ10" s="25">
        <f>'Août N-1'!AH9</f>
        <v>1</v>
      </c>
      <c r="AK10" s="26">
        <f t="shared" si="15"/>
        <v>-1</v>
      </c>
      <c r="AL10" s="22" t="e">
        <f>AM10/$AM$60</f>
        <v>#DIV/0!</v>
      </c>
      <c r="AM10" s="23">
        <f>IF(COUNTIF($AY$2:$BL$61,A10)=1,VLOOKUP(A10,$AY$2:$BL$61,13,FALSE),0)</f>
        <v>0</v>
      </c>
      <c r="AN10" s="33">
        <f>AO10/$AO$60</f>
        <v>6.354515050167224E-2</v>
      </c>
      <c r="AO10" s="25">
        <f>'Août N-1'!AM9</f>
        <v>19</v>
      </c>
      <c r="AP10" s="26">
        <f t="shared" si="16"/>
        <v>-19</v>
      </c>
      <c r="AQ10" s="22" t="e">
        <f>AR10/$AR$60</f>
        <v>#DIV/0!</v>
      </c>
      <c r="AR10" s="23">
        <f>IF(COUNTIF($AY$2:$BL$61,A10)=1,VLOOKUP(A10,$AY$2:$BL$61,14,FALSE),0)</f>
        <v>0</v>
      </c>
      <c r="AS10" s="33">
        <f>AT10/$AT$60</f>
        <v>0</v>
      </c>
      <c r="AT10" s="25">
        <f>'Août N-1'!AR9</f>
        <v>0</v>
      </c>
      <c r="AU10" s="26">
        <f t="shared" si="17"/>
        <v>0</v>
      </c>
    </row>
    <row r="11" spans="1:64" x14ac:dyDescent="0.3">
      <c r="A11" t="s">
        <v>138</v>
      </c>
      <c r="B11" s="21"/>
      <c r="C11" s="22"/>
      <c r="D11" s="23"/>
      <c r="E11" s="24"/>
      <c r="F11" s="25"/>
      <c r="G11" s="26"/>
      <c r="H11" s="22"/>
      <c r="I11" s="23"/>
      <c r="J11" s="33"/>
      <c r="K11" s="25"/>
      <c r="L11" s="26"/>
      <c r="M11" s="22"/>
      <c r="N11" s="23"/>
      <c r="O11" s="24"/>
      <c r="P11" s="25"/>
      <c r="Q11" s="26"/>
      <c r="R11" s="22"/>
      <c r="S11" s="23"/>
      <c r="T11" s="33"/>
      <c r="U11" s="25"/>
      <c r="V11" s="26"/>
      <c r="W11" s="22"/>
      <c r="X11" s="23"/>
      <c r="Y11" s="33"/>
      <c r="Z11" s="25"/>
      <c r="AA11" s="26"/>
      <c r="AB11" s="22"/>
      <c r="AC11" s="23"/>
      <c r="AD11" s="33"/>
      <c r="AE11" s="25"/>
      <c r="AF11" s="26"/>
      <c r="AG11" s="22"/>
      <c r="AH11" s="23"/>
      <c r="AI11" s="33"/>
      <c r="AJ11" s="25"/>
      <c r="AK11" s="26"/>
      <c r="AL11" s="22"/>
      <c r="AM11" s="23"/>
      <c r="AN11" s="33"/>
      <c r="AO11" s="25"/>
      <c r="AP11" s="26"/>
      <c r="AQ11" s="22"/>
      <c r="AR11" s="23"/>
      <c r="AS11" s="33"/>
      <c r="AT11" s="25"/>
      <c r="AU11" s="26"/>
    </row>
    <row r="12" spans="1:64" x14ac:dyDescent="0.3">
      <c r="A12" t="s">
        <v>138</v>
      </c>
      <c r="B12" s="21"/>
      <c r="C12" s="22" t="e">
        <f t="shared" ref="C12:C58" si="18">D12/$D$60</f>
        <v>#DIV/0!</v>
      </c>
      <c r="D12" s="23">
        <f>IF(COUNTIF($AY$2:$BL$61,A12)=1,VLOOKUP(A12,$AY$2:$BL$61,6,FALSE),0)</f>
        <v>0</v>
      </c>
      <c r="E12" s="24">
        <f t="shared" ref="E12:E58" si="19">F12/$F$60</f>
        <v>0</v>
      </c>
      <c r="F12" s="25">
        <f>'Août N-1'!D10</f>
        <v>0</v>
      </c>
      <c r="G12" s="26">
        <f t="shared" si="9"/>
        <v>0</v>
      </c>
      <c r="H12" s="22" t="e">
        <f t="shared" ref="H12:H58" si="20">I12/$I$60</f>
        <v>#DIV/0!</v>
      </c>
      <c r="I12" s="23">
        <f>IF(COUNTIF($AY$2:$BL$61,A12)=1,VLOOKUP(A12,$AY$2:$BL$61,7,FALSE),0)</f>
        <v>0</v>
      </c>
      <c r="J12" s="33">
        <f t="shared" ref="J12:J58" si="21">K12/$K$60</f>
        <v>0</v>
      </c>
      <c r="K12" s="25">
        <f>'Août N-1'!I10</f>
        <v>0</v>
      </c>
      <c r="L12" s="26">
        <f t="shared" si="10"/>
        <v>0</v>
      </c>
      <c r="M12" s="22" t="e">
        <f t="shared" ref="M12:M58" si="22">N12/$N$60</f>
        <v>#DIV/0!</v>
      </c>
      <c r="N12" s="23">
        <f>IF(COUNTIF($AY$2:$BL$61,A12)=1,VLOOKUP(A12,$AY$2:$BL$61,8,FALSE),0)</f>
        <v>0</v>
      </c>
      <c r="O12" s="24">
        <f t="shared" ref="O12:O58" si="23">P12/$P$60</f>
        <v>0</v>
      </c>
      <c r="P12" s="25">
        <f>'Août N-1'!N10</f>
        <v>0</v>
      </c>
      <c r="Q12" s="26">
        <f t="shared" si="11"/>
        <v>0</v>
      </c>
      <c r="R12" s="22" t="e">
        <f t="shared" ref="R12:R58" si="24">S12/$S$60</f>
        <v>#DIV/0!</v>
      </c>
      <c r="S12" s="23">
        <f>IF(COUNTIF($AY$2:$BL$61,A12)=1,VLOOKUP(A12,$AY$2:$BL$61,9,FALSE),0)</f>
        <v>0</v>
      </c>
      <c r="T12" s="33">
        <f t="shared" ref="T12:T58" si="25">U12/$U$60</f>
        <v>0</v>
      </c>
      <c r="U12" s="25">
        <f>'Août N-1'!S10</f>
        <v>0</v>
      </c>
      <c r="V12" s="26">
        <f t="shared" si="12"/>
        <v>0</v>
      </c>
      <c r="W12" s="22" t="e">
        <f t="shared" ref="W12:W58" si="26">X12/$X$60</f>
        <v>#DIV/0!</v>
      </c>
      <c r="X12" s="23">
        <f>IF(COUNTIF($AY$2:$BL$61,A12)=1,VLOOKUP(A12,$AY$2:$BL$61,10,FALSE),0)</f>
        <v>0</v>
      </c>
      <c r="Y12" s="33">
        <f t="shared" ref="Y12:Y58" si="27">Z12/$Z$60</f>
        <v>0</v>
      </c>
      <c r="Z12" s="25">
        <f>'Août N-1'!X10</f>
        <v>0</v>
      </c>
      <c r="AA12" s="26">
        <f t="shared" si="13"/>
        <v>0</v>
      </c>
      <c r="AB12" s="22" t="e">
        <f t="shared" ref="AB12:AB58" si="28">AC12/$AC$60</f>
        <v>#DIV/0!</v>
      </c>
      <c r="AC12" s="23">
        <f>IF(COUNTIF($AY$2:$BL$61,A12)=1,VLOOKUP(A12,$AY$2:$BL$61,11,FALSE),0)</f>
        <v>0</v>
      </c>
      <c r="AD12" s="33">
        <f t="shared" ref="AD12:AD58" si="29">AE12/$AE$60</f>
        <v>0</v>
      </c>
      <c r="AE12" s="25">
        <f>'Août N-1'!AC10</f>
        <v>0</v>
      </c>
      <c r="AF12" s="26">
        <f t="shared" si="14"/>
        <v>0</v>
      </c>
      <c r="AG12" s="22" t="e">
        <f t="shared" ref="AG12:AG58" si="30">AH12/$AH$60</f>
        <v>#DIV/0!</v>
      </c>
      <c r="AH12" s="23">
        <f t="shared" ref="AH12:AH58" si="31">IF(COUNTIF($AY$34:$BL$62,A12)=1,VLOOKUP(A12,$AY$34:$BL$62,12,FALSE),0)</f>
        <v>0</v>
      </c>
      <c r="AI12" s="33">
        <f t="shared" ref="AI12:AI58" si="32">AJ12/$AJ$60</f>
        <v>0</v>
      </c>
      <c r="AJ12" s="25">
        <f>'Août N-1'!AH10</f>
        <v>0</v>
      </c>
      <c r="AK12" s="26">
        <f t="shared" si="15"/>
        <v>0</v>
      </c>
      <c r="AL12" s="22" t="e">
        <f t="shared" ref="AL12:AL58" si="33">AM12/$AM$60</f>
        <v>#DIV/0!</v>
      </c>
      <c r="AM12" s="23">
        <f>IF(COUNTIF($AY$2:$BL$61,A12)=1,VLOOKUP(A12,$AY$2:$BL$61,13,FALSE),0)</f>
        <v>0</v>
      </c>
      <c r="AN12" s="33">
        <f t="shared" ref="AN12:AN58" si="34">AO12/$AO$60</f>
        <v>0</v>
      </c>
      <c r="AO12" s="25">
        <f>'Août N-1'!AM10</f>
        <v>0</v>
      </c>
      <c r="AP12" s="26">
        <f t="shared" si="16"/>
        <v>0</v>
      </c>
      <c r="AQ12" s="22" t="e">
        <f t="shared" ref="AQ12:AQ58" si="35">AR12/$AR$60</f>
        <v>#DIV/0!</v>
      </c>
      <c r="AR12" s="23">
        <f>IF(COUNTIF($AY$2:$BL$61,A12)=1,VLOOKUP(A12,$AY$2:$BL$61,14,FALSE),0)</f>
        <v>0</v>
      </c>
      <c r="AS12" s="33">
        <f t="shared" ref="AS12:AS58" si="36">AT12/$AT$60</f>
        <v>0</v>
      </c>
      <c r="AT12" s="25">
        <f>'Août N-1'!AR10</f>
        <v>0</v>
      </c>
      <c r="AU12" s="26">
        <f t="shared" si="17"/>
        <v>0</v>
      </c>
    </row>
    <row r="13" spans="1:64" x14ac:dyDescent="0.3">
      <c r="A13" t="s">
        <v>53</v>
      </c>
      <c r="B13" s="21"/>
      <c r="C13" s="22" t="e">
        <f t="shared" si="18"/>
        <v>#DIV/0!</v>
      </c>
      <c r="D13" s="23">
        <f>IF(COUNTIF($AY$2:$BL$61,A13)=1,VLOOKUP(A13,$AY$2:$BL$61,6,FALSE),0)</f>
        <v>0</v>
      </c>
      <c r="E13" s="24">
        <f t="shared" si="19"/>
        <v>0</v>
      </c>
      <c r="F13" s="25">
        <f>'Août N-1'!D11</f>
        <v>0</v>
      </c>
      <c r="G13" s="26">
        <f t="shared" si="9"/>
        <v>0</v>
      </c>
      <c r="H13" s="22" t="e">
        <f t="shared" si="20"/>
        <v>#DIV/0!</v>
      </c>
      <c r="I13" s="23">
        <f>IF(COUNTIF($AY$2:$BL$61,A13)=1,VLOOKUP(A13,$AY$2:$BL$61,7,FALSE),0)</f>
        <v>0</v>
      </c>
      <c r="J13" s="33">
        <f t="shared" si="21"/>
        <v>0</v>
      </c>
      <c r="K13" s="25">
        <f>'Août N-1'!I11</f>
        <v>0</v>
      </c>
      <c r="L13" s="26">
        <f t="shared" si="10"/>
        <v>0</v>
      </c>
      <c r="M13" s="22" t="e">
        <f t="shared" si="22"/>
        <v>#DIV/0!</v>
      </c>
      <c r="N13" s="23">
        <f>IF(COUNTIF($AY$2:$BL$61,A13)=1,VLOOKUP(A13,$AY$2:$BL$61,8,FALSE),0)</f>
        <v>0</v>
      </c>
      <c r="O13" s="24">
        <f t="shared" si="23"/>
        <v>0</v>
      </c>
      <c r="P13" s="25">
        <f>'Août N-1'!N11</f>
        <v>0</v>
      </c>
      <c r="Q13" s="26">
        <f t="shared" si="11"/>
        <v>0</v>
      </c>
      <c r="R13" s="22" t="e">
        <f t="shared" si="24"/>
        <v>#DIV/0!</v>
      </c>
      <c r="S13" s="23">
        <f>IF(COUNTIF($AY$2:$BL$61,A13)=1,VLOOKUP(A13,$AY$2:$BL$61,9,FALSE),0)</f>
        <v>0</v>
      </c>
      <c r="T13" s="33">
        <f t="shared" si="25"/>
        <v>0</v>
      </c>
      <c r="U13" s="25">
        <f>'Août N-1'!S11</f>
        <v>0</v>
      </c>
      <c r="V13" s="26">
        <f t="shared" si="12"/>
        <v>0</v>
      </c>
      <c r="W13" s="22" t="e">
        <f t="shared" si="26"/>
        <v>#DIV/0!</v>
      </c>
      <c r="X13" s="23">
        <f>IF(COUNTIF($AY$2:$BL$61,A13)=1,VLOOKUP(A13,$AY$2:$BL$61,10,FALSE),0)</f>
        <v>0</v>
      </c>
      <c r="Y13" s="33">
        <f t="shared" si="27"/>
        <v>0</v>
      </c>
      <c r="Z13" s="25">
        <f>'Août N-1'!X11</f>
        <v>0</v>
      </c>
      <c r="AA13" s="26">
        <f t="shared" si="13"/>
        <v>0</v>
      </c>
      <c r="AB13" s="22" t="e">
        <f t="shared" si="28"/>
        <v>#DIV/0!</v>
      </c>
      <c r="AC13" s="23">
        <f>IF(COUNTIF($AY$2:$BL$61,A13)=1,VLOOKUP(A13,$AY$2:$BL$61,11,FALSE),0)</f>
        <v>0</v>
      </c>
      <c r="AD13" s="33">
        <f t="shared" si="29"/>
        <v>0</v>
      </c>
      <c r="AE13" s="25">
        <f>'Août N-1'!AC11</f>
        <v>0</v>
      </c>
      <c r="AF13" s="26">
        <f t="shared" si="14"/>
        <v>0</v>
      </c>
      <c r="AG13" s="22" t="e">
        <f t="shared" si="30"/>
        <v>#DIV/0!</v>
      </c>
      <c r="AH13" s="23">
        <f t="shared" si="31"/>
        <v>0</v>
      </c>
      <c r="AI13" s="33">
        <f t="shared" si="32"/>
        <v>0</v>
      </c>
      <c r="AJ13" s="25">
        <f>'Août N-1'!AH11</f>
        <v>0</v>
      </c>
      <c r="AK13" s="26">
        <f t="shared" si="15"/>
        <v>0</v>
      </c>
      <c r="AL13" s="22" t="e">
        <f t="shared" si="33"/>
        <v>#DIV/0!</v>
      </c>
      <c r="AM13" s="23">
        <f>IF(COUNTIF($AY$2:$BL$61,A13)=1,VLOOKUP(A13,$AY$2:$BL$61,13,FALSE),0)</f>
        <v>0</v>
      </c>
      <c r="AN13" s="33">
        <f t="shared" si="34"/>
        <v>0</v>
      </c>
      <c r="AO13" s="25">
        <f>'Août N-1'!AM11</f>
        <v>0</v>
      </c>
      <c r="AP13" s="26">
        <f t="shared" si="16"/>
        <v>0</v>
      </c>
      <c r="AQ13" s="22" t="e">
        <f t="shared" si="35"/>
        <v>#DIV/0!</v>
      </c>
      <c r="AR13" s="23">
        <f>IF(COUNTIF($AY$2:$BL$61,A13)=1,VLOOKUP(A13,$AY$2:$BL$61,14,FALSE),0)</f>
        <v>0</v>
      </c>
      <c r="AS13" s="33">
        <f t="shared" si="36"/>
        <v>0</v>
      </c>
      <c r="AT13" s="25">
        <f>'Août N-1'!AR11</f>
        <v>0</v>
      </c>
      <c r="AU13" s="26">
        <f t="shared" si="17"/>
        <v>0</v>
      </c>
    </row>
    <row r="14" spans="1:64" x14ac:dyDescent="0.3">
      <c r="A14" t="s">
        <v>54</v>
      </c>
      <c r="B14" s="21"/>
      <c r="C14" s="22" t="e">
        <f t="shared" si="18"/>
        <v>#DIV/0!</v>
      </c>
      <c r="D14" s="23">
        <f>IF(COUNTIF($AY$2:$BL$61,A14)=1,VLOOKUP(A14,$AY$2:$BL$61,6,FALSE),0)</f>
        <v>0</v>
      </c>
      <c r="E14" s="24">
        <f t="shared" si="19"/>
        <v>0</v>
      </c>
      <c r="F14" s="25">
        <f>'Août N-1'!D12</f>
        <v>0</v>
      </c>
      <c r="G14" s="26">
        <f t="shared" si="9"/>
        <v>0</v>
      </c>
      <c r="H14" s="22" t="e">
        <f t="shared" si="20"/>
        <v>#DIV/0!</v>
      </c>
      <c r="I14" s="23">
        <f>IF(COUNTIF($AY$2:$BL$61,A14)=1,VLOOKUP(A14,$AY$2:$BL$61,7,FALSE),0)</f>
        <v>0</v>
      </c>
      <c r="J14" s="33">
        <f t="shared" si="21"/>
        <v>0</v>
      </c>
      <c r="K14" s="25">
        <f>'Août N-1'!I12</f>
        <v>0</v>
      </c>
      <c r="L14" s="26">
        <f t="shared" si="10"/>
        <v>0</v>
      </c>
      <c r="M14" s="22" t="e">
        <f t="shared" si="22"/>
        <v>#DIV/0!</v>
      </c>
      <c r="N14" s="23">
        <f>IF(COUNTIF($AY$2:$BL$61,A14)=1,VLOOKUP(A14,$AY$2:$BL$61,8,FALSE),0)</f>
        <v>0</v>
      </c>
      <c r="O14" s="24">
        <f t="shared" si="23"/>
        <v>0</v>
      </c>
      <c r="P14" s="25">
        <f>'Août N-1'!N12</f>
        <v>0</v>
      </c>
      <c r="Q14" s="26">
        <f t="shared" si="11"/>
        <v>0</v>
      </c>
      <c r="R14" s="22" t="e">
        <f t="shared" si="24"/>
        <v>#DIV/0!</v>
      </c>
      <c r="S14" s="23">
        <f>IF(COUNTIF($AY$2:$BL$61,A14)=1,VLOOKUP(A14,$AY$2:$BL$61,9,FALSE),0)</f>
        <v>0</v>
      </c>
      <c r="T14" s="33">
        <f t="shared" si="25"/>
        <v>0</v>
      </c>
      <c r="U14" s="25">
        <f>'Août N-1'!S12</f>
        <v>0</v>
      </c>
      <c r="V14" s="26">
        <f t="shared" si="12"/>
        <v>0</v>
      </c>
      <c r="W14" s="22" t="e">
        <f t="shared" si="26"/>
        <v>#DIV/0!</v>
      </c>
      <c r="X14" s="23">
        <f>IF(COUNTIF($AY$2:$BL$61,A14)=1,VLOOKUP(A14,$AY$2:$BL$61,10,FALSE),0)</f>
        <v>0</v>
      </c>
      <c r="Y14" s="33">
        <f t="shared" si="27"/>
        <v>0</v>
      </c>
      <c r="Z14" s="25">
        <f>'Août N-1'!X12</f>
        <v>0</v>
      </c>
      <c r="AA14" s="26">
        <f t="shared" si="13"/>
        <v>0</v>
      </c>
      <c r="AB14" s="22" t="e">
        <f t="shared" si="28"/>
        <v>#DIV/0!</v>
      </c>
      <c r="AC14" s="23">
        <f>IF(COUNTIF($AY$2:$BL$61,A14)=1,VLOOKUP(A14,$AY$2:$BL$61,11,FALSE),0)</f>
        <v>0</v>
      </c>
      <c r="AD14" s="33">
        <f t="shared" si="29"/>
        <v>0</v>
      </c>
      <c r="AE14" s="25">
        <f>'Août N-1'!AC12</f>
        <v>0</v>
      </c>
      <c r="AF14" s="26">
        <f t="shared" si="14"/>
        <v>0</v>
      </c>
      <c r="AG14" s="22" t="e">
        <f t="shared" si="30"/>
        <v>#DIV/0!</v>
      </c>
      <c r="AH14" s="23">
        <f t="shared" si="31"/>
        <v>0</v>
      </c>
      <c r="AI14" s="33">
        <f t="shared" si="32"/>
        <v>0</v>
      </c>
      <c r="AJ14" s="25">
        <f>'Août N-1'!AH12</f>
        <v>0</v>
      </c>
      <c r="AK14" s="26">
        <f t="shared" si="15"/>
        <v>0</v>
      </c>
      <c r="AL14" s="22" t="e">
        <f t="shared" si="33"/>
        <v>#DIV/0!</v>
      </c>
      <c r="AM14" s="23">
        <f>IF(COUNTIF($AY$2:$BL$61,A14)=1,VLOOKUP(A14,$AY$2:$BL$61,13,FALSE),0)</f>
        <v>0</v>
      </c>
      <c r="AN14" s="33">
        <f t="shared" si="34"/>
        <v>0</v>
      </c>
      <c r="AO14" s="25">
        <f>'Août N-1'!AM12</f>
        <v>0</v>
      </c>
      <c r="AP14" s="26">
        <f t="shared" si="16"/>
        <v>0</v>
      </c>
      <c r="AQ14" s="22" t="e">
        <f t="shared" si="35"/>
        <v>#DIV/0!</v>
      </c>
      <c r="AR14" s="23">
        <f>IF(COUNTIF($AY$2:$BL$61,A14)=1,VLOOKUP(A14,$AY$2:$BL$61,14,FALSE),0)</f>
        <v>0</v>
      </c>
      <c r="AS14" s="33">
        <f t="shared" si="36"/>
        <v>0</v>
      </c>
      <c r="AT14" s="25">
        <f>'Août N-1'!AR12</f>
        <v>0</v>
      </c>
      <c r="AU14" s="26">
        <f t="shared" si="17"/>
        <v>0</v>
      </c>
    </row>
    <row r="15" spans="1:64" x14ac:dyDescent="0.3">
      <c r="A15" t="s">
        <v>55</v>
      </c>
      <c r="B15" s="21"/>
      <c r="C15" s="22" t="e">
        <f t="shared" si="18"/>
        <v>#DIV/0!</v>
      </c>
      <c r="D15" s="23">
        <f>IF(COUNTIF($AY$2:$BL$61,A15)=1,VLOOKUP(A15,$AY$2:$BL$61,6,FALSE),0)</f>
        <v>0</v>
      </c>
      <c r="E15" s="24">
        <f t="shared" si="19"/>
        <v>0</v>
      </c>
      <c r="F15" s="25">
        <f>'Août N-1'!D13</f>
        <v>0</v>
      </c>
      <c r="G15" s="26">
        <f t="shared" si="9"/>
        <v>0</v>
      </c>
      <c r="H15" s="22" t="e">
        <f t="shared" si="20"/>
        <v>#DIV/0!</v>
      </c>
      <c r="I15" s="23">
        <f>IF(COUNTIF($AY$2:$BL$61,A15)=1,VLOOKUP(A15,$AY$2:$BL$61,7,FALSE),0)</f>
        <v>0</v>
      </c>
      <c r="J15" s="33">
        <f t="shared" si="21"/>
        <v>0</v>
      </c>
      <c r="K15" s="25">
        <f>'Août N-1'!I13</f>
        <v>0</v>
      </c>
      <c r="L15" s="26">
        <f t="shared" si="10"/>
        <v>0</v>
      </c>
      <c r="M15" s="22" t="e">
        <f t="shared" si="22"/>
        <v>#DIV/0!</v>
      </c>
      <c r="N15" s="23">
        <f>IF(COUNTIF($AY$2:$BL$61,A15)=1,VLOOKUP(A15,$AY$2:$BL$61,8,FALSE),0)</f>
        <v>0</v>
      </c>
      <c r="O15" s="24">
        <f t="shared" si="23"/>
        <v>0</v>
      </c>
      <c r="P15" s="25">
        <f>'Août N-1'!N13</f>
        <v>0</v>
      </c>
      <c r="Q15" s="26">
        <f t="shared" si="11"/>
        <v>0</v>
      </c>
      <c r="R15" s="22" t="e">
        <f t="shared" si="24"/>
        <v>#DIV/0!</v>
      </c>
      <c r="S15" s="23">
        <f>IF(COUNTIF($AY$2:$BL$61,A15)=1,VLOOKUP(A15,$AY$2:$BL$61,9,FALSE),0)</f>
        <v>0</v>
      </c>
      <c r="T15" s="33">
        <f t="shared" si="25"/>
        <v>0</v>
      </c>
      <c r="U15" s="25">
        <f>'Août N-1'!S13</f>
        <v>0</v>
      </c>
      <c r="V15" s="26">
        <f t="shared" si="12"/>
        <v>0</v>
      </c>
      <c r="W15" s="22" t="e">
        <f t="shared" si="26"/>
        <v>#DIV/0!</v>
      </c>
      <c r="X15" s="23">
        <f>IF(COUNTIF($AY$2:$BL$61,A15)=1,VLOOKUP(A15,$AY$2:$BL$61,10,FALSE),0)</f>
        <v>0</v>
      </c>
      <c r="Y15" s="33">
        <f t="shared" si="27"/>
        <v>0</v>
      </c>
      <c r="Z15" s="25">
        <f>'Août N-1'!X13</f>
        <v>0</v>
      </c>
      <c r="AA15" s="26">
        <f t="shared" si="13"/>
        <v>0</v>
      </c>
      <c r="AB15" s="22" t="e">
        <f t="shared" si="28"/>
        <v>#DIV/0!</v>
      </c>
      <c r="AC15" s="23">
        <f>IF(COUNTIF($AY$2:$BL$61,A15)=1,VLOOKUP(A15,$AY$2:$BL$61,11,FALSE),0)</f>
        <v>0</v>
      </c>
      <c r="AD15" s="33">
        <f t="shared" si="29"/>
        <v>0</v>
      </c>
      <c r="AE15" s="25">
        <f>'Août N-1'!AC13</f>
        <v>0</v>
      </c>
      <c r="AF15" s="26">
        <f t="shared" si="14"/>
        <v>0</v>
      </c>
      <c r="AG15" s="22" t="e">
        <f t="shared" si="30"/>
        <v>#DIV/0!</v>
      </c>
      <c r="AH15" s="23">
        <f t="shared" si="31"/>
        <v>0</v>
      </c>
      <c r="AI15" s="33">
        <f t="shared" si="32"/>
        <v>0</v>
      </c>
      <c r="AJ15" s="25">
        <f>'Août N-1'!AH13</f>
        <v>0</v>
      </c>
      <c r="AK15" s="26">
        <f t="shared" si="15"/>
        <v>0</v>
      </c>
      <c r="AL15" s="22" t="e">
        <f t="shared" si="33"/>
        <v>#DIV/0!</v>
      </c>
      <c r="AM15" s="23">
        <f>IF(COUNTIF($AY$2:$BL$61,A15)=1,VLOOKUP(A15,$AY$2:$BL$61,13,FALSE),0)</f>
        <v>0</v>
      </c>
      <c r="AN15" s="33">
        <f t="shared" si="34"/>
        <v>0</v>
      </c>
      <c r="AO15" s="25">
        <f>'Août N-1'!AM13</f>
        <v>0</v>
      </c>
      <c r="AP15" s="26">
        <f t="shared" si="16"/>
        <v>0</v>
      </c>
      <c r="AQ15" s="22" t="e">
        <f t="shared" si="35"/>
        <v>#DIV/0!</v>
      </c>
      <c r="AR15" s="23">
        <f>IF(COUNTIF($AY$2:$BL$61,A15)=1,VLOOKUP(A15,$AY$2:$BL$61,14,FALSE),0)</f>
        <v>0</v>
      </c>
      <c r="AS15" s="33">
        <f t="shared" si="36"/>
        <v>0</v>
      </c>
      <c r="AT15" s="25">
        <f>'Août N-1'!AR13</f>
        <v>0</v>
      </c>
      <c r="AU15" s="26">
        <f t="shared" si="17"/>
        <v>0</v>
      </c>
    </row>
    <row r="16" spans="1:64" x14ac:dyDescent="0.3">
      <c r="A16" t="s">
        <v>5</v>
      </c>
      <c r="B16" s="21"/>
      <c r="C16" s="22" t="e">
        <f t="shared" si="18"/>
        <v>#DIV/0!</v>
      </c>
      <c r="D16" s="23">
        <f>IF(COUNTIF($AY$2:$BL$61,A16)=1,VLOOKUP(A16,$AY$2:$BL$61,6,FALSE),0)</f>
        <v>0</v>
      </c>
      <c r="E16" s="24">
        <f t="shared" si="19"/>
        <v>3.7383177570093455E-2</v>
      </c>
      <c r="F16" s="25">
        <f>'Août N-1'!D14</f>
        <v>4</v>
      </c>
      <c r="G16" s="26">
        <f t="shared" si="9"/>
        <v>-4</v>
      </c>
      <c r="H16" s="22" t="e">
        <f t="shared" si="20"/>
        <v>#DIV/0!</v>
      </c>
      <c r="I16" s="23">
        <f>IF(COUNTIF($AY$2:$BL$61,A16)=1,VLOOKUP(A16,$AY$2:$BL$61,7,FALSE),0)</f>
        <v>0</v>
      </c>
      <c r="J16" s="33">
        <f t="shared" si="21"/>
        <v>3.2258064516129031E-2</v>
      </c>
      <c r="K16" s="25">
        <f>'Août N-1'!I14</f>
        <v>2</v>
      </c>
      <c r="L16" s="26">
        <f t="shared" si="10"/>
        <v>-2</v>
      </c>
      <c r="M16" s="22" t="e">
        <f t="shared" si="22"/>
        <v>#DIV/0!</v>
      </c>
      <c r="N16" s="23">
        <f>IF(COUNTIF($AY$2:$BL$61,A16)=1,VLOOKUP(A16,$AY$2:$BL$61,8,FALSE),0)</f>
        <v>0</v>
      </c>
      <c r="O16" s="24">
        <f t="shared" si="23"/>
        <v>0.1</v>
      </c>
      <c r="P16" s="25">
        <f>'Août N-1'!N14</f>
        <v>1</v>
      </c>
      <c r="Q16" s="26">
        <f t="shared" si="11"/>
        <v>-1</v>
      </c>
      <c r="R16" s="22" t="e">
        <f t="shared" si="24"/>
        <v>#DIV/0!</v>
      </c>
      <c r="S16" s="23">
        <f>IF(COUNTIF($AY$2:$BL$61,A16)=1,VLOOKUP(A16,$AY$2:$BL$61,9,FALSE),0)</f>
        <v>0</v>
      </c>
      <c r="T16" s="33">
        <f t="shared" si="25"/>
        <v>7.6923076923076927E-2</v>
      </c>
      <c r="U16" s="25">
        <f>'Août N-1'!S14</f>
        <v>2</v>
      </c>
      <c r="V16" s="26">
        <f t="shared" si="12"/>
        <v>-2</v>
      </c>
      <c r="W16" s="22" t="e">
        <f t="shared" si="26"/>
        <v>#DIV/0!</v>
      </c>
      <c r="X16" s="23">
        <f>IF(COUNTIF($AY$2:$BL$61,A16)=1,VLOOKUP(A16,$AY$2:$BL$61,10,FALSE),0)</f>
        <v>0</v>
      </c>
      <c r="Y16" s="33">
        <f t="shared" si="27"/>
        <v>0</v>
      </c>
      <c r="Z16" s="25">
        <f>'Août N-1'!X14</f>
        <v>0</v>
      </c>
      <c r="AA16" s="26">
        <f t="shared" si="13"/>
        <v>0</v>
      </c>
      <c r="AB16" s="22" t="e">
        <f t="shared" si="28"/>
        <v>#DIV/0!</v>
      </c>
      <c r="AC16" s="23">
        <f>IF(COUNTIF($AY$2:$BL$61,A16)=1,VLOOKUP(A16,$AY$2:$BL$61,11,FALSE),0)</f>
        <v>0</v>
      </c>
      <c r="AD16" s="33">
        <f t="shared" si="29"/>
        <v>3.5087719298245612E-2</v>
      </c>
      <c r="AE16" s="25">
        <f>'Août N-1'!AC14</f>
        <v>2</v>
      </c>
      <c r="AF16" s="26">
        <f t="shared" si="14"/>
        <v>-2</v>
      </c>
      <c r="AG16" s="22" t="e">
        <f t="shared" si="30"/>
        <v>#DIV/0!</v>
      </c>
      <c r="AH16" s="23">
        <f t="shared" si="31"/>
        <v>0</v>
      </c>
      <c r="AI16" s="33">
        <f t="shared" si="32"/>
        <v>0</v>
      </c>
      <c r="AJ16" s="25">
        <f>'Août N-1'!AH14</f>
        <v>0</v>
      </c>
      <c r="AK16" s="26">
        <f t="shared" si="15"/>
        <v>0</v>
      </c>
      <c r="AL16" s="22" t="e">
        <f t="shared" si="33"/>
        <v>#DIV/0!</v>
      </c>
      <c r="AM16" s="23">
        <f>IF(COUNTIF($AY$2:$BL$61,A16)=1,VLOOKUP(A16,$AY$2:$BL$61,13,FALSE),0)</f>
        <v>0</v>
      </c>
      <c r="AN16" s="33">
        <f t="shared" si="34"/>
        <v>3.678929765886288E-2</v>
      </c>
      <c r="AO16" s="25">
        <f>'Août N-1'!AM14</f>
        <v>11</v>
      </c>
      <c r="AP16" s="26">
        <f t="shared" si="16"/>
        <v>-11</v>
      </c>
      <c r="AQ16" s="22" t="e">
        <f t="shared" si="35"/>
        <v>#DIV/0!</v>
      </c>
      <c r="AR16" s="23">
        <f>IF(COUNTIF($AY$2:$BL$61,A16)=1,VLOOKUP(A16,$AY$2:$BL$61,14,FALSE),0)</f>
        <v>0</v>
      </c>
      <c r="AS16" s="33">
        <f t="shared" si="36"/>
        <v>0</v>
      </c>
      <c r="AT16" s="25">
        <f>'Août N-1'!AR14</f>
        <v>0</v>
      </c>
      <c r="AU16" s="26">
        <f t="shared" si="17"/>
        <v>0</v>
      </c>
    </row>
    <row r="17" spans="1:47" x14ac:dyDescent="0.3">
      <c r="A17" t="s">
        <v>6</v>
      </c>
      <c r="B17" s="21"/>
      <c r="C17" s="22" t="e">
        <f t="shared" si="18"/>
        <v>#DIV/0!</v>
      </c>
      <c r="D17" s="23">
        <f>IF(COUNTIF($AY$2:$BL$61,A17)=1,VLOOKUP(A17,$AY$2:$BL$61,6,FALSE),0)</f>
        <v>0</v>
      </c>
      <c r="E17" s="24">
        <f t="shared" si="19"/>
        <v>2.8037383177570093E-2</v>
      </c>
      <c r="F17" s="25">
        <f>'Août N-1'!D15</f>
        <v>3</v>
      </c>
      <c r="G17" s="26">
        <f t="shared" si="9"/>
        <v>-3</v>
      </c>
      <c r="H17" s="22" t="e">
        <f t="shared" si="20"/>
        <v>#DIV/0!</v>
      </c>
      <c r="I17" s="23">
        <f>IF(COUNTIF($AY$2:$BL$61,A17)=1,VLOOKUP(A17,$AY$2:$BL$61,7,FALSE),0)</f>
        <v>0</v>
      </c>
      <c r="J17" s="33">
        <f t="shared" si="21"/>
        <v>1.6129032258064516E-2</v>
      </c>
      <c r="K17" s="25">
        <f>'Août N-1'!I15</f>
        <v>1</v>
      </c>
      <c r="L17" s="26">
        <f t="shared" si="10"/>
        <v>-1</v>
      </c>
      <c r="M17" s="22" t="e">
        <f t="shared" si="22"/>
        <v>#DIV/0!</v>
      </c>
      <c r="N17" s="23">
        <f>IF(COUNTIF($AY$2:$BL$61,A17)=1,VLOOKUP(A17,$AY$2:$BL$61,8,FALSE),0)</f>
        <v>0</v>
      </c>
      <c r="O17" s="24">
        <f t="shared" si="23"/>
        <v>0</v>
      </c>
      <c r="P17" s="25">
        <f>'Août N-1'!N15</f>
        <v>0</v>
      </c>
      <c r="Q17" s="26">
        <f t="shared" si="11"/>
        <v>0</v>
      </c>
      <c r="R17" s="22" t="e">
        <f t="shared" si="24"/>
        <v>#DIV/0!</v>
      </c>
      <c r="S17" s="23">
        <f>IF(COUNTIF($AY$2:$BL$61,A17)=1,VLOOKUP(A17,$AY$2:$BL$61,9,FALSE),0)</f>
        <v>0</v>
      </c>
      <c r="T17" s="33">
        <f t="shared" si="25"/>
        <v>3.8461538461538464E-2</v>
      </c>
      <c r="U17" s="25">
        <f>'Août N-1'!S15</f>
        <v>1</v>
      </c>
      <c r="V17" s="26">
        <f t="shared" si="12"/>
        <v>-1</v>
      </c>
      <c r="W17" s="22" t="e">
        <f t="shared" si="26"/>
        <v>#DIV/0!</v>
      </c>
      <c r="X17" s="23">
        <f>IF(COUNTIF($AY$2:$BL$61,A17)=1,VLOOKUP(A17,$AY$2:$BL$61,10,FALSE),0)</f>
        <v>0</v>
      </c>
      <c r="Y17" s="33">
        <f t="shared" si="27"/>
        <v>0</v>
      </c>
      <c r="Z17" s="25">
        <f>'Août N-1'!X15</f>
        <v>0</v>
      </c>
      <c r="AA17" s="26">
        <f t="shared" si="13"/>
        <v>0</v>
      </c>
      <c r="AB17" s="22" t="e">
        <f t="shared" si="28"/>
        <v>#DIV/0!</v>
      </c>
      <c r="AC17" s="23">
        <f>IF(COUNTIF($AY$2:$BL$61,A17)=1,VLOOKUP(A17,$AY$2:$BL$61,11,FALSE),0)</f>
        <v>0</v>
      </c>
      <c r="AD17" s="33">
        <f t="shared" si="29"/>
        <v>8.771929824561403E-2</v>
      </c>
      <c r="AE17" s="25">
        <f>'Août N-1'!AC15</f>
        <v>5</v>
      </c>
      <c r="AF17" s="26">
        <f t="shared" si="14"/>
        <v>-5</v>
      </c>
      <c r="AG17" s="22" t="e">
        <f t="shared" si="30"/>
        <v>#DIV/0!</v>
      </c>
      <c r="AH17" s="23">
        <f t="shared" si="31"/>
        <v>0</v>
      </c>
      <c r="AI17" s="33">
        <f t="shared" si="32"/>
        <v>0</v>
      </c>
      <c r="AJ17" s="25">
        <f>'Août N-1'!AH15</f>
        <v>0</v>
      </c>
      <c r="AK17" s="26">
        <f t="shared" si="15"/>
        <v>0</v>
      </c>
      <c r="AL17" s="22" t="e">
        <f t="shared" si="33"/>
        <v>#DIV/0!</v>
      </c>
      <c r="AM17" s="23">
        <f>IF(COUNTIF($AY$2:$BL$61,A17)=1,VLOOKUP(A17,$AY$2:$BL$61,13,FALSE),0)</f>
        <v>0</v>
      </c>
      <c r="AN17" s="33">
        <f t="shared" si="34"/>
        <v>3.3444816053511704E-2</v>
      </c>
      <c r="AO17" s="25">
        <f>'Août N-1'!AM15</f>
        <v>10</v>
      </c>
      <c r="AP17" s="26">
        <f t="shared" si="16"/>
        <v>-10</v>
      </c>
      <c r="AQ17" s="22" t="e">
        <f t="shared" si="35"/>
        <v>#DIV/0!</v>
      </c>
      <c r="AR17" s="23">
        <f>IF(COUNTIF($AY$2:$BL$61,A17)=1,VLOOKUP(A17,$AY$2:$BL$61,14,FALSE),0)</f>
        <v>0</v>
      </c>
      <c r="AS17" s="33">
        <f t="shared" si="36"/>
        <v>0</v>
      </c>
      <c r="AT17" s="25">
        <f>'Août N-1'!AR15</f>
        <v>0</v>
      </c>
      <c r="AU17" s="26">
        <f t="shared" si="17"/>
        <v>0</v>
      </c>
    </row>
    <row r="18" spans="1:47" x14ac:dyDescent="0.3">
      <c r="A18" t="s">
        <v>7</v>
      </c>
      <c r="B18" s="21"/>
      <c r="C18" s="22" t="e">
        <f t="shared" si="18"/>
        <v>#DIV/0!</v>
      </c>
      <c r="D18" s="23">
        <f>IF(COUNTIF($AY$2:$BL$61,A18)=1,VLOOKUP(A18,$AY$2:$BL$61,6,FALSE),0)</f>
        <v>0</v>
      </c>
      <c r="E18" s="24">
        <f t="shared" si="19"/>
        <v>4.6728971962616821E-2</v>
      </c>
      <c r="F18" s="25">
        <f>'Août N-1'!D16</f>
        <v>5</v>
      </c>
      <c r="G18" s="26">
        <f t="shared" si="9"/>
        <v>-5</v>
      </c>
      <c r="H18" s="22" t="e">
        <f t="shared" si="20"/>
        <v>#DIV/0!</v>
      </c>
      <c r="I18" s="23">
        <f>IF(COUNTIF($AY$2:$BL$61,A18)=1,VLOOKUP(A18,$AY$2:$BL$61,7,FALSE),0)</f>
        <v>0</v>
      </c>
      <c r="J18" s="33">
        <f t="shared" si="21"/>
        <v>8.0645161290322578E-2</v>
      </c>
      <c r="K18" s="25">
        <f>'Août N-1'!I16</f>
        <v>5</v>
      </c>
      <c r="L18" s="26">
        <f t="shared" si="10"/>
        <v>-5</v>
      </c>
      <c r="M18" s="22" t="e">
        <f t="shared" si="22"/>
        <v>#DIV/0!</v>
      </c>
      <c r="N18" s="23">
        <f>IF(COUNTIF($AY$2:$BL$61,A18)=1,VLOOKUP(A18,$AY$2:$BL$61,8,FALSE),0)</f>
        <v>0</v>
      </c>
      <c r="O18" s="24">
        <f t="shared" si="23"/>
        <v>0</v>
      </c>
      <c r="P18" s="25">
        <f>'Août N-1'!N16</f>
        <v>0</v>
      </c>
      <c r="Q18" s="26">
        <f t="shared" si="11"/>
        <v>0</v>
      </c>
      <c r="R18" s="22" t="e">
        <f t="shared" si="24"/>
        <v>#DIV/0!</v>
      </c>
      <c r="S18" s="23">
        <f>IF(COUNTIF($AY$2:$BL$61,A18)=1,VLOOKUP(A18,$AY$2:$BL$61,9,FALSE),0)</f>
        <v>0</v>
      </c>
      <c r="T18" s="33">
        <f t="shared" si="25"/>
        <v>0.15384615384615385</v>
      </c>
      <c r="U18" s="25">
        <f>'Août N-1'!S16</f>
        <v>4</v>
      </c>
      <c r="V18" s="26">
        <f t="shared" si="12"/>
        <v>-4</v>
      </c>
      <c r="W18" s="22" t="e">
        <f t="shared" si="26"/>
        <v>#DIV/0!</v>
      </c>
      <c r="X18" s="23">
        <f>IF(COUNTIF($AY$2:$BL$61,A18)=1,VLOOKUP(A18,$AY$2:$BL$61,10,FALSE),0)</f>
        <v>0</v>
      </c>
      <c r="Y18" s="33">
        <f t="shared" si="27"/>
        <v>6.25E-2</v>
      </c>
      <c r="Z18" s="25">
        <f>'Août N-1'!X16</f>
        <v>1</v>
      </c>
      <c r="AA18" s="26">
        <f t="shared" si="13"/>
        <v>-1</v>
      </c>
      <c r="AB18" s="22" t="e">
        <f t="shared" si="28"/>
        <v>#DIV/0!</v>
      </c>
      <c r="AC18" s="23">
        <f>IF(COUNTIF($AY$2:$BL$61,A18)=1,VLOOKUP(A18,$AY$2:$BL$61,11,FALSE),0)</f>
        <v>0</v>
      </c>
      <c r="AD18" s="33">
        <f t="shared" si="29"/>
        <v>3.5087719298245612E-2</v>
      </c>
      <c r="AE18" s="25">
        <f>'Août N-1'!AC16</f>
        <v>2</v>
      </c>
      <c r="AF18" s="26">
        <f t="shared" si="14"/>
        <v>-2</v>
      </c>
      <c r="AG18" s="22" t="e">
        <f t="shared" si="30"/>
        <v>#DIV/0!</v>
      </c>
      <c r="AH18" s="23">
        <f t="shared" si="31"/>
        <v>0</v>
      </c>
      <c r="AI18" s="33">
        <f t="shared" si="32"/>
        <v>0.08</v>
      </c>
      <c r="AJ18" s="25">
        <f>'Août N-1'!AH16</f>
        <v>2</v>
      </c>
      <c r="AK18" s="26">
        <f t="shared" si="15"/>
        <v>-2</v>
      </c>
      <c r="AL18" s="22" t="e">
        <f t="shared" si="33"/>
        <v>#DIV/0!</v>
      </c>
      <c r="AM18" s="23">
        <f>IF(COUNTIF($AY$2:$BL$61,A18)=1,VLOOKUP(A18,$AY$2:$BL$61,13,FALSE),0)</f>
        <v>0</v>
      </c>
      <c r="AN18" s="33">
        <f t="shared" si="34"/>
        <v>6.0200668896321072E-2</v>
      </c>
      <c r="AO18" s="25">
        <f>'Août N-1'!AM16</f>
        <v>18</v>
      </c>
      <c r="AP18" s="26">
        <f t="shared" si="16"/>
        <v>-18</v>
      </c>
      <c r="AQ18" s="22" t="e">
        <f t="shared" si="35"/>
        <v>#DIV/0!</v>
      </c>
      <c r="AR18" s="23">
        <f>IF(COUNTIF($AY$2:$BL$61,A18)=1,VLOOKUP(A18,$AY$2:$BL$61,14,FALSE),0)</f>
        <v>0</v>
      </c>
      <c r="AS18" s="33">
        <f t="shared" si="36"/>
        <v>0.25</v>
      </c>
      <c r="AT18" s="25">
        <f>'Août N-1'!AR16</f>
        <v>1</v>
      </c>
      <c r="AU18" s="26">
        <f t="shared" si="17"/>
        <v>-1</v>
      </c>
    </row>
    <row r="19" spans="1:47" x14ac:dyDescent="0.3">
      <c r="A19" t="s">
        <v>56</v>
      </c>
      <c r="B19" s="21"/>
      <c r="C19" s="22" t="e">
        <f t="shared" si="18"/>
        <v>#DIV/0!</v>
      </c>
      <c r="D19" s="23">
        <f>IF(COUNTIF($AY$2:$BL$61,A19)=1,VLOOKUP(A19,$AY$2:$BL$61,6,FALSE),0)</f>
        <v>0</v>
      </c>
      <c r="E19" s="24">
        <f t="shared" si="19"/>
        <v>0</v>
      </c>
      <c r="F19" s="25">
        <f>'Août N-1'!D17</f>
        <v>0</v>
      </c>
      <c r="G19" s="26">
        <f t="shared" si="9"/>
        <v>0</v>
      </c>
      <c r="H19" s="22" t="e">
        <f t="shared" si="20"/>
        <v>#DIV/0!</v>
      </c>
      <c r="I19" s="23">
        <f>IF(COUNTIF($AY$2:$BL$61,A19)=1,VLOOKUP(A19,$AY$2:$BL$61,7,FALSE),0)</f>
        <v>0</v>
      </c>
      <c r="J19" s="33">
        <f t="shared" si="21"/>
        <v>0</v>
      </c>
      <c r="K19" s="25">
        <f>'Août N-1'!I17</f>
        <v>0</v>
      </c>
      <c r="L19" s="26">
        <f t="shared" si="10"/>
        <v>0</v>
      </c>
      <c r="M19" s="22" t="e">
        <f t="shared" si="22"/>
        <v>#DIV/0!</v>
      </c>
      <c r="N19" s="23">
        <f>IF(COUNTIF($AY$2:$BL$61,A19)=1,VLOOKUP(A19,$AY$2:$BL$61,8,FALSE),0)</f>
        <v>0</v>
      </c>
      <c r="O19" s="24">
        <f t="shared" si="23"/>
        <v>0</v>
      </c>
      <c r="P19" s="25">
        <f>'Août N-1'!N17</f>
        <v>0</v>
      </c>
      <c r="Q19" s="26">
        <f t="shared" si="11"/>
        <v>0</v>
      </c>
      <c r="R19" s="22" t="e">
        <f t="shared" si="24"/>
        <v>#DIV/0!</v>
      </c>
      <c r="S19" s="23">
        <f>IF(COUNTIF($AY$2:$BL$61,A19)=1,VLOOKUP(A19,$AY$2:$BL$61,9,FALSE),0)</f>
        <v>0</v>
      </c>
      <c r="T19" s="33">
        <f t="shared" si="25"/>
        <v>0</v>
      </c>
      <c r="U19" s="25">
        <f>'Août N-1'!S17</f>
        <v>0</v>
      </c>
      <c r="V19" s="26">
        <f t="shared" si="12"/>
        <v>0</v>
      </c>
      <c r="W19" s="22" t="e">
        <f t="shared" si="26"/>
        <v>#DIV/0!</v>
      </c>
      <c r="X19" s="23">
        <f>IF(COUNTIF($AY$2:$BL$61,A19)=1,VLOOKUP(A19,$AY$2:$BL$61,10,FALSE),0)</f>
        <v>0</v>
      </c>
      <c r="Y19" s="33">
        <f t="shared" si="27"/>
        <v>0</v>
      </c>
      <c r="Z19" s="25">
        <f>'Août N-1'!X17</f>
        <v>0</v>
      </c>
      <c r="AA19" s="26">
        <f t="shared" si="13"/>
        <v>0</v>
      </c>
      <c r="AB19" s="22" t="e">
        <f t="shared" si="28"/>
        <v>#DIV/0!</v>
      </c>
      <c r="AC19" s="23">
        <f>IF(COUNTIF($AY$2:$BL$61,A19)=1,VLOOKUP(A19,$AY$2:$BL$61,11,FALSE),0)</f>
        <v>0</v>
      </c>
      <c r="AD19" s="33">
        <f t="shared" si="29"/>
        <v>0</v>
      </c>
      <c r="AE19" s="25">
        <f>'Août N-1'!AC17</f>
        <v>0</v>
      </c>
      <c r="AF19" s="26">
        <f t="shared" si="14"/>
        <v>0</v>
      </c>
      <c r="AG19" s="22" t="e">
        <f t="shared" si="30"/>
        <v>#DIV/0!</v>
      </c>
      <c r="AH19" s="23">
        <f t="shared" si="31"/>
        <v>0</v>
      </c>
      <c r="AI19" s="33">
        <f t="shared" si="32"/>
        <v>0.08</v>
      </c>
      <c r="AJ19" s="25">
        <f>'Août N-1'!AH17</f>
        <v>2</v>
      </c>
      <c r="AK19" s="26">
        <f t="shared" si="15"/>
        <v>-2</v>
      </c>
      <c r="AL19" s="22" t="e">
        <f t="shared" si="33"/>
        <v>#DIV/0!</v>
      </c>
      <c r="AM19" s="23">
        <f>IF(COUNTIF($AY$2:$BL$61,A19)=1,VLOOKUP(A19,$AY$2:$BL$61,13,FALSE),0)</f>
        <v>0</v>
      </c>
      <c r="AN19" s="33">
        <f t="shared" si="34"/>
        <v>0</v>
      </c>
      <c r="AO19" s="25">
        <f>'Août N-1'!AM17</f>
        <v>0</v>
      </c>
      <c r="AP19" s="26">
        <f t="shared" si="16"/>
        <v>0</v>
      </c>
      <c r="AQ19" s="22" t="e">
        <f t="shared" si="35"/>
        <v>#DIV/0!</v>
      </c>
      <c r="AR19" s="23">
        <f>IF(COUNTIF($AY$2:$BL$61,A19)=1,VLOOKUP(A19,$AY$2:$BL$61,14,FALSE),0)</f>
        <v>0</v>
      </c>
      <c r="AS19" s="33">
        <f t="shared" si="36"/>
        <v>0.5</v>
      </c>
      <c r="AT19" s="25">
        <f>'Août N-1'!AR17</f>
        <v>2</v>
      </c>
      <c r="AU19" s="26">
        <f t="shared" si="17"/>
        <v>-2</v>
      </c>
    </row>
    <row r="20" spans="1:47" x14ac:dyDescent="0.3">
      <c r="A20" t="s">
        <v>8</v>
      </c>
      <c r="B20" s="21"/>
      <c r="C20" s="22" t="e">
        <f t="shared" si="18"/>
        <v>#DIV/0!</v>
      </c>
      <c r="D20" s="23">
        <f>IF(COUNTIF($AY$2:$BL$61,A20)=1,VLOOKUP(A20,$AY$2:$BL$61,6,FALSE),0)</f>
        <v>0</v>
      </c>
      <c r="E20" s="24">
        <f t="shared" si="19"/>
        <v>9.3457943925233638E-3</v>
      </c>
      <c r="F20" s="25">
        <f>'Août N-1'!D18</f>
        <v>1</v>
      </c>
      <c r="G20" s="26">
        <f t="shared" si="9"/>
        <v>-1</v>
      </c>
      <c r="H20" s="22" t="e">
        <f t="shared" si="20"/>
        <v>#DIV/0!</v>
      </c>
      <c r="I20" s="23">
        <f>IF(COUNTIF($AY$2:$BL$61,A20)=1,VLOOKUP(A20,$AY$2:$BL$61,7,FALSE),0)</f>
        <v>0</v>
      </c>
      <c r="J20" s="33">
        <f t="shared" si="21"/>
        <v>0</v>
      </c>
      <c r="K20" s="25">
        <f>'Août N-1'!I18</f>
        <v>0</v>
      </c>
      <c r="L20" s="26">
        <f t="shared" si="10"/>
        <v>0</v>
      </c>
      <c r="M20" s="22" t="e">
        <f t="shared" si="22"/>
        <v>#DIV/0!</v>
      </c>
      <c r="N20" s="23">
        <f>IF(COUNTIF($AY$2:$BL$61,A20)=1,VLOOKUP(A20,$AY$2:$BL$61,8,FALSE),0)</f>
        <v>0</v>
      </c>
      <c r="O20" s="24">
        <f t="shared" si="23"/>
        <v>0</v>
      </c>
      <c r="P20" s="25">
        <f>'Août N-1'!N18</f>
        <v>0</v>
      </c>
      <c r="Q20" s="26">
        <f t="shared" si="11"/>
        <v>0</v>
      </c>
      <c r="R20" s="22" t="e">
        <f t="shared" si="24"/>
        <v>#DIV/0!</v>
      </c>
      <c r="S20" s="23">
        <f>IF(COUNTIF($AY$2:$BL$61,A20)=1,VLOOKUP(A20,$AY$2:$BL$61,9,FALSE),0)</f>
        <v>0</v>
      </c>
      <c r="T20" s="33">
        <f t="shared" si="25"/>
        <v>0</v>
      </c>
      <c r="U20" s="25">
        <f>'Août N-1'!S18</f>
        <v>0</v>
      </c>
      <c r="V20" s="26">
        <f t="shared" si="12"/>
        <v>0</v>
      </c>
      <c r="W20" s="22" t="e">
        <f t="shared" si="26"/>
        <v>#DIV/0!</v>
      </c>
      <c r="X20" s="23">
        <f>IF(COUNTIF($AY$2:$BL$61,A20)=1,VLOOKUP(A20,$AY$2:$BL$61,10,FALSE),0)</f>
        <v>0</v>
      </c>
      <c r="Y20" s="33">
        <f t="shared" si="27"/>
        <v>0</v>
      </c>
      <c r="Z20" s="25">
        <f>'Août N-1'!X18</f>
        <v>0</v>
      </c>
      <c r="AA20" s="26">
        <f t="shared" si="13"/>
        <v>0</v>
      </c>
      <c r="AB20" s="22" t="e">
        <f t="shared" si="28"/>
        <v>#DIV/0!</v>
      </c>
      <c r="AC20" s="23">
        <f>IF(COUNTIF($AY$2:$BL$61,A20)=1,VLOOKUP(A20,$AY$2:$BL$61,11,FALSE),0)</f>
        <v>0</v>
      </c>
      <c r="AD20" s="33">
        <f t="shared" si="29"/>
        <v>0</v>
      </c>
      <c r="AE20" s="25">
        <f>'Août N-1'!AC18</f>
        <v>0</v>
      </c>
      <c r="AF20" s="26">
        <f t="shared" si="14"/>
        <v>0</v>
      </c>
      <c r="AG20" s="22" t="e">
        <f t="shared" si="30"/>
        <v>#DIV/0!</v>
      </c>
      <c r="AH20" s="23">
        <f t="shared" si="31"/>
        <v>0</v>
      </c>
      <c r="AI20" s="33">
        <f t="shared" si="32"/>
        <v>0</v>
      </c>
      <c r="AJ20" s="25">
        <f>'Août N-1'!AH18</f>
        <v>0</v>
      </c>
      <c r="AK20" s="26">
        <f t="shared" si="15"/>
        <v>0</v>
      </c>
      <c r="AL20" s="22" t="e">
        <f t="shared" si="33"/>
        <v>#DIV/0!</v>
      </c>
      <c r="AM20" s="23">
        <f>IF(COUNTIF($AY$2:$BL$61,A20)=1,VLOOKUP(A20,$AY$2:$BL$61,13,FALSE),0)</f>
        <v>0</v>
      </c>
      <c r="AN20" s="33">
        <f t="shared" si="34"/>
        <v>3.3444816053511705E-3</v>
      </c>
      <c r="AO20" s="25">
        <f>'Août N-1'!AM18</f>
        <v>1</v>
      </c>
      <c r="AP20" s="26">
        <f t="shared" si="16"/>
        <v>-1</v>
      </c>
      <c r="AQ20" s="22" t="e">
        <f t="shared" si="35"/>
        <v>#DIV/0!</v>
      </c>
      <c r="AR20" s="23">
        <f>IF(COUNTIF($AY$2:$BL$61,A20)=1,VLOOKUP(A20,$AY$2:$BL$61,14,FALSE),0)</f>
        <v>0</v>
      </c>
      <c r="AS20" s="33">
        <f t="shared" si="36"/>
        <v>0</v>
      </c>
      <c r="AT20" s="25">
        <f>'Août N-1'!AR18</f>
        <v>0</v>
      </c>
      <c r="AU20" s="26">
        <f t="shared" si="17"/>
        <v>0</v>
      </c>
    </row>
    <row r="21" spans="1:47" x14ac:dyDescent="0.3">
      <c r="A21" t="s">
        <v>57</v>
      </c>
      <c r="B21" s="21"/>
      <c r="C21" s="22" t="e">
        <f t="shared" si="18"/>
        <v>#DIV/0!</v>
      </c>
      <c r="D21" s="23">
        <f>IF(COUNTIF($AY$2:$BL$61,A21)=1,VLOOKUP(A21,$AY$2:$BL$61,6,FALSE),0)</f>
        <v>0</v>
      </c>
      <c r="E21" s="24">
        <f t="shared" si="19"/>
        <v>0</v>
      </c>
      <c r="F21" s="25">
        <f>'Août N-1'!D19</f>
        <v>0</v>
      </c>
      <c r="G21" s="26">
        <f t="shared" si="9"/>
        <v>0</v>
      </c>
      <c r="H21" s="22" t="e">
        <f t="shared" si="20"/>
        <v>#DIV/0!</v>
      </c>
      <c r="I21" s="23">
        <f>IF(COUNTIF($AY$2:$BL$61,A21)=1,VLOOKUP(A21,$AY$2:$BL$61,7,FALSE),0)</f>
        <v>0</v>
      </c>
      <c r="J21" s="33">
        <f t="shared" si="21"/>
        <v>0</v>
      </c>
      <c r="K21" s="25">
        <f>'Août N-1'!I19</f>
        <v>0</v>
      </c>
      <c r="L21" s="26">
        <f t="shared" si="10"/>
        <v>0</v>
      </c>
      <c r="M21" s="22" t="e">
        <f t="shared" si="22"/>
        <v>#DIV/0!</v>
      </c>
      <c r="N21" s="23">
        <f>IF(COUNTIF($AY$2:$BL$61,A21)=1,VLOOKUP(A21,$AY$2:$BL$61,8,FALSE),0)</f>
        <v>0</v>
      </c>
      <c r="O21" s="24">
        <f t="shared" si="23"/>
        <v>0</v>
      </c>
      <c r="P21" s="25">
        <f>'Août N-1'!N19</f>
        <v>0</v>
      </c>
      <c r="Q21" s="26">
        <f t="shared" si="11"/>
        <v>0</v>
      </c>
      <c r="R21" s="22" t="e">
        <f t="shared" si="24"/>
        <v>#DIV/0!</v>
      </c>
      <c r="S21" s="23">
        <f>IF(COUNTIF($AY$2:$BL$61,A21)=1,VLOOKUP(A21,$AY$2:$BL$61,9,FALSE),0)</f>
        <v>0</v>
      </c>
      <c r="T21" s="33">
        <f t="shared" si="25"/>
        <v>0</v>
      </c>
      <c r="U21" s="25">
        <f>'Août N-1'!S19</f>
        <v>0</v>
      </c>
      <c r="V21" s="26">
        <f t="shared" si="12"/>
        <v>0</v>
      </c>
      <c r="W21" s="22" t="e">
        <f t="shared" si="26"/>
        <v>#DIV/0!</v>
      </c>
      <c r="X21" s="23">
        <f>IF(COUNTIF($AY$2:$BL$61,A21)=1,VLOOKUP(A21,$AY$2:$BL$61,10,FALSE),0)</f>
        <v>0</v>
      </c>
      <c r="Y21" s="33">
        <f t="shared" si="27"/>
        <v>0</v>
      </c>
      <c r="Z21" s="25">
        <f>'Août N-1'!X19</f>
        <v>0</v>
      </c>
      <c r="AA21" s="26">
        <f t="shared" si="13"/>
        <v>0</v>
      </c>
      <c r="AB21" s="22" t="e">
        <f t="shared" si="28"/>
        <v>#DIV/0!</v>
      </c>
      <c r="AC21" s="23">
        <f>IF(COUNTIF($AY$2:$BL$61,A21)=1,VLOOKUP(A21,$AY$2:$BL$61,11,FALSE),0)</f>
        <v>0</v>
      </c>
      <c r="AD21" s="33">
        <f t="shared" si="29"/>
        <v>0</v>
      </c>
      <c r="AE21" s="25">
        <f>'Août N-1'!AC19</f>
        <v>0</v>
      </c>
      <c r="AF21" s="26">
        <f t="shared" si="14"/>
        <v>0</v>
      </c>
      <c r="AG21" s="22" t="e">
        <f t="shared" si="30"/>
        <v>#DIV/0!</v>
      </c>
      <c r="AH21" s="23">
        <f t="shared" si="31"/>
        <v>0</v>
      </c>
      <c r="AI21" s="33">
        <f t="shared" si="32"/>
        <v>0</v>
      </c>
      <c r="AJ21" s="25">
        <f>'Août N-1'!AH19</f>
        <v>0</v>
      </c>
      <c r="AK21" s="26">
        <f t="shared" si="15"/>
        <v>0</v>
      </c>
      <c r="AL21" s="22" t="e">
        <f t="shared" si="33"/>
        <v>#DIV/0!</v>
      </c>
      <c r="AM21" s="23">
        <f>IF(COUNTIF($AY$2:$BL$61,A21)=1,VLOOKUP(A21,$AY$2:$BL$61,13,FALSE),0)</f>
        <v>0</v>
      </c>
      <c r="AN21" s="33">
        <f t="shared" si="34"/>
        <v>0</v>
      </c>
      <c r="AO21" s="25">
        <f>'Août N-1'!AM19</f>
        <v>0</v>
      </c>
      <c r="AP21" s="26">
        <f t="shared" si="16"/>
        <v>0</v>
      </c>
      <c r="AQ21" s="22" t="e">
        <f t="shared" si="35"/>
        <v>#DIV/0!</v>
      </c>
      <c r="AR21" s="23">
        <f>IF(COUNTIF($AY$2:$BL$61,A21)=1,VLOOKUP(A21,$AY$2:$BL$61,14,FALSE),0)</f>
        <v>0</v>
      </c>
      <c r="AS21" s="33">
        <f t="shared" si="36"/>
        <v>0</v>
      </c>
      <c r="AT21" s="25">
        <f>'Août N-1'!AR19</f>
        <v>0</v>
      </c>
      <c r="AU21" s="26">
        <f t="shared" si="17"/>
        <v>0</v>
      </c>
    </row>
    <row r="22" spans="1:47" x14ac:dyDescent="0.3">
      <c r="A22" t="s">
        <v>9</v>
      </c>
      <c r="B22" s="21"/>
      <c r="C22" s="22" t="e">
        <f t="shared" si="18"/>
        <v>#DIV/0!</v>
      </c>
      <c r="D22" s="23">
        <f>IF(COUNTIF($AY$2:$BL$61,A22)=1,VLOOKUP(A22,$AY$2:$BL$61,6,FALSE),0)</f>
        <v>0</v>
      </c>
      <c r="E22" s="24">
        <f t="shared" si="19"/>
        <v>9.3457943925233638E-3</v>
      </c>
      <c r="F22" s="25">
        <f>'Août N-1'!D20</f>
        <v>1</v>
      </c>
      <c r="G22" s="26">
        <f t="shared" si="9"/>
        <v>-1</v>
      </c>
      <c r="H22" s="22" t="e">
        <f t="shared" si="20"/>
        <v>#DIV/0!</v>
      </c>
      <c r="I22" s="23">
        <f>IF(COUNTIF($AY$2:$BL$61,A22)=1,VLOOKUP(A22,$AY$2:$BL$61,7,FALSE),0)</f>
        <v>0</v>
      </c>
      <c r="J22" s="33">
        <f t="shared" si="21"/>
        <v>0</v>
      </c>
      <c r="K22" s="25">
        <f>'Août N-1'!I20</f>
        <v>0</v>
      </c>
      <c r="L22" s="26">
        <f t="shared" si="10"/>
        <v>0</v>
      </c>
      <c r="M22" s="22" t="e">
        <f t="shared" si="22"/>
        <v>#DIV/0!</v>
      </c>
      <c r="N22" s="23">
        <f>IF(COUNTIF($AY$2:$BL$61,A22)=1,VLOOKUP(A22,$AY$2:$BL$61,8,FALSE),0)</f>
        <v>0</v>
      </c>
      <c r="O22" s="24">
        <f t="shared" si="23"/>
        <v>0</v>
      </c>
      <c r="P22" s="25">
        <f>'Août N-1'!N20</f>
        <v>0</v>
      </c>
      <c r="Q22" s="26">
        <f t="shared" si="11"/>
        <v>0</v>
      </c>
      <c r="R22" s="22" t="e">
        <f t="shared" si="24"/>
        <v>#DIV/0!</v>
      </c>
      <c r="S22" s="23">
        <f>IF(COUNTIF($AY$2:$BL$61,A22)=1,VLOOKUP(A22,$AY$2:$BL$61,9,FALSE),0)</f>
        <v>0</v>
      </c>
      <c r="T22" s="33">
        <f t="shared" si="25"/>
        <v>0</v>
      </c>
      <c r="U22" s="25">
        <f>'Août N-1'!S20</f>
        <v>0</v>
      </c>
      <c r="V22" s="26">
        <f t="shared" si="12"/>
        <v>0</v>
      </c>
      <c r="W22" s="22" t="e">
        <f t="shared" si="26"/>
        <v>#DIV/0!</v>
      </c>
      <c r="X22" s="23">
        <f>IF(COUNTIF($AY$2:$BL$61,A22)=1,VLOOKUP(A22,$AY$2:$BL$61,10,FALSE),0)</f>
        <v>0</v>
      </c>
      <c r="Y22" s="33">
        <f t="shared" si="27"/>
        <v>0</v>
      </c>
      <c r="Z22" s="25">
        <f>'Août N-1'!X20</f>
        <v>0</v>
      </c>
      <c r="AA22" s="26">
        <f t="shared" si="13"/>
        <v>0</v>
      </c>
      <c r="AB22" s="22" t="e">
        <f t="shared" si="28"/>
        <v>#DIV/0!</v>
      </c>
      <c r="AC22" s="23">
        <f>IF(COUNTIF($AY$2:$BL$61,A22)=1,VLOOKUP(A22,$AY$2:$BL$61,11,FALSE),0)</f>
        <v>0</v>
      </c>
      <c r="AD22" s="33">
        <f t="shared" si="29"/>
        <v>0</v>
      </c>
      <c r="AE22" s="25">
        <f>'Août N-1'!AC20</f>
        <v>0</v>
      </c>
      <c r="AF22" s="26">
        <f t="shared" si="14"/>
        <v>0</v>
      </c>
      <c r="AG22" s="22" t="e">
        <f t="shared" si="30"/>
        <v>#DIV/0!</v>
      </c>
      <c r="AH22" s="23">
        <f t="shared" si="31"/>
        <v>0</v>
      </c>
      <c r="AI22" s="33">
        <f t="shared" si="32"/>
        <v>0</v>
      </c>
      <c r="AJ22" s="25">
        <f>'Août N-1'!AH20</f>
        <v>0</v>
      </c>
      <c r="AK22" s="26">
        <f t="shared" si="15"/>
        <v>0</v>
      </c>
      <c r="AL22" s="22" t="e">
        <f t="shared" si="33"/>
        <v>#DIV/0!</v>
      </c>
      <c r="AM22" s="23">
        <f>IF(COUNTIF($AY$2:$BL$61,A22)=1,VLOOKUP(A22,$AY$2:$BL$61,13,FALSE),0)</f>
        <v>0</v>
      </c>
      <c r="AN22" s="33">
        <f t="shared" si="34"/>
        <v>3.3444816053511705E-3</v>
      </c>
      <c r="AO22" s="25">
        <f>'Août N-1'!AM20</f>
        <v>1</v>
      </c>
      <c r="AP22" s="26">
        <f t="shared" si="16"/>
        <v>-1</v>
      </c>
      <c r="AQ22" s="22" t="e">
        <f t="shared" si="35"/>
        <v>#DIV/0!</v>
      </c>
      <c r="AR22" s="23">
        <f>IF(COUNTIF($AY$2:$BL$61,A22)=1,VLOOKUP(A22,$AY$2:$BL$61,14,FALSE),0)</f>
        <v>0</v>
      </c>
      <c r="AS22" s="33">
        <f t="shared" si="36"/>
        <v>0</v>
      </c>
      <c r="AT22" s="25">
        <f>'Août N-1'!AR20</f>
        <v>0</v>
      </c>
      <c r="AU22" s="26">
        <f t="shared" si="17"/>
        <v>0</v>
      </c>
    </row>
    <row r="23" spans="1:47" x14ac:dyDescent="0.3">
      <c r="A23" t="s">
        <v>10</v>
      </c>
      <c r="B23" s="21"/>
      <c r="C23" s="22" t="e">
        <f t="shared" si="18"/>
        <v>#DIV/0!</v>
      </c>
      <c r="D23" s="23">
        <f>IF(COUNTIF($AY$2:$BL$61,A23)=1,VLOOKUP(A23,$AY$2:$BL$61,6,FALSE),0)</f>
        <v>0</v>
      </c>
      <c r="E23" s="24">
        <f t="shared" si="19"/>
        <v>9.3457943925233638E-3</v>
      </c>
      <c r="F23" s="25">
        <f>'Août N-1'!D21</f>
        <v>1</v>
      </c>
      <c r="G23" s="26">
        <f t="shared" si="9"/>
        <v>-1</v>
      </c>
      <c r="H23" s="22" t="e">
        <f t="shared" si="20"/>
        <v>#DIV/0!</v>
      </c>
      <c r="I23" s="23">
        <f>IF(COUNTIF($AY$2:$BL$61,A23)=1,VLOOKUP(A23,$AY$2:$BL$61,7,FALSE),0)</f>
        <v>0</v>
      </c>
      <c r="J23" s="33">
        <f t="shared" si="21"/>
        <v>0</v>
      </c>
      <c r="K23" s="25">
        <f>'Août N-1'!I21</f>
        <v>0</v>
      </c>
      <c r="L23" s="26">
        <f t="shared" si="10"/>
        <v>0</v>
      </c>
      <c r="M23" s="22" t="e">
        <f t="shared" si="22"/>
        <v>#DIV/0!</v>
      </c>
      <c r="N23" s="23">
        <f>IF(COUNTIF($AY$2:$BL$61,A23)=1,VLOOKUP(A23,$AY$2:$BL$61,8,FALSE),0)</f>
        <v>0</v>
      </c>
      <c r="O23" s="24">
        <f t="shared" si="23"/>
        <v>0</v>
      </c>
      <c r="P23" s="25">
        <f>'Août N-1'!N21</f>
        <v>0</v>
      </c>
      <c r="Q23" s="26">
        <f t="shared" si="11"/>
        <v>0</v>
      </c>
      <c r="R23" s="22" t="e">
        <f t="shared" si="24"/>
        <v>#DIV/0!</v>
      </c>
      <c r="S23" s="23">
        <f>IF(COUNTIF($AY$2:$BL$61,A23)=1,VLOOKUP(A23,$AY$2:$BL$61,9,FALSE),0)</f>
        <v>0</v>
      </c>
      <c r="T23" s="33">
        <f t="shared" si="25"/>
        <v>0</v>
      </c>
      <c r="U23" s="25">
        <f>'Août N-1'!S21</f>
        <v>0</v>
      </c>
      <c r="V23" s="26">
        <f t="shared" si="12"/>
        <v>0</v>
      </c>
      <c r="W23" s="22" t="e">
        <f t="shared" si="26"/>
        <v>#DIV/0!</v>
      </c>
      <c r="X23" s="23">
        <f>IF(COUNTIF($AY$2:$BL$61,A23)=1,VLOOKUP(A23,$AY$2:$BL$61,10,FALSE),0)</f>
        <v>0</v>
      </c>
      <c r="Y23" s="33">
        <f t="shared" si="27"/>
        <v>0</v>
      </c>
      <c r="Z23" s="25">
        <f>'Août N-1'!X21</f>
        <v>0</v>
      </c>
      <c r="AA23" s="26">
        <f t="shared" si="13"/>
        <v>0</v>
      </c>
      <c r="AB23" s="22" t="e">
        <f t="shared" si="28"/>
        <v>#DIV/0!</v>
      </c>
      <c r="AC23" s="23">
        <f>IF(COUNTIF($AY$2:$BL$61,A23)=1,VLOOKUP(A23,$AY$2:$BL$61,11,FALSE),0)</f>
        <v>0</v>
      </c>
      <c r="AD23" s="33">
        <f t="shared" si="29"/>
        <v>1.7543859649122806E-2</v>
      </c>
      <c r="AE23" s="25">
        <f>'Août N-1'!AC21</f>
        <v>1</v>
      </c>
      <c r="AF23" s="26">
        <f t="shared" si="14"/>
        <v>-1</v>
      </c>
      <c r="AG23" s="22" t="e">
        <f t="shared" si="30"/>
        <v>#DIV/0!</v>
      </c>
      <c r="AH23" s="23">
        <f t="shared" si="31"/>
        <v>0</v>
      </c>
      <c r="AI23" s="33">
        <f t="shared" si="32"/>
        <v>0.04</v>
      </c>
      <c r="AJ23" s="25">
        <f>'Août N-1'!AH21</f>
        <v>1</v>
      </c>
      <c r="AK23" s="26">
        <f t="shared" si="15"/>
        <v>-1</v>
      </c>
      <c r="AL23" s="22" t="e">
        <f t="shared" si="33"/>
        <v>#DIV/0!</v>
      </c>
      <c r="AM23" s="23">
        <f>IF(COUNTIF($AY$2:$BL$61,A23)=1,VLOOKUP(A23,$AY$2:$BL$61,13,FALSE),0)</f>
        <v>0</v>
      </c>
      <c r="AN23" s="33">
        <f t="shared" si="34"/>
        <v>1.0033444816053512E-2</v>
      </c>
      <c r="AO23" s="25">
        <f>'Août N-1'!AM21</f>
        <v>3</v>
      </c>
      <c r="AP23" s="26">
        <f t="shared" si="16"/>
        <v>-3</v>
      </c>
      <c r="AQ23" s="22" t="e">
        <f t="shared" si="35"/>
        <v>#DIV/0!</v>
      </c>
      <c r="AR23" s="23">
        <f>IF(COUNTIF($AY$2:$BL$61,A23)=1,VLOOKUP(A23,$AY$2:$BL$61,14,FALSE),0)</f>
        <v>0</v>
      </c>
      <c r="AS23" s="33">
        <f t="shared" si="36"/>
        <v>0</v>
      </c>
      <c r="AT23" s="25">
        <f>'Août N-1'!AR21</f>
        <v>0</v>
      </c>
      <c r="AU23" s="26">
        <f t="shared" si="17"/>
        <v>0</v>
      </c>
    </row>
    <row r="24" spans="1:47" x14ac:dyDescent="0.3">
      <c r="A24" t="s">
        <v>104</v>
      </c>
      <c r="B24" s="21"/>
      <c r="C24" s="22" t="e">
        <f t="shared" si="18"/>
        <v>#DIV/0!</v>
      </c>
      <c r="D24" s="23">
        <f>IF(COUNTIF($AY$2:$BL$61,A24)=1,VLOOKUP(A24,$AY$2:$BL$61,6,FALSE),0)</f>
        <v>0</v>
      </c>
      <c r="E24" s="24">
        <f t="shared" si="19"/>
        <v>0</v>
      </c>
      <c r="F24" s="25">
        <f>'Août N-1'!D22</f>
        <v>0</v>
      </c>
      <c r="G24" s="26">
        <f t="shared" si="9"/>
        <v>0</v>
      </c>
      <c r="H24" s="22" t="e">
        <f t="shared" si="20"/>
        <v>#DIV/0!</v>
      </c>
      <c r="I24" s="23">
        <f>IF(COUNTIF($AY$2:$BL$61,A24)=1,VLOOKUP(A24,$AY$2:$BL$61,7,FALSE),0)</f>
        <v>0</v>
      </c>
      <c r="J24" s="33">
        <f t="shared" si="21"/>
        <v>0</v>
      </c>
      <c r="K24" s="25">
        <f>'Août N-1'!I22</f>
        <v>0</v>
      </c>
      <c r="L24" s="26">
        <f t="shared" si="10"/>
        <v>0</v>
      </c>
      <c r="M24" s="22" t="e">
        <f t="shared" si="22"/>
        <v>#DIV/0!</v>
      </c>
      <c r="N24" s="23">
        <f>IF(COUNTIF($AY$2:$BL$61,A24)=1,VLOOKUP(A24,$AY$2:$BL$61,8,FALSE),0)</f>
        <v>0</v>
      </c>
      <c r="O24" s="24">
        <f t="shared" si="23"/>
        <v>0</v>
      </c>
      <c r="P24" s="25">
        <f>'Août N-1'!N22</f>
        <v>0</v>
      </c>
      <c r="Q24" s="26">
        <f t="shared" si="11"/>
        <v>0</v>
      </c>
      <c r="R24" s="22" t="e">
        <f t="shared" si="24"/>
        <v>#DIV/0!</v>
      </c>
      <c r="S24" s="23">
        <f>IF(COUNTIF($AY$2:$BL$61,A24)=1,VLOOKUP(A24,$AY$2:$BL$61,9,FALSE),0)</f>
        <v>0</v>
      </c>
      <c r="T24" s="33">
        <f t="shared" si="25"/>
        <v>0</v>
      </c>
      <c r="U24" s="25">
        <f>'Août N-1'!S22</f>
        <v>0</v>
      </c>
      <c r="V24" s="26">
        <f t="shared" si="12"/>
        <v>0</v>
      </c>
      <c r="W24" s="22" t="e">
        <f t="shared" si="26"/>
        <v>#DIV/0!</v>
      </c>
      <c r="X24" s="23">
        <f>IF(COUNTIF($AY$2:$BL$61,A24)=1,VLOOKUP(A24,$AY$2:$BL$61,10,FALSE),0)</f>
        <v>0</v>
      </c>
      <c r="Y24" s="33">
        <f t="shared" si="27"/>
        <v>0</v>
      </c>
      <c r="Z24" s="25">
        <f>'Août N-1'!X22</f>
        <v>0</v>
      </c>
      <c r="AA24" s="26">
        <f t="shared" si="13"/>
        <v>0</v>
      </c>
      <c r="AB24" s="22" t="e">
        <f t="shared" si="28"/>
        <v>#DIV/0!</v>
      </c>
      <c r="AC24" s="23">
        <f>IF(COUNTIF($AY$2:$BL$61,A24)=1,VLOOKUP(A24,$AY$2:$BL$61,11,FALSE),0)</f>
        <v>0</v>
      </c>
      <c r="AD24" s="33">
        <f t="shared" si="29"/>
        <v>0</v>
      </c>
      <c r="AE24" s="25">
        <f>'Août N-1'!AC22</f>
        <v>0</v>
      </c>
      <c r="AF24" s="26">
        <f t="shared" si="14"/>
        <v>0</v>
      </c>
      <c r="AG24" s="22" t="e">
        <f t="shared" si="30"/>
        <v>#DIV/0!</v>
      </c>
      <c r="AH24" s="23">
        <f t="shared" si="31"/>
        <v>0</v>
      </c>
      <c r="AI24" s="33">
        <f t="shared" si="32"/>
        <v>0</v>
      </c>
      <c r="AJ24" s="25">
        <f>'Août N-1'!AH22</f>
        <v>0</v>
      </c>
      <c r="AK24" s="26">
        <f t="shared" si="15"/>
        <v>0</v>
      </c>
      <c r="AL24" s="22" t="e">
        <f t="shared" si="33"/>
        <v>#DIV/0!</v>
      </c>
      <c r="AM24" s="23">
        <f>IF(COUNTIF($AY$2:$BL$61,A24)=1,VLOOKUP(A24,$AY$2:$BL$61,13,FALSE),0)</f>
        <v>0</v>
      </c>
      <c r="AN24" s="33">
        <f t="shared" si="34"/>
        <v>0</v>
      </c>
      <c r="AO24" s="25">
        <f>'Août N-1'!AM22</f>
        <v>0</v>
      </c>
      <c r="AP24" s="26">
        <f t="shared" si="16"/>
        <v>0</v>
      </c>
      <c r="AQ24" s="22" t="e">
        <f t="shared" si="35"/>
        <v>#DIV/0!</v>
      </c>
      <c r="AR24" s="23">
        <f>IF(COUNTIF($AY$2:$BL$61,A24)=1,VLOOKUP(A24,$AY$2:$BL$61,14,FALSE),0)</f>
        <v>0</v>
      </c>
      <c r="AS24" s="33">
        <f t="shared" si="36"/>
        <v>0</v>
      </c>
      <c r="AT24" s="25">
        <f>'Août N-1'!AR22</f>
        <v>0</v>
      </c>
      <c r="AU24" s="26">
        <f t="shared" si="17"/>
        <v>0</v>
      </c>
    </row>
    <row r="25" spans="1:47" x14ac:dyDescent="0.3">
      <c r="A25" t="s">
        <v>58</v>
      </c>
      <c r="B25" s="21"/>
      <c r="C25" s="22" t="e">
        <f t="shared" si="18"/>
        <v>#DIV/0!</v>
      </c>
      <c r="D25" s="23">
        <f>IF(COUNTIF($AY$2:$BL$61,A25)=1,VLOOKUP(A25,$AY$2:$BL$61,6,FALSE),0)</f>
        <v>0</v>
      </c>
      <c r="E25" s="24">
        <f t="shared" si="19"/>
        <v>1.8691588785046728E-2</v>
      </c>
      <c r="F25" s="25">
        <f>'Août N-1'!D23</f>
        <v>2</v>
      </c>
      <c r="G25" s="26">
        <f t="shared" si="9"/>
        <v>-2</v>
      </c>
      <c r="H25" s="22" t="e">
        <f t="shared" si="20"/>
        <v>#DIV/0!</v>
      </c>
      <c r="I25" s="23">
        <f>IF(COUNTIF($AY$2:$BL$61,A25)=1,VLOOKUP(A25,$AY$2:$BL$61,7,FALSE),0)</f>
        <v>0</v>
      </c>
      <c r="J25" s="33">
        <f t="shared" si="21"/>
        <v>6.4516129032258063E-2</v>
      </c>
      <c r="K25" s="25">
        <f>'Août N-1'!I23</f>
        <v>4</v>
      </c>
      <c r="L25" s="26">
        <f t="shared" si="10"/>
        <v>-4</v>
      </c>
      <c r="M25" s="22" t="e">
        <f t="shared" si="22"/>
        <v>#DIV/0!</v>
      </c>
      <c r="N25" s="23">
        <f>IF(COUNTIF($AY$2:$BL$61,A25)=1,VLOOKUP(A25,$AY$2:$BL$61,8,FALSE),0)</f>
        <v>0</v>
      </c>
      <c r="O25" s="24">
        <f t="shared" si="23"/>
        <v>0</v>
      </c>
      <c r="P25" s="25">
        <f>'Août N-1'!N23</f>
        <v>0</v>
      </c>
      <c r="Q25" s="26">
        <f t="shared" si="11"/>
        <v>0</v>
      </c>
      <c r="R25" s="22" t="e">
        <f t="shared" si="24"/>
        <v>#DIV/0!</v>
      </c>
      <c r="S25" s="23">
        <f>IF(COUNTIF($AY$2:$BL$61,A25)=1,VLOOKUP(A25,$AY$2:$BL$61,9,FALSE),0)</f>
        <v>0</v>
      </c>
      <c r="T25" s="33">
        <f t="shared" si="25"/>
        <v>0</v>
      </c>
      <c r="U25" s="25">
        <f>'Août N-1'!S23</f>
        <v>0</v>
      </c>
      <c r="V25" s="26">
        <f t="shared" si="12"/>
        <v>0</v>
      </c>
      <c r="W25" s="22" t="e">
        <f t="shared" si="26"/>
        <v>#DIV/0!</v>
      </c>
      <c r="X25" s="23">
        <f>IF(COUNTIF($AY$2:$BL$61,A25)=1,VLOOKUP(A25,$AY$2:$BL$61,10,FALSE),0)</f>
        <v>0</v>
      </c>
      <c r="Y25" s="33">
        <f t="shared" si="27"/>
        <v>6.25E-2</v>
      </c>
      <c r="Z25" s="25">
        <f>'Août N-1'!X23</f>
        <v>1</v>
      </c>
      <c r="AA25" s="26">
        <f t="shared" si="13"/>
        <v>-1</v>
      </c>
      <c r="AB25" s="22" t="e">
        <f t="shared" si="28"/>
        <v>#DIV/0!</v>
      </c>
      <c r="AC25" s="23">
        <f>IF(COUNTIF($AY$2:$BL$61,A25)=1,VLOOKUP(A25,$AY$2:$BL$61,11,FALSE),0)</f>
        <v>0</v>
      </c>
      <c r="AD25" s="33">
        <f t="shared" si="29"/>
        <v>5.2631578947368418E-2</v>
      </c>
      <c r="AE25" s="25">
        <f>'Août N-1'!AC23</f>
        <v>3</v>
      </c>
      <c r="AF25" s="26">
        <f t="shared" si="14"/>
        <v>-3</v>
      </c>
      <c r="AG25" s="22" t="e">
        <f t="shared" si="30"/>
        <v>#DIV/0!</v>
      </c>
      <c r="AH25" s="23">
        <f t="shared" si="31"/>
        <v>0</v>
      </c>
      <c r="AI25" s="33">
        <f t="shared" si="32"/>
        <v>0</v>
      </c>
      <c r="AJ25" s="25">
        <f>'Août N-1'!AH23</f>
        <v>0</v>
      </c>
      <c r="AK25" s="26">
        <f t="shared" si="15"/>
        <v>0</v>
      </c>
      <c r="AL25" s="22" t="e">
        <f t="shared" si="33"/>
        <v>#DIV/0!</v>
      </c>
      <c r="AM25" s="23">
        <f>IF(COUNTIF($AY$2:$BL$61,A25)=1,VLOOKUP(A25,$AY$2:$BL$61,13,FALSE),0)</f>
        <v>0</v>
      </c>
      <c r="AN25" s="33">
        <f t="shared" si="34"/>
        <v>3.3444816053511704E-2</v>
      </c>
      <c r="AO25" s="25">
        <f>'Août N-1'!AM23</f>
        <v>10</v>
      </c>
      <c r="AP25" s="26">
        <f t="shared" si="16"/>
        <v>-10</v>
      </c>
      <c r="AQ25" s="22" t="e">
        <f t="shared" si="35"/>
        <v>#DIV/0!</v>
      </c>
      <c r="AR25" s="23">
        <f>IF(COUNTIF($AY$2:$BL$61,A25)=1,VLOOKUP(A25,$AY$2:$BL$61,14,FALSE),0)</f>
        <v>0</v>
      </c>
      <c r="AS25" s="33">
        <f t="shared" si="36"/>
        <v>0</v>
      </c>
      <c r="AT25" s="25">
        <f>'Août N-1'!AR23</f>
        <v>0</v>
      </c>
      <c r="AU25" s="26">
        <f t="shared" si="17"/>
        <v>0</v>
      </c>
    </row>
    <row r="26" spans="1:47" x14ac:dyDescent="0.3">
      <c r="A26" t="s">
        <v>11</v>
      </c>
      <c r="B26" s="21"/>
      <c r="C26" s="22" t="e">
        <f t="shared" si="18"/>
        <v>#DIV/0!</v>
      </c>
      <c r="D26" s="23">
        <f>IF(COUNTIF($AY$2:$BL$61,A26)=1,VLOOKUP(A26,$AY$2:$BL$61,6,FALSE),0)</f>
        <v>0</v>
      </c>
      <c r="E26" s="24">
        <f t="shared" si="19"/>
        <v>2.8037383177570093E-2</v>
      </c>
      <c r="F26" s="25">
        <f>'Août N-1'!D24</f>
        <v>3</v>
      </c>
      <c r="G26" s="26">
        <f t="shared" si="9"/>
        <v>-3</v>
      </c>
      <c r="H26" s="22" t="e">
        <f t="shared" si="20"/>
        <v>#DIV/0!</v>
      </c>
      <c r="I26" s="23">
        <f>IF(COUNTIF($AY$2:$BL$61,A26)=1,VLOOKUP(A26,$AY$2:$BL$61,7,FALSE),0)</f>
        <v>0</v>
      </c>
      <c r="J26" s="33">
        <f t="shared" si="21"/>
        <v>0</v>
      </c>
      <c r="K26" s="25">
        <f>'Août N-1'!I24</f>
        <v>0</v>
      </c>
      <c r="L26" s="26">
        <f t="shared" si="10"/>
        <v>0</v>
      </c>
      <c r="M26" s="22" t="e">
        <f t="shared" si="22"/>
        <v>#DIV/0!</v>
      </c>
      <c r="N26" s="23">
        <f>IF(COUNTIF($AY$2:$BL$61,A26)=1,VLOOKUP(A26,$AY$2:$BL$61,8,FALSE),0)</f>
        <v>0</v>
      </c>
      <c r="O26" s="24">
        <f t="shared" si="23"/>
        <v>0.1</v>
      </c>
      <c r="P26" s="25">
        <f>'Août N-1'!N24</f>
        <v>1</v>
      </c>
      <c r="Q26" s="26">
        <f t="shared" si="11"/>
        <v>-1</v>
      </c>
      <c r="R26" s="22" t="e">
        <f t="shared" si="24"/>
        <v>#DIV/0!</v>
      </c>
      <c r="S26" s="23">
        <f>IF(COUNTIF($AY$2:$BL$61,A26)=1,VLOOKUP(A26,$AY$2:$BL$61,9,FALSE),0)</f>
        <v>0</v>
      </c>
      <c r="T26" s="33">
        <f t="shared" si="25"/>
        <v>3.8461538461538464E-2</v>
      </c>
      <c r="U26" s="25">
        <f>'Août N-1'!S24</f>
        <v>1</v>
      </c>
      <c r="V26" s="26">
        <f t="shared" si="12"/>
        <v>-1</v>
      </c>
      <c r="W26" s="22" t="e">
        <f t="shared" si="26"/>
        <v>#DIV/0!</v>
      </c>
      <c r="X26" s="23">
        <f>IF(COUNTIF($AY$2:$BL$61,A26)=1,VLOOKUP(A26,$AY$2:$BL$61,10,FALSE),0)</f>
        <v>0</v>
      </c>
      <c r="Y26" s="33">
        <f t="shared" si="27"/>
        <v>0</v>
      </c>
      <c r="Z26" s="25">
        <f>'Août N-1'!X24</f>
        <v>0</v>
      </c>
      <c r="AA26" s="26">
        <f t="shared" si="13"/>
        <v>0</v>
      </c>
      <c r="AB26" s="22" t="e">
        <f t="shared" si="28"/>
        <v>#DIV/0!</v>
      </c>
      <c r="AC26" s="23">
        <f>IF(COUNTIF($AY$2:$BL$61,A26)=1,VLOOKUP(A26,$AY$2:$BL$61,11,FALSE),0)</f>
        <v>0</v>
      </c>
      <c r="AD26" s="33">
        <f t="shared" si="29"/>
        <v>0</v>
      </c>
      <c r="AE26" s="25">
        <f>'Août N-1'!AC24</f>
        <v>0</v>
      </c>
      <c r="AF26" s="26">
        <f t="shared" si="14"/>
        <v>0</v>
      </c>
      <c r="AG26" s="22" t="e">
        <f t="shared" si="30"/>
        <v>#DIV/0!</v>
      </c>
      <c r="AH26" s="23">
        <f t="shared" si="31"/>
        <v>0</v>
      </c>
      <c r="AI26" s="33">
        <f t="shared" si="32"/>
        <v>0.08</v>
      </c>
      <c r="AJ26" s="25">
        <f>'Août N-1'!AH24</f>
        <v>2</v>
      </c>
      <c r="AK26" s="26">
        <f t="shared" si="15"/>
        <v>-2</v>
      </c>
      <c r="AL26" s="22" t="e">
        <f t="shared" si="33"/>
        <v>#DIV/0!</v>
      </c>
      <c r="AM26" s="23">
        <f>IF(COUNTIF($AY$2:$BL$61,A26)=1,VLOOKUP(A26,$AY$2:$BL$61,13,FALSE),0)</f>
        <v>0</v>
      </c>
      <c r="AN26" s="33">
        <f t="shared" si="34"/>
        <v>2.3411371237458192E-2</v>
      </c>
      <c r="AO26" s="25">
        <f>'Août N-1'!AM24</f>
        <v>7</v>
      </c>
      <c r="AP26" s="26">
        <f t="shared" si="16"/>
        <v>-7</v>
      </c>
      <c r="AQ26" s="22" t="e">
        <f t="shared" si="35"/>
        <v>#DIV/0!</v>
      </c>
      <c r="AR26" s="23">
        <f>IF(COUNTIF($AY$2:$BL$61,A26)=1,VLOOKUP(A26,$AY$2:$BL$61,14,FALSE),0)</f>
        <v>0</v>
      </c>
      <c r="AS26" s="33">
        <f t="shared" si="36"/>
        <v>0</v>
      </c>
      <c r="AT26" s="25">
        <f>'Août N-1'!AR24</f>
        <v>0</v>
      </c>
      <c r="AU26" s="26">
        <f t="shared" si="17"/>
        <v>0</v>
      </c>
    </row>
    <row r="27" spans="1:47" x14ac:dyDescent="0.3">
      <c r="A27" t="s">
        <v>12</v>
      </c>
      <c r="B27" s="21"/>
      <c r="C27" s="22" t="e">
        <f t="shared" si="18"/>
        <v>#DIV/0!</v>
      </c>
      <c r="D27" s="23">
        <f>IF(COUNTIF($AY$2:$BL$61,A27)=1,VLOOKUP(A27,$AY$2:$BL$61,6,FALSE),0)</f>
        <v>0</v>
      </c>
      <c r="E27" s="24">
        <f t="shared" si="19"/>
        <v>0</v>
      </c>
      <c r="F27" s="25">
        <f>'Août N-1'!D25</f>
        <v>0</v>
      </c>
      <c r="G27" s="26">
        <f t="shared" si="9"/>
        <v>0</v>
      </c>
      <c r="H27" s="22" t="e">
        <f t="shared" si="20"/>
        <v>#DIV/0!</v>
      </c>
      <c r="I27" s="23">
        <f>IF(COUNTIF($AY$2:$BL$61,A27)=1,VLOOKUP(A27,$AY$2:$BL$61,7,FALSE),0)</f>
        <v>0</v>
      </c>
      <c r="J27" s="33">
        <f t="shared" si="21"/>
        <v>0</v>
      </c>
      <c r="K27" s="25">
        <f>'Août N-1'!I25</f>
        <v>0</v>
      </c>
      <c r="L27" s="26">
        <f t="shared" si="10"/>
        <v>0</v>
      </c>
      <c r="M27" s="22" t="e">
        <f t="shared" si="22"/>
        <v>#DIV/0!</v>
      </c>
      <c r="N27" s="23">
        <f>IF(COUNTIF($AY$2:$BL$61,A27)=1,VLOOKUP(A27,$AY$2:$BL$61,8,FALSE),0)</f>
        <v>0</v>
      </c>
      <c r="O27" s="24">
        <f t="shared" si="23"/>
        <v>0</v>
      </c>
      <c r="P27" s="25">
        <f>'Août N-1'!N25</f>
        <v>0</v>
      </c>
      <c r="Q27" s="26">
        <f t="shared" si="11"/>
        <v>0</v>
      </c>
      <c r="R27" s="22" t="e">
        <f t="shared" si="24"/>
        <v>#DIV/0!</v>
      </c>
      <c r="S27" s="23">
        <f>IF(COUNTIF($AY$2:$BL$61,A27)=1,VLOOKUP(A27,$AY$2:$BL$61,9,FALSE),0)</f>
        <v>0</v>
      </c>
      <c r="T27" s="33">
        <f t="shared" si="25"/>
        <v>0</v>
      </c>
      <c r="U27" s="25">
        <f>'Août N-1'!S25</f>
        <v>0</v>
      </c>
      <c r="V27" s="26">
        <f t="shared" si="12"/>
        <v>0</v>
      </c>
      <c r="W27" s="22" t="e">
        <f t="shared" si="26"/>
        <v>#DIV/0!</v>
      </c>
      <c r="X27" s="23">
        <f>IF(COUNTIF($AY$2:$BL$61,A27)=1,VLOOKUP(A27,$AY$2:$BL$61,10,FALSE),0)</f>
        <v>0</v>
      </c>
      <c r="Y27" s="33">
        <f t="shared" si="27"/>
        <v>0</v>
      </c>
      <c r="Z27" s="25">
        <f>'Août N-1'!X25</f>
        <v>0</v>
      </c>
      <c r="AA27" s="26">
        <f t="shared" si="13"/>
        <v>0</v>
      </c>
      <c r="AB27" s="22" t="e">
        <f t="shared" si="28"/>
        <v>#DIV/0!</v>
      </c>
      <c r="AC27" s="23">
        <f>IF(COUNTIF($AY$2:$BL$61,A27)=1,VLOOKUP(A27,$AY$2:$BL$61,11,FALSE),0)</f>
        <v>0</v>
      </c>
      <c r="AD27" s="33">
        <f t="shared" si="29"/>
        <v>0</v>
      </c>
      <c r="AE27" s="25">
        <f>'Août N-1'!AC25</f>
        <v>0</v>
      </c>
      <c r="AF27" s="26">
        <f t="shared" si="14"/>
        <v>0</v>
      </c>
      <c r="AG27" s="22" t="e">
        <f t="shared" si="30"/>
        <v>#DIV/0!</v>
      </c>
      <c r="AH27" s="23">
        <f t="shared" si="31"/>
        <v>0</v>
      </c>
      <c r="AI27" s="33">
        <f t="shared" si="32"/>
        <v>0</v>
      </c>
      <c r="AJ27" s="25">
        <f>'Août N-1'!AH25</f>
        <v>0</v>
      </c>
      <c r="AK27" s="26">
        <f t="shared" si="15"/>
        <v>0</v>
      </c>
      <c r="AL27" s="22" t="e">
        <f t="shared" si="33"/>
        <v>#DIV/0!</v>
      </c>
      <c r="AM27" s="23">
        <f>IF(COUNTIF($AY$2:$BL$61,A27)=1,VLOOKUP(A27,$AY$2:$BL$61,13,FALSE),0)</f>
        <v>0</v>
      </c>
      <c r="AN27" s="33">
        <f t="shared" si="34"/>
        <v>0</v>
      </c>
      <c r="AO27" s="25">
        <f>'Août N-1'!AM25</f>
        <v>0</v>
      </c>
      <c r="AP27" s="26">
        <f t="shared" si="16"/>
        <v>0</v>
      </c>
      <c r="AQ27" s="22" t="e">
        <f t="shared" si="35"/>
        <v>#DIV/0!</v>
      </c>
      <c r="AR27" s="23">
        <f>IF(COUNTIF($AY$2:$BL$61,A27)=1,VLOOKUP(A27,$AY$2:$BL$61,14,FALSE),0)</f>
        <v>0</v>
      </c>
      <c r="AS27" s="33">
        <f t="shared" si="36"/>
        <v>0</v>
      </c>
      <c r="AT27" s="25">
        <f>'Août N-1'!AR25</f>
        <v>0</v>
      </c>
      <c r="AU27" s="26">
        <f t="shared" si="17"/>
        <v>0</v>
      </c>
    </row>
    <row r="28" spans="1:47" x14ac:dyDescent="0.3">
      <c r="A28" t="s">
        <v>59</v>
      </c>
      <c r="B28" s="21"/>
      <c r="C28" s="22" t="e">
        <f t="shared" si="18"/>
        <v>#DIV/0!</v>
      </c>
      <c r="D28" s="23">
        <f>IF(COUNTIF($AY$2:$BL$61,A28)=1,VLOOKUP(A28,$AY$2:$BL$61,6,FALSE),0)</f>
        <v>0</v>
      </c>
      <c r="E28" s="24">
        <f t="shared" si="19"/>
        <v>0</v>
      </c>
      <c r="F28" s="25">
        <f>'Août N-1'!D26</f>
        <v>0</v>
      </c>
      <c r="G28" s="26">
        <f t="shared" si="9"/>
        <v>0</v>
      </c>
      <c r="H28" s="22" t="e">
        <f t="shared" si="20"/>
        <v>#DIV/0!</v>
      </c>
      <c r="I28" s="23">
        <f>IF(COUNTIF($AY$2:$BL$61,A28)=1,VLOOKUP(A28,$AY$2:$BL$61,7,FALSE),0)</f>
        <v>0</v>
      </c>
      <c r="J28" s="33">
        <f t="shared" si="21"/>
        <v>0</v>
      </c>
      <c r="K28" s="25">
        <f>'Août N-1'!I26</f>
        <v>0</v>
      </c>
      <c r="L28" s="26">
        <f t="shared" si="10"/>
        <v>0</v>
      </c>
      <c r="M28" s="22" t="e">
        <f t="shared" si="22"/>
        <v>#DIV/0!</v>
      </c>
      <c r="N28" s="23">
        <f>IF(COUNTIF($AY$2:$BL$61,A28)=1,VLOOKUP(A28,$AY$2:$BL$61,8,FALSE),0)</f>
        <v>0</v>
      </c>
      <c r="O28" s="24">
        <f t="shared" si="23"/>
        <v>0</v>
      </c>
      <c r="P28" s="25">
        <f>'Août N-1'!N26</f>
        <v>0</v>
      </c>
      <c r="Q28" s="26">
        <f t="shared" si="11"/>
        <v>0</v>
      </c>
      <c r="R28" s="22" t="e">
        <f t="shared" si="24"/>
        <v>#DIV/0!</v>
      </c>
      <c r="S28" s="23">
        <f>IF(COUNTIF($AY$2:$BL$61,A28)=1,VLOOKUP(A28,$AY$2:$BL$61,9,FALSE),0)</f>
        <v>0</v>
      </c>
      <c r="T28" s="33">
        <f t="shared" si="25"/>
        <v>0</v>
      </c>
      <c r="U28" s="25">
        <f>'Août N-1'!S26</f>
        <v>0</v>
      </c>
      <c r="V28" s="26">
        <f t="shared" si="12"/>
        <v>0</v>
      </c>
      <c r="W28" s="22" t="e">
        <f t="shared" si="26"/>
        <v>#DIV/0!</v>
      </c>
      <c r="X28" s="23">
        <f>IF(COUNTIF($AY$2:$BL$61,A28)=1,VLOOKUP(A28,$AY$2:$BL$61,10,FALSE),0)</f>
        <v>0</v>
      </c>
      <c r="Y28" s="33">
        <f t="shared" si="27"/>
        <v>0</v>
      </c>
      <c r="Z28" s="25">
        <f>'Août N-1'!X26</f>
        <v>0</v>
      </c>
      <c r="AA28" s="26">
        <f t="shared" si="13"/>
        <v>0</v>
      </c>
      <c r="AB28" s="22" t="e">
        <f t="shared" si="28"/>
        <v>#DIV/0!</v>
      </c>
      <c r="AC28" s="23">
        <f>IF(COUNTIF($AY$2:$BL$61,A28)=1,VLOOKUP(A28,$AY$2:$BL$61,11,FALSE),0)</f>
        <v>0</v>
      </c>
      <c r="AD28" s="33">
        <f t="shared" si="29"/>
        <v>0</v>
      </c>
      <c r="AE28" s="25">
        <f>'Août N-1'!AC26</f>
        <v>0</v>
      </c>
      <c r="AF28" s="26">
        <f t="shared" si="14"/>
        <v>0</v>
      </c>
      <c r="AG28" s="22" t="e">
        <f t="shared" si="30"/>
        <v>#DIV/0!</v>
      </c>
      <c r="AH28" s="23">
        <f t="shared" si="31"/>
        <v>0</v>
      </c>
      <c r="AI28" s="33">
        <f t="shared" si="32"/>
        <v>0</v>
      </c>
      <c r="AJ28" s="25">
        <f>'Août N-1'!AH26</f>
        <v>0</v>
      </c>
      <c r="AK28" s="26">
        <f t="shared" si="15"/>
        <v>0</v>
      </c>
      <c r="AL28" s="22" t="e">
        <f t="shared" si="33"/>
        <v>#DIV/0!</v>
      </c>
      <c r="AM28" s="23">
        <f>IF(COUNTIF($AY$2:$BL$61,A28)=1,VLOOKUP(A28,$AY$2:$BL$61,13,FALSE),0)</f>
        <v>0</v>
      </c>
      <c r="AN28" s="33">
        <f t="shared" si="34"/>
        <v>0</v>
      </c>
      <c r="AO28" s="25">
        <f>'Août N-1'!AM26</f>
        <v>0</v>
      </c>
      <c r="AP28" s="26">
        <f t="shared" si="16"/>
        <v>0</v>
      </c>
      <c r="AQ28" s="22" t="e">
        <f t="shared" si="35"/>
        <v>#DIV/0!</v>
      </c>
      <c r="AR28" s="23">
        <f>IF(COUNTIF($AY$2:$BL$61,A28)=1,VLOOKUP(A28,$AY$2:$BL$61,14,FALSE),0)</f>
        <v>0</v>
      </c>
      <c r="AS28" s="33">
        <f t="shared" si="36"/>
        <v>0</v>
      </c>
      <c r="AT28" s="25">
        <f>'Août N-1'!AR26</f>
        <v>0</v>
      </c>
      <c r="AU28" s="26">
        <f t="shared" si="17"/>
        <v>0</v>
      </c>
    </row>
    <row r="29" spans="1:47" x14ac:dyDescent="0.3">
      <c r="A29" t="s">
        <v>60</v>
      </c>
      <c r="B29" s="21"/>
      <c r="C29" s="22" t="e">
        <f t="shared" si="18"/>
        <v>#DIV/0!</v>
      </c>
      <c r="D29" s="23">
        <f>IF(COUNTIF($AY$2:$BL$61,A29)=1,VLOOKUP(A29,$AY$2:$BL$61,6,FALSE),0)</f>
        <v>0</v>
      </c>
      <c r="E29" s="24">
        <f t="shared" si="19"/>
        <v>3.7383177570093455E-2</v>
      </c>
      <c r="F29" s="25">
        <f>'Août N-1'!D27</f>
        <v>4</v>
      </c>
      <c r="G29" s="26">
        <f t="shared" si="9"/>
        <v>-4</v>
      </c>
      <c r="H29" s="22" t="e">
        <f t="shared" si="20"/>
        <v>#DIV/0!</v>
      </c>
      <c r="I29" s="23">
        <f>IF(COUNTIF($AY$2:$BL$61,A29)=1,VLOOKUP(A29,$AY$2:$BL$61,7,FALSE),0)</f>
        <v>0</v>
      </c>
      <c r="J29" s="33">
        <f t="shared" si="21"/>
        <v>3.2258064516129031E-2</v>
      </c>
      <c r="K29" s="25">
        <f>'Août N-1'!I27</f>
        <v>2</v>
      </c>
      <c r="L29" s="26">
        <f t="shared" si="10"/>
        <v>-2</v>
      </c>
      <c r="M29" s="22" t="e">
        <f t="shared" si="22"/>
        <v>#DIV/0!</v>
      </c>
      <c r="N29" s="23">
        <f>IF(COUNTIF($AY$2:$BL$61,A29)=1,VLOOKUP(A29,$AY$2:$BL$61,8,FALSE),0)</f>
        <v>0</v>
      </c>
      <c r="O29" s="24">
        <f t="shared" si="23"/>
        <v>0.1</v>
      </c>
      <c r="P29" s="25">
        <f>'Août N-1'!N27</f>
        <v>1</v>
      </c>
      <c r="Q29" s="26">
        <f t="shared" si="11"/>
        <v>-1</v>
      </c>
      <c r="R29" s="22" t="e">
        <f t="shared" si="24"/>
        <v>#DIV/0!</v>
      </c>
      <c r="S29" s="23">
        <f>IF(COUNTIF($AY$2:$BL$61,A29)=1,VLOOKUP(A29,$AY$2:$BL$61,9,FALSE),0)</f>
        <v>0</v>
      </c>
      <c r="T29" s="33">
        <f t="shared" si="25"/>
        <v>0</v>
      </c>
      <c r="U29" s="25">
        <f>'Août N-1'!S27</f>
        <v>0</v>
      </c>
      <c r="V29" s="26">
        <f t="shared" si="12"/>
        <v>0</v>
      </c>
      <c r="W29" s="22" t="e">
        <f t="shared" si="26"/>
        <v>#DIV/0!</v>
      </c>
      <c r="X29" s="23">
        <f>IF(COUNTIF($AY$2:$BL$61,A29)=1,VLOOKUP(A29,$AY$2:$BL$61,10,FALSE),0)</f>
        <v>0</v>
      </c>
      <c r="Y29" s="33">
        <f t="shared" si="27"/>
        <v>6.25E-2</v>
      </c>
      <c r="Z29" s="25">
        <f>'Août N-1'!X27</f>
        <v>1</v>
      </c>
      <c r="AA29" s="26">
        <f t="shared" si="13"/>
        <v>-1</v>
      </c>
      <c r="AB29" s="22" t="e">
        <f t="shared" si="28"/>
        <v>#DIV/0!</v>
      </c>
      <c r="AC29" s="23">
        <f>IF(COUNTIF($AY$2:$BL$61,A29)=1,VLOOKUP(A29,$AY$2:$BL$61,11,FALSE),0)</f>
        <v>0</v>
      </c>
      <c r="AD29" s="33">
        <f t="shared" si="29"/>
        <v>3.5087719298245612E-2</v>
      </c>
      <c r="AE29" s="25">
        <f>'Août N-1'!AC27</f>
        <v>2</v>
      </c>
      <c r="AF29" s="26">
        <f t="shared" si="14"/>
        <v>-2</v>
      </c>
      <c r="AG29" s="22" t="e">
        <f t="shared" si="30"/>
        <v>#DIV/0!</v>
      </c>
      <c r="AH29" s="23">
        <f t="shared" si="31"/>
        <v>0</v>
      </c>
      <c r="AI29" s="33">
        <f t="shared" si="32"/>
        <v>0</v>
      </c>
      <c r="AJ29" s="25">
        <f>'Août N-1'!AH27</f>
        <v>0</v>
      </c>
      <c r="AK29" s="26">
        <f t="shared" si="15"/>
        <v>0</v>
      </c>
      <c r="AL29" s="22" t="e">
        <f t="shared" si="33"/>
        <v>#DIV/0!</v>
      </c>
      <c r="AM29" s="23">
        <f>IF(COUNTIF($AY$2:$BL$61,A29)=1,VLOOKUP(A29,$AY$2:$BL$61,13,FALSE),0)</f>
        <v>0</v>
      </c>
      <c r="AN29" s="33">
        <f t="shared" si="34"/>
        <v>3.3444816053511704E-2</v>
      </c>
      <c r="AO29" s="25">
        <f>'Août N-1'!AM27</f>
        <v>10</v>
      </c>
      <c r="AP29" s="26">
        <f t="shared" si="16"/>
        <v>-10</v>
      </c>
      <c r="AQ29" s="22" t="e">
        <f t="shared" si="35"/>
        <v>#DIV/0!</v>
      </c>
      <c r="AR29" s="23">
        <f>IF(COUNTIF($AY$2:$BL$61,A29)=1,VLOOKUP(A29,$AY$2:$BL$61,14,FALSE),0)</f>
        <v>0</v>
      </c>
      <c r="AS29" s="33">
        <f t="shared" si="36"/>
        <v>0</v>
      </c>
      <c r="AT29" s="25">
        <f>'Août N-1'!AR27</f>
        <v>0</v>
      </c>
      <c r="AU29" s="26">
        <f t="shared" si="17"/>
        <v>0</v>
      </c>
    </row>
    <row r="30" spans="1:47" x14ac:dyDescent="0.3">
      <c r="A30" t="s">
        <v>13</v>
      </c>
      <c r="B30" s="21"/>
      <c r="C30" s="22" t="e">
        <f t="shared" si="18"/>
        <v>#DIV/0!</v>
      </c>
      <c r="D30" s="23">
        <f>IF(COUNTIF($AY$2:$BL$61,A30)=1,VLOOKUP(A30,$AY$2:$BL$61,6,FALSE),0)</f>
        <v>0</v>
      </c>
      <c r="E30" s="24">
        <f t="shared" si="19"/>
        <v>0</v>
      </c>
      <c r="F30" s="25">
        <f>'Août N-1'!D28</f>
        <v>0</v>
      </c>
      <c r="G30" s="26">
        <f t="shared" si="9"/>
        <v>0</v>
      </c>
      <c r="H30" s="22" t="e">
        <f t="shared" si="20"/>
        <v>#DIV/0!</v>
      </c>
      <c r="I30" s="23">
        <f>IF(COUNTIF($AY$2:$BL$61,A30)=1,VLOOKUP(A30,$AY$2:$BL$61,7,FALSE),0)</f>
        <v>0</v>
      </c>
      <c r="J30" s="33">
        <f t="shared" si="21"/>
        <v>0</v>
      </c>
      <c r="K30" s="25">
        <f>'Août N-1'!I28</f>
        <v>0</v>
      </c>
      <c r="L30" s="26">
        <f t="shared" si="10"/>
        <v>0</v>
      </c>
      <c r="M30" s="22" t="e">
        <f t="shared" si="22"/>
        <v>#DIV/0!</v>
      </c>
      <c r="N30" s="23">
        <f>IF(COUNTIF($AY$2:$BL$61,A30)=1,VLOOKUP(A30,$AY$2:$BL$61,8,FALSE),0)</f>
        <v>0</v>
      </c>
      <c r="O30" s="24">
        <f t="shared" si="23"/>
        <v>0</v>
      </c>
      <c r="P30" s="25">
        <f>'Août N-1'!N28</f>
        <v>0</v>
      </c>
      <c r="Q30" s="26">
        <f t="shared" si="11"/>
        <v>0</v>
      </c>
      <c r="R30" s="22" t="e">
        <f t="shared" si="24"/>
        <v>#DIV/0!</v>
      </c>
      <c r="S30" s="23">
        <f>IF(COUNTIF($AY$2:$BL$61,A30)=1,VLOOKUP(A30,$AY$2:$BL$61,9,FALSE),0)</f>
        <v>0</v>
      </c>
      <c r="T30" s="33">
        <f t="shared" si="25"/>
        <v>0</v>
      </c>
      <c r="U30" s="25">
        <f>'Août N-1'!S28</f>
        <v>0</v>
      </c>
      <c r="V30" s="26">
        <f t="shared" si="12"/>
        <v>0</v>
      </c>
      <c r="W30" s="22" t="e">
        <f t="shared" si="26"/>
        <v>#DIV/0!</v>
      </c>
      <c r="X30" s="23">
        <f>IF(COUNTIF($AY$2:$BL$61,A30)=1,VLOOKUP(A30,$AY$2:$BL$61,10,FALSE),0)</f>
        <v>0</v>
      </c>
      <c r="Y30" s="33">
        <f t="shared" si="27"/>
        <v>0</v>
      </c>
      <c r="Z30" s="25">
        <f>'Août N-1'!X28</f>
        <v>0</v>
      </c>
      <c r="AA30" s="26">
        <f t="shared" si="13"/>
        <v>0</v>
      </c>
      <c r="AB30" s="22" t="e">
        <f t="shared" si="28"/>
        <v>#DIV/0!</v>
      </c>
      <c r="AC30" s="23">
        <f>IF(COUNTIF($AY$2:$BL$61,A30)=1,VLOOKUP(A30,$AY$2:$BL$61,11,FALSE),0)</f>
        <v>0</v>
      </c>
      <c r="AD30" s="33">
        <f t="shared" si="29"/>
        <v>0</v>
      </c>
      <c r="AE30" s="25">
        <f>'Août N-1'!AC28</f>
        <v>0</v>
      </c>
      <c r="AF30" s="26">
        <f t="shared" si="14"/>
        <v>0</v>
      </c>
      <c r="AG30" s="22" t="e">
        <f t="shared" si="30"/>
        <v>#DIV/0!</v>
      </c>
      <c r="AH30" s="23">
        <f t="shared" si="31"/>
        <v>0</v>
      </c>
      <c r="AI30" s="33">
        <f t="shared" si="32"/>
        <v>0</v>
      </c>
      <c r="AJ30" s="25">
        <f>'Août N-1'!AH28</f>
        <v>0</v>
      </c>
      <c r="AK30" s="26">
        <f t="shared" si="15"/>
        <v>0</v>
      </c>
      <c r="AL30" s="22" t="e">
        <f t="shared" si="33"/>
        <v>#DIV/0!</v>
      </c>
      <c r="AM30" s="23">
        <f>IF(COUNTIF($AY$2:$BL$61,A30)=1,VLOOKUP(A30,$AY$2:$BL$61,13,FALSE),0)</f>
        <v>0</v>
      </c>
      <c r="AN30" s="33">
        <f t="shared" si="34"/>
        <v>0</v>
      </c>
      <c r="AO30" s="25">
        <f>'Août N-1'!AM28</f>
        <v>0</v>
      </c>
      <c r="AP30" s="26">
        <f t="shared" si="16"/>
        <v>0</v>
      </c>
      <c r="AQ30" s="22" t="e">
        <f t="shared" si="35"/>
        <v>#DIV/0!</v>
      </c>
      <c r="AR30" s="23">
        <f>IF(COUNTIF($AY$2:$BL$61,A30)=1,VLOOKUP(A30,$AY$2:$BL$61,14,FALSE),0)</f>
        <v>0</v>
      </c>
      <c r="AS30" s="33">
        <f t="shared" si="36"/>
        <v>0</v>
      </c>
      <c r="AT30" s="25">
        <f>'Août N-1'!AR28</f>
        <v>0</v>
      </c>
      <c r="AU30" s="26">
        <f t="shared" si="17"/>
        <v>0</v>
      </c>
    </row>
    <row r="31" spans="1:47" x14ac:dyDescent="0.3">
      <c r="A31" t="s">
        <v>37</v>
      </c>
      <c r="B31" s="21"/>
      <c r="C31" s="22" t="e">
        <f t="shared" si="18"/>
        <v>#DIV/0!</v>
      </c>
      <c r="D31" s="23">
        <f>IF(COUNTIF($AY$2:$BL$61,A31)=1,VLOOKUP(A31,$AY$2:$BL$61,6,FALSE),0)</f>
        <v>0</v>
      </c>
      <c r="E31" s="24">
        <f t="shared" si="19"/>
        <v>9.3457943925233638E-3</v>
      </c>
      <c r="F31" s="25">
        <f>'Août N-1'!D29</f>
        <v>1</v>
      </c>
      <c r="G31" s="26">
        <f t="shared" si="9"/>
        <v>-1</v>
      </c>
      <c r="H31" s="22" t="e">
        <f t="shared" si="20"/>
        <v>#DIV/0!</v>
      </c>
      <c r="I31" s="23">
        <f>IF(COUNTIF($AY$2:$BL$61,A31)=1,VLOOKUP(A31,$AY$2:$BL$61,7,FALSE),0)</f>
        <v>0</v>
      </c>
      <c r="J31" s="33">
        <f t="shared" si="21"/>
        <v>0</v>
      </c>
      <c r="K31" s="25">
        <f>'Août N-1'!I29</f>
        <v>0</v>
      </c>
      <c r="L31" s="26">
        <f t="shared" si="10"/>
        <v>0</v>
      </c>
      <c r="M31" s="22" t="e">
        <f t="shared" si="22"/>
        <v>#DIV/0!</v>
      </c>
      <c r="N31" s="23">
        <f>IF(COUNTIF($AY$2:$BL$61,A31)=1,VLOOKUP(A31,$AY$2:$BL$61,8,FALSE),0)</f>
        <v>0</v>
      </c>
      <c r="O31" s="24">
        <f t="shared" si="23"/>
        <v>0</v>
      </c>
      <c r="P31" s="25">
        <f>'Août N-1'!N29</f>
        <v>0</v>
      </c>
      <c r="Q31" s="26">
        <f t="shared" si="11"/>
        <v>0</v>
      </c>
      <c r="R31" s="22" t="e">
        <f t="shared" si="24"/>
        <v>#DIV/0!</v>
      </c>
      <c r="S31" s="23">
        <f>IF(COUNTIF($AY$2:$BL$61,A31)=1,VLOOKUP(A31,$AY$2:$BL$61,9,FALSE),0)</f>
        <v>0</v>
      </c>
      <c r="T31" s="33">
        <f t="shared" si="25"/>
        <v>0</v>
      </c>
      <c r="U31" s="25">
        <f>'Août N-1'!S29</f>
        <v>0</v>
      </c>
      <c r="V31" s="26">
        <f t="shared" si="12"/>
        <v>0</v>
      </c>
      <c r="W31" s="22" t="e">
        <f t="shared" si="26"/>
        <v>#DIV/0!</v>
      </c>
      <c r="X31" s="23">
        <f>IF(COUNTIF($AY$2:$BL$61,A31)=1,VLOOKUP(A31,$AY$2:$BL$61,10,FALSE),0)</f>
        <v>0</v>
      </c>
      <c r="Y31" s="33">
        <f t="shared" si="27"/>
        <v>0</v>
      </c>
      <c r="Z31" s="25">
        <f>'Août N-1'!X29</f>
        <v>0</v>
      </c>
      <c r="AA31" s="26">
        <f t="shared" si="13"/>
        <v>0</v>
      </c>
      <c r="AB31" s="22" t="e">
        <f t="shared" si="28"/>
        <v>#DIV/0!</v>
      </c>
      <c r="AC31" s="23">
        <f>IF(COUNTIF($AY$2:$BL$61,A31)=1,VLOOKUP(A31,$AY$2:$BL$61,11,FALSE),0)</f>
        <v>0</v>
      </c>
      <c r="AD31" s="33">
        <f t="shared" si="29"/>
        <v>0</v>
      </c>
      <c r="AE31" s="25">
        <f>'Août N-1'!AC29</f>
        <v>0</v>
      </c>
      <c r="AF31" s="26">
        <f t="shared" si="14"/>
        <v>0</v>
      </c>
      <c r="AG31" s="22" t="e">
        <f t="shared" si="30"/>
        <v>#DIV/0!</v>
      </c>
      <c r="AH31" s="23">
        <f t="shared" si="31"/>
        <v>0</v>
      </c>
      <c r="AI31" s="33">
        <f t="shared" si="32"/>
        <v>0</v>
      </c>
      <c r="AJ31" s="25">
        <f>'Août N-1'!AH29</f>
        <v>0</v>
      </c>
      <c r="AK31" s="26">
        <f t="shared" si="15"/>
        <v>0</v>
      </c>
      <c r="AL31" s="22" t="e">
        <f t="shared" si="33"/>
        <v>#DIV/0!</v>
      </c>
      <c r="AM31" s="23">
        <f>IF(COUNTIF($AY$2:$BL$61,A31)=1,VLOOKUP(A31,$AY$2:$BL$61,13,FALSE),0)</f>
        <v>0</v>
      </c>
      <c r="AN31" s="33">
        <f t="shared" si="34"/>
        <v>3.3444816053511705E-3</v>
      </c>
      <c r="AO31" s="25">
        <f>'Août N-1'!AM29</f>
        <v>1</v>
      </c>
      <c r="AP31" s="26">
        <f t="shared" si="16"/>
        <v>-1</v>
      </c>
      <c r="AQ31" s="22" t="e">
        <f t="shared" si="35"/>
        <v>#DIV/0!</v>
      </c>
      <c r="AR31" s="23">
        <f>IF(COUNTIF($AY$2:$BL$61,A31)=1,VLOOKUP(A31,$AY$2:$BL$61,14,FALSE),0)</f>
        <v>0</v>
      </c>
      <c r="AS31" s="33">
        <f t="shared" si="36"/>
        <v>0</v>
      </c>
      <c r="AT31" s="25">
        <f>'Août N-1'!AR29</f>
        <v>0</v>
      </c>
      <c r="AU31" s="26">
        <f t="shared" si="17"/>
        <v>0</v>
      </c>
    </row>
    <row r="32" spans="1:47" x14ac:dyDescent="0.3">
      <c r="A32" t="s">
        <v>14</v>
      </c>
      <c r="B32" s="21"/>
      <c r="C32" s="22" t="e">
        <f t="shared" si="18"/>
        <v>#DIV/0!</v>
      </c>
      <c r="D32" s="23">
        <f>IF(COUNTIF($AY$2:$BL$61,A32)=1,VLOOKUP(A32,$AY$2:$BL$61,6,FALSE),0)</f>
        <v>0</v>
      </c>
      <c r="E32" s="24">
        <f t="shared" si="19"/>
        <v>0</v>
      </c>
      <c r="F32" s="25">
        <f>'Août N-1'!D30</f>
        <v>0</v>
      </c>
      <c r="G32" s="26">
        <f t="shared" si="9"/>
        <v>0</v>
      </c>
      <c r="H32" s="22" t="e">
        <f t="shared" si="20"/>
        <v>#DIV/0!</v>
      </c>
      <c r="I32" s="23">
        <f>IF(COUNTIF($AY$2:$BL$61,A32)=1,VLOOKUP(A32,$AY$2:$BL$61,7,FALSE),0)</f>
        <v>0</v>
      </c>
      <c r="J32" s="33">
        <f t="shared" si="21"/>
        <v>0</v>
      </c>
      <c r="K32" s="25">
        <f>'Août N-1'!I30</f>
        <v>0</v>
      </c>
      <c r="L32" s="26">
        <f t="shared" si="10"/>
        <v>0</v>
      </c>
      <c r="M32" s="22" t="e">
        <f t="shared" si="22"/>
        <v>#DIV/0!</v>
      </c>
      <c r="N32" s="23">
        <f>IF(COUNTIF($AY$2:$BL$61,A32)=1,VLOOKUP(A32,$AY$2:$BL$61,8,FALSE),0)</f>
        <v>0</v>
      </c>
      <c r="O32" s="24">
        <f t="shared" si="23"/>
        <v>0</v>
      </c>
      <c r="P32" s="25">
        <f>'Août N-1'!N30</f>
        <v>0</v>
      </c>
      <c r="Q32" s="26">
        <f t="shared" si="11"/>
        <v>0</v>
      </c>
      <c r="R32" s="22" t="e">
        <f t="shared" si="24"/>
        <v>#DIV/0!</v>
      </c>
      <c r="S32" s="23">
        <f>IF(COUNTIF($AY$2:$BL$61,A32)=1,VLOOKUP(A32,$AY$2:$BL$61,9,FALSE),0)</f>
        <v>0</v>
      </c>
      <c r="T32" s="33">
        <f t="shared" si="25"/>
        <v>0</v>
      </c>
      <c r="U32" s="25">
        <f>'Août N-1'!S30</f>
        <v>0</v>
      </c>
      <c r="V32" s="26">
        <f t="shared" si="12"/>
        <v>0</v>
      </c>
      <c r="W32" s="22" t="e">
        <f t="shared" si="26"/>
        <v>#DIV/0!</v>
      </c>
      <c r="X32" s="23">
        <f>IF(COUNTIF($AY$2:$BL$61,A32)=1,VLOOKUP(A32,$AY$2:$BL$61,10,FALSE),0)</f>
        <v>0</v>
      </c>
      <c r="Y32" s="33">
        <f t="shared" si="27"/>
        <v>0</v>
      </c>
      <c r="Z32" s="25">
        <f>'Août N-1'!X30</f>
        <v>0</v>
      </c>
      <c r="AA32" s="26">
        <f t="shared" si="13"/>
        <v>0</v>
      </c>
      <c r="AB32" s="22" t="e">
        <f t="shared" si="28"/>
        <v>#DIV/0!</v>
      </c>
      <c r="AC32" s="23">
        <f>IF(COUNTIF($AY$2:$BL$61,A32)=1,VLOOKUP(A32,$AY$2:$BL$61,11,FALSE),0)</f>
        <v>0</v>
      </c>
      <c r="AD32" s="33">
        <f t="shared" si="29"/>
        <v>0</v>
      </c>
      <c r="AE32" s="25">
        <f>'Août N-1'!AC30</f>
        <v>0</v>
      </c>
      <c r="AF32" s="26">
        <f t="shared" si="14"/>
        <v>0</v>
      </c>
      <c r="AG32" s="22" t="e">
        <f t="shared" si="30"/>
        <v>#DIV/0!</v>
      </c>
      <c r="AH32" s="23">
        <f t="shared" si="31"/>
        <v>0</v>
      </c>
      <c r="AI32" s="33">
        <f t="shared" si="32"/>
        <v>0</v>
      </c>
      <c r="AJ32" s="25">
        <f>'Août N-1'!AH30</f>
        <v>0</v>
      </c>
      <c r="AK32" s="26">
        <f t="shared" si="15"/>
        <v>0</v>
      </c>
      <c r="AL32" s="22" t="e">
        <f t="shared" si="33"/>
        <v>#DIV/0!</v>
      </c>
      <c r="AM32" s="23">
        <f>IF(COUNTIF($AY$2:$BL$61,A32)=1,VLOOKUP(A32,$AY$2:$BL$61,13,FALSE),0)</f>
        <v>0</v>
      </c>
      <c r="AN32" s="33">
        <f t="shared" si="34"/>
        <v>0</v>
      </c>
      <c r="AO32" s="25">
        <f>'Août N-1'!AM30</f>
        <v>0</v>
      </c>
      <c r="AP32" s="26">
        <f t="shared" si="16"/>
        <v>0</v>
      </c>
      <c r="AQ32" s="22" t="e">
        <f t="shared" si="35"/>
        <v>#DIV/0!</v>
      </c>
      <c r="AR32" s="23">
        <f>IF(COUNTIF($AY$2:$BL$61,A32)=1,VLOOKUP(A32,$AY$2:$BL$61,14,FALSE),0)</f>
        <v>0</v>
      </c>
      <c r="AS32" s="33">
        <f t="shared" si="36"/>
        <v>0</v>
      </c>
      <c r="AT32" s="25">
        <f>'Août N-1'!AR30</f>
        <v>0</v>
      </c>
      <c r="AU32" s="26">
        <f t="shared" si="17"/>
        <v>0</v>
      </c>
    </row>
    <row r="33" spans="1:47" x14ac:dyDescent="0.3">
      <c r="A33" t="s">
        <v>148</v>
      </c>
      <c r="B33" s="21"/>
      <c r="C33" s="22" t="e">
        <f t="shared" si="18"/>
        <v>#DIV/0!</v>
      </c>
      <c r="D33" s="23">
        <f>IF(COUNTIF($AY$2:$BL$61,A33)=1,VLOOKUP(A33,$AY$2:$BL$61,6,FALSE),0)</f>
        <v>0</v>
      </c>
      <c r="E33" s="24">
        <f t="shared" si="19"/>
        <v>1.8691588785046728E-2</v>
      </c>
      <c r="F33" s="25">
        <f>'Août N-1'!D31</f>
        <v>2</v>
      </c>
      <c r="G33" s="26">
        <f t="shared" si="9"/>
        <v>-2</v>
      </c>
      <c r="H33" s="22" t="e">
        <f t="shared" si="20"/>
        <v>#DIV/0!</v>
      </c>
      <c r="I33" s="23">
        <f>IF(COUNTIF($AY$2:$BL$61,A33)=1,VLOOKUP(A33,$AY$2:$BL$61,7,FALSE),0)</f>
        <v>0</v>
      </c>
      <c r="J33" s="33">
        <f t="shared" si="21"/>
        <v>0</v>
      </c>
      <c r="K33" s="25">
        <f>'Août N-1'!I31</f>
        <v>0</v>
      </c>
      <c r="L33" s="26">
        <f t="shared" si="10"/>
        <v>0</v>
      </c>
      <c r="M33" s="22" t="e">
        <f t="shared" si="22"/>
        <v>#DIV/0!</v>
      </c>
      <c r="N33" s="23">
        <f>IF(COUNTIF($AY$2:$BL$61,A33)=1,VLOOKUP(A33,$AY$2:$BL$61,8,FALSE),0)</f>
        <v>0</v>
      </c>
      <c r="O33" s="24">
        <f t="shared" si="23"/>
        <v>0</v>
      </c>
      <c r="P33" s="25">
        <f>'Août N-1'!N31</f>
        <v>0</v>
      </c>
      <c r="Q33" s="26">
        <f t="shared" si="11"/>
        <v>0</v>
      </c>
      <c r="R33" s="22" t="e">
        <f t="shared" si="24"/>
        <v>#DIV/0!</v>
      </c>
      <c r="S33" s="23">
        <f>IF(COUNTIF($AY$2:$BL$61,A33)=1,VLOOKUP(A33,$AY$2:$BL$61,9,FALSE),0)</f>
        <v>0</v>
      </c>
      <c r="T33" s="33">
        <f t="shared" si="25"/>
        <v>0</v>
      </c>
      <c r="U33" s="25">
        <f>'Août N-1'!S31</f>
        <v>0</v>
      </c>
      <c r="V33" s="26">
        <f t="shared" si="12"/>
        <v>0</v>
      </c>
      <c r="W33" s="22" t="e">
        <f t="shared" si="26"/>
        <v>#DIV/0!</v>
      </c>
      <c r="X33" s="23">
        <f>IF(COUNTIF($AY$2:$BL$61,A33)=1,VLOOKUP(A33,$AY$2:$BL$61,10,FALSE),0)</f>
        <v>0</v>
      </c>
      <c r="Y33" s="33">
        <f t="shared" si="27"/>
        <v>0</v>
      </c>
      <c r="Z33" s="25">
        <f>'Août N-1'!X31</f>
        <v>0</v>
      </c>
      <c r="AA33" s="26">
        <f t="shared" si="13"/>
        <v>0</v>
      </c>
      <c r="AB33" s="22" t="e">
        <f t="shared" si="28"/>
        <v>#DIV/0!</v>
      </c>
      <c r="AC33" s="23">
        <f>IF(COUNTIF($AY$2:$BL$61,A33)=1,VLOOKUP(A33,$AY$2:$BL$61,11,FALSE),0)</f>
        <v>0</v>
      </c>
      <c r="AD33" s="33">
        <f t="shared" si="29"/>
        <v>0</v>
      </c>
      <c r="AE33" s="25">
        <f>'Août N-1'!AC31</f>
        <v>0</v>
      </c>
      <c r="AF33" s="26">
        <f t="shared" si="14"/>
        <v>0</v>
      </c>
      <c r="AG33" s="22" t="e">
        <f t="shared" si="30"/>
        <v>#DIV/0!</v>
      </c>
      <c r="AH33" s="23">
        <f t="shared" si="31"/>
        <v>0</v>
      </c>
      <c r="AI33" s="33">
        <f t="shared" si="32"/>
        <v>0</v>
      </c>
      <c r="AJ33" s="25">
        <f>'Août N-1'!AH31</f>
        <v>0</v>
      </c>
      <c r="AK33" s="26">
        <f t="shared" si="15"/>
        <v>0</v>
      </c>
      <c r="AL33" s="22" t="e">
        <f t="shared" si="33"/>
        <v>#DIV/0!</v>
      </c>
      <c r="AM33" s="23">
        <f>IF(COUNTIF($AY$2:$BL$61,A33)=1,VLOOKUP(A33,$AY$2:$BL$61,13,FALSE),0)</f>
        <v>0</v>
      </c>
      <c r="AN33" s="33">
        <f t="shared" si="34"/>
        <v>6.688963210702341E-3</v>
      </c>
      <c r="AO33" s="25">
        <f>'Août N-1'!AM31</f>
        <v>2</v>
      </c>
      <c r="AP33" s="26">
        <f t="shared" si="16"/>
        <v>-2</v>
      </c>
      <c r="AQ33" s="22" t="e">
        <f t="shared" si="35"/>
        <v>#DIV/0!</v>
      </c>
      <c r="AR33" s="23">
        <f>IF(COUNTIF($AY$2:$BL$61,A33)=1,VLOOKUP(A33,$AY$2:$BL$61,14,FALSE),0)</f>
        <v>0</v>
      </c>
      <c r="AS33" s="33">
        <f t="shared" si="36"/>
        <v>0</v>
      </c>
      <c r="AT33" s="25">
        <f>'Août N-1'!AR31</f>
        <v>0</v>
      </c>
      <c r="AU33" s="26">
        <f t="shared" si="17"/>
        <v>0</v>
      </c>
    </row>
    <row r="34" spans="1:47" x14ac:dyDescent="0.3">
      <c r="A34" t="s">
        <v>15</v>
      </c>
      <c r="B34" s="21"/>
      <c r="C34" s="22" t="e">
        <f t="shared" si="18"/>
        <v>#DIV/0!</v>
      </c>
      <c r="D34" s="23">
        <f>IF(COUNTIF($AY$2:$BL$61,A34)=1,VLOOKUP(A34,$AY$2:$BL$61,6,FALSE),0)</f>
        <v>0</v>
      </c>
      <c r="E34" s="24">
        <f t="shared" si="19"/>
        <v>9.3457943925233638E-3</v>
      </c>
      <c r="F34" s="25">
        <f>'Août N-1'!D32</f>
        <v>1</v>
      </c>
      <c r="G34" s="26">
        <f t="shared" si="9"/>
        <v>-1</v>
      </c>
      <c r="H34" s="22" t="e">
        <f t="shared" si="20"/>
        <v>#DIV/0!</v>
      </c>
      <c r="I34" s="23">
        <f>IF(COUNTIF($AY$2:$BL$61,A34)=1,VLOOKUP(A34,$AY$2:$BL$61,7,FALSE),0)</f>
        <v>0</v>
      </c>
      <c r="J34" s="33">
        <f t="shared" si="21"/>
        <v>0</v>
      </c>
      <c r="K34" s="25">
        <f>'Août N-1'!I32</f>
        <v>0</v>
      </c>
      <c r="L34" s="26">
        <f t="shared" si="10"/>
        <v>0</v>
      </c>
      <c r="M34" s="22" t="e">
        <f t="shared" si="22"/>
        <v>#DIV/0!</v>
      </c>
      <c r="N34" s="23">
        <f>IF(COUNTIF($AY$2:$BL$61,A34)=1,VLOOKUP(A34,$AY$2:$BL$61,8,FALSE),0)</f>
        <v>0</v>
      </c>
      <c r="O34" s="24">
        <f t="shared" si="23"/>
        <v>0</v>
      </c>
      <c r="P34" s="25">
        <f>'Août N-1'!N32</f>
        <v>0</v>
      </c>
      <c r="Q34" s="26">
        <f t="shared" si="11"/>
        <v>0</v>
      </c>
      <c r="R34" s="22" t="e">
        <f t="shared" si="24"/>
        <v>#DIV/0!</v>
      </c>
      <c r="S34" s="23">
        <f>IF(COUNTIF($AY$2:$BL$61,A34)=1,VLOOKUP(A34,$AY$2:$BL$61,9,FALSE),0)</f>
        <v>0</v>
      </c>
      <c r="T34" s="33">
        <f t="shared" si="25"/>
        <v>0</v>
      </c>
      <c r="U34" s="25">
        <f>'Août N-1'!S32</f>
        <v>0</v>
      </c>
      <c r="V34" s="26">
        <f t="shared" si="12"/>
        <v>0</v>
      </c>
      <c r="W34" s="22" t="e">
        <f t="shared" si="26"/>
        <v>#DIV/0!</v>
      </c>
      <c r="X34" s="23">
        <f>IF(COUNTIF($AY$2:$BL$61,A34)=1,VLOOKUP(A34,$AY$2:$BL$61,10,FALSE),0)</f>
        <v>0</v>
      </c>
      <c r="Y34" s="33">
        <f t="shared" si="27"/>
        <v>0</v>
      </c>
      <c r="Z34" s="25">
        <f>'Août N-1'!X32</f>
        <v>0</v>
      </c>
      <c r="AA34" s="26">
        <f t="shared" si="13"/>
        <v>0</v>
      </c>
      <c r="AB34" s="22" t="e">
        <f t="shared" si="28"/>
        <v>#DIV/0!</v>
      </c>
      <c r="AC34" s="23">
        <f>IF(COUNTIF($AY$2:$BL$61,A34)=1,VLOOKUP(A34,$AY$2:$BL$61,11,FALSE),0)</f>
        <v>0</v>
      </c>
      <c r="AD34" s="33">
        <f t="shared" si="29"/>
        <v>0</v>
      </c>
      <c r="AE34" s="25">
        <f>'Août N-1'!AC32</f>
        <v>0</v>
      </c>
      <c r="AF34" s="26">
        <f t="shared" si="14"/>
        <v>0</v>
      </c>
      <c r="AG34" s="22" t="e">
        <f t="shared" si="30"/>
        <v>#DIV/0!</v>
      </c>
      <c r="AH34" s="23">
        <f t="shared" si="31"/>
        <v>0</v>
      </c>
      <c r="AI34" s="33">
        <f t="shared" si="32"/>
        <v>0.04</v>
      </c>
      <c r="AJ34" s="25">
        <f>'Août N-1'!AH32</f>
        <v>1</v>
      </c>
      <c r="AK34" s="26">
        <f t="shared" si="15"/>
        <v>-1</v>
      </c>
      <c r="AL34" s="22" t="e">
        <f t="shared" si="33"/>
        <v>#DIV/0!</v>
      </c>
      <c r="AM34" s="23">
        <f>IF(COUNTIF($AY$2:$BL$61,A34)=1,VLOOKUP(A34,$AY$2:$BL$61,13,FALSE),0)</f>
        <v>0</v>
      </c>
      <c r="AN34" s="33">
        <f t="shared" si="34"/>
        <v>6.688963210702341E-3</v>
      </c>
      <c r="AO34" s="25">
        <f>'Août N-1'!AM32</f>
        <v>2</v>
      </c>
      <c r="AP34" s="26">
        <f t="shared" si="16"/>
        <v>-2</v>
      </c>
      <c r="AQ34" s="22" t="e">
        <f t="shared" si="35"/>
        <v>#DIV/0!</v>
      </c>
      <c r="AR34" s="23">
        <f>IF(COUNTIF($AY$2:$BL$61,A34)=1,VLOOKUP(A34,$AY$2:$BL$61,14,FALSE),0)</f>
        <v>0</v>
      </c>
      <c r="AS34" s="33">
        <f t="shared" si="36"/>
        <v>0</v>
      </c>
      <c r="AT34" s="25">
        <f>'Août N-1'!AR32</f>
        <v>0</v>
      </c>
      <c r="AU34" s="26">
        <f t="shared" si="17"/>
        <v>0</v>
      </c>
    </row>
    <row r="35" spans="1:47" x14ac:dyDescent="0.3">
      <c r="A35" t="s">
        <v>16</v>
      </c>
      <c r="B35" s="21"/>
      <c r="C35" s="22" t="e">
        <f t="shared" si="18"/>
        <v>#DIV/0!</v>
      </c>
      <c r="D35" s="23">
        <f>IF(COUNTIF($AY$2:$BL$61,A35)=1,VLOOKUP(A35,$AY$2:$BL$61,6,FALSE),0)</f>
        <v>0</v>
      </c>
      <c r="E35" s="24">
        <f t="shared" si="19"/>
        <v>0</v>
      </c>
      <c r="F35" s="25">
        <f>'Août N-1'!D33</f>
        <v>0</v>
      </c>
      <c r="G35" s="26">
        <f t="shared" si="9"/>
        <v>0</v>
      </c>
      <c r="H35" s="22" t="e">
        <f t="shared" si="20"/>
        <v>#DIV/0!</v>
      </c>
      <c r="I35" s="23">
        <f>IF(COUNTIF($AY$2:$BL$61,A35)=1,VLOOKUP(A35,$AY$2:$BL$61,7,FALSE),0)</f>
        <v>0</v>
      </c>
      <c r="J35" s="33">
        <f t="shared" si="21"/>
        <v>0</v>
      </c>
      <c r="K35" s="25">
        <f>'Août N-1'!I33</f>
        <v>0</v>
      </c>
      <c r="L35" s="26">
        <f t="shared" si="10"/>
        <v>0</v>
      </c>
      <c r="M35" s="22" t="e">
        <f t="shared" si="22"/>
        <v>#DIV/0!</v>
      </c>
      <c r="N35" s="23">
        <f>IF(COUNTIF($AY$2:$BL$61,A35)=1,VLOOKUP(A35,$AY$2:$BL$61,8,FALSE),0)</f>
        <v>0</v>
      </c>
      <c r="O35" s="24">
        <f t="shared" si="23"/>
        <v>0</v>
      </c>
      <c r="P35" s="25">
        <f>'Août N-1'!N33</f>
        <v>0</v>
      </c>
      <c r="Q35" s="26">
        <f t="shared" si="11"/>
        <v>0</v>
      </c>
      <c r="R35" s="22" t="e">
        <f t="shared" si="24"/>
        <v>#DIV/0!</v>
      </c>
      <c r="S35" s="23">
        <f>IF(COUNTIF($AY$2:$BL$61,A35)=1,VLOOKUP(A35,$AY$2:$BL$61,9,FALSE),0)</f>
        <v>0</v>
      </c>
      <c r="T35" s="33">
        <f t="shared" si="25"/>
        <v>0</v>
      </c>
      <c r="U35" s="25">
        <f>'Août N-1'!S33</f>
        <v>0</v>
      </c>
      <c r="V35" s="26">
        <f t="shared" si="12"/>
        <v>0</v>
      </c>
      <c r="W35" s="22" t="e">
        <f t="shared" si="26"/>
        <v>#DIV/0!</v>
      </c>
      <c r="X35" s="23">
        <f>IF(COUNTIF($AY$2:$BL$61,A35)=1,VLOOKUP(A35,$AY$2:$BL$61,10,FALSE),0)</f>
        <v>0</v>
      </c>
      <c r="Y35" s="33">
        <f t="shared" si="27"/>
        <v>0</v>
      </c>
      <c r="Z35" s="25">
        <f>'Août N-1'!X33</f>
        <v>0</v>
      </c>
      <c r="AA35" s="26">
        <f t="shared" si="13"/>
        <v>0</v>
      </c>
      <c r="AB35" s="22" t="e">
        <f t="shared" si="28"/>
        <v>#DIV/0!</v>
      </c>
      <c r="AC35" s="23">
        <f>IF(COUNTIF($AY$2:$BL$61,A35)=1,VLOOKUP(A35,$AY$2:$BL$61,11,FALSE),0)</f>
        <v>0</v>
      </c>
      <c r="AD35" s="33">
        <f t="shared" si="29"/>
        <v>0</v>
      </c>
      <c r="AE35" s="25">
        <f>'Août N-1'!AC33</f>
        <v>0</v>
      </c>
      <c r="AF35" s="26">
        <f t="shared" si="14"/>
        <v>0</v>
      </c>
      <c r="AG35" s="22" t="e">
        <f t="shared" si="30"/>
        <v>#DIV/0!</v>
      </c>
      <c r="AH35" s="23">
        <f t="shared" si="31"/>
        <v>0</v>
      </c>
      <c r="AI35" s="33">
        <f t="shared" si="32"/>
        <v>0</v>
      </c>
      <c r="AJ35" s="25">
        <f>'Août N-1'!AH33</f>
        <v>0</v>
      </c>
      <c r="AK35" s="26">
        <f t="shared" si="15"/>
        <v>0</v>
      </c>
      <c r="AL35" s="22" t="e">
        <f t="shared" si="33"/>
        <v>#DIV/0!</v>
      </c>
      <c r="AM35" s="23">
        <f>IF(COUNTIF($AY$2:$BL$61,A35)=1,VLOOKUP(A35,$AY$2:$BL$61,13,FALSE),0)</f>
        <v>0</v>
      </c>
      <c r="AN35" s="33">
        <f t="shared" si="34"/>
        <v>0</v>
      </c>
      <c r="AO35" s="25">
        <f>'Août N-1'!AM33</f>
        <v>0</v>
      </c>
      <c r="AP35" s="26">
        <f t="shared" si="16"/>
        <v>0</v>
      </c>
      <c r="AQ35" s="22" t="e">
        <f t="shared" si="35"/>
        <v>#DIV/0!</v>
      </c>
      <c r="AR35" s="23">
        <f>IF(COUNTIF($AY$2:$BL$61,A35)=1,VLOOKUP(A35,$AY$2:$BL$61,14,FALSE),0)</f>
        <v>0</v>
      </c>
      <c r="AS35" s="33">
        <f t="shared" si="36"/>
        <v>0</v>
      </c>
      <c r="AT35" s="25">
        <f>'Août N-1'!AR33</f>
        <v>0</v>
      </c>
      <c r="AU35" s="26">
        <f t="shared" si="17"/>
        <v>0</v>
      </c>
    </row>
    <row r="36" spans="1:47" x14ac:dyDescent="0.3">
      <c r="A36" t="s">
        <v>96</v>
      </c>
      <c r="B36" s="21"/>
      <c r="C36" s="22" t="e">
        <f t="shared" si="18"/>
        <v>#DIV/0!</v>
      </c>
      <c r="D36" s="23">
        <f>IF(COUNTIF($AY$2:$BL$61,A36)=1,VLOOKUP(A36,$AY$2:$BL$61,6,FALSE),0)</f>
        <v>0</v>
      </c>
      <c r="E36" s="24">
        <f t="shared" si="19"/>
        <v>0</v>
      </c>
      <c r="F36" s="25">
        <f>'Août N-1'!D34</f>
        <v>0</v>
      </c>
      <c r="G36" s="26">
        <f t="shared" si="9"/>
        <v>0</v>
      </c>
      <c r="H36" s="22" t="e">
        <f t="shared" si="20"/>
        <v>#DIV/0!</v>
      </c>
      <c r="I36" s="23">
        <f>IF(COUNTIF($AY$2:$BL$61,A36)=1,VLOOKUP(A36,$AY$2:$BL$61,7,FALSE),0)</f>
        <v>0</v>
      </c>
      <c r="J36" s="33">
        <f t="shared" si="21"/>
        <v>0</v>
      </c>
      <c r="K36" s="25">
        <f>'Août N-1'!I34</f>
        <v>0</v>
      </c>
      <c r="L36" s="26">
        <f t="shared" si="10"/>
        <v>0</v>
      </c>
      <c r="M36" s="22" t="e">
        <f t="shared" si="22"/>
        <v>#DIV/0!</v>
      </c>
      <c r="N36" s="23">
        <f>IF(COUNTIF($AY$2:$BL$61,A36)=1,VLOOKUP(A36,$AY$2:$BL$61,8,FALSE),0)</f>
        <v>0</v>
      </c>
      <c r="O36" s="24">
        <f t="shared" si="23"/>
        <v>0</v>
      </c>
      <c r="P36" s="25">
        <f>'Août N-1'!N34</f>
        <v>0</v>
      </c>
      <c r="Q36" s="26">
        <f t="shared" si="11"/>
        <v>0</v>
      </c>
      <c r="R36" s="22" t="e">
        <f t="shared" si="24"/>
        <v>#DIV/0!</v>
      </c>
      <c r="S36" s="23">
        <f>IF(COUNTIF($AY$2:$BL$61,A36)=1,VLOOKUP(A36,$AY$2:$BL$61,9,FALSE),0)</f>
        <v>0</v>
      </c>
      <c r="T36" s="33">
        <f t="shared" si="25"/>
        <v>0</v>
      </c>
      <c r="U36" s="25">
        <f>'Août N-1'!S34</f>
        <v>0</v>
      </c>
      <c r="V36" s="26">
        <f t="shared" si="12"/>
        <v>0</v>
      </c>
      <c r="W36" s="22" t="e">
        <f t="shared" si="26"/>
        <v>#DIV/0!</v>
      </c>
      <c r="X36" s="23">
        <f>IF(COUNTIF($AY$2:$BL$61,A36)=1,VLOOKUP(A36,$AY$2:$BL$61,10,FALSE),0)</f>
        <v>0</v>
      </c>
      <c r="Y36" s="33">
        <f t="shared" si="27"/>
        <v>0</v>
      </c>
      <c r="Z36" s="25">
        <f>'Août N-1'!X34</f>
        <v>0</v>
      </c>
      <c r="AA36" s="26">
        <f t="shared" si="13"/>
        <v>0</v>
      </c>
      <c r="AB36" s="22" t="e">
        <f t="shared" si="28"/>
        <v>#DIV/0!</v>
      </c>
      <c r="AC36" s="23">
        <f>IF(COUNTIF($AY$2:$BL$61,A36)=1,VLOOKUP(A36,$AY$2:$BL$61,11,FALSE),0)</f>
        <v>0</v>
      </c>
      <c r="AD36" s="33">
        <f t="shared" si="29"/>
        <v>0</v>
      </c>
      <c r="AE36" s="25">
        <f>'Août N-1'!AC34</f>
        <v>0</v>
      </c>
      <c r="AF36" s="26">
        <f t="shared" si="14"/>
        <v>0</v>
      </c>
      <c r="AG36" s="22" t="e">
        <f t="shared" si="30"/>
        <v>#DIV/0!</v>
      </c>
      <c r="AH36" s="23">
        <f t="shared" si="31"/>
        <v>0</v>
      </c>
      <c r="AI36" s="33">
        <f t="shared" si="32"/>
        <v>0</v>
      </c>
      <c r="AJ36" s="25">
        <f>'Août N-1'!AH34</f>
        <v>0</v>
      </c>
      <c r="AK36" s="26">
        <f t="shared" si="15"/>
        <v>0</v>
      </c>
      <c r="AL36" s="22" t="e">
        <f t="shared" si="33"/>
        <v>#DIV/0!</v>
      </c>
      <c r="AM36" s="23">
        <f>IF(COUNTIF($AY$2:$BL$61,A36)=1,VLOOKUP(A36,$AY$2:$BL$61,13,FALSE),0)</f>
        <v>0</v>
      </c>
      <c r="AN36" s="33">
        <f t="shared" si="34"/>
        <v>0</v>
      </c>
      <c r="AO36" s="25">
        <f>'Août N-1'!AM34</f>
        <v>0</v>
      </c>
      <c r="AP36" s="26">
        <f t="shared" si="16"/>
        <v>0</v>
      </c>
      <c r="AQ36" s="22" t="e">
        <f t="shared" si="35"/>
        <v>#DIV/0!</v>
      </c>
      <c r="AR36" s="23">
        <f>IF(COUNTIF($AY$2:$BL$61,A36)=1,VLOOKUP(A36,$AY$2:$BL$61,14,FALSE),0)</f>
        <v>0</v>
      </c>
      <c r="AS36" s="33">
        <f t="shared" si="36"/>
        <v>0</v>
      </c>
      <c r="AT36" s="25">
        <f>'Août N-1'!AR34</f>
        <v>0</v>
      </c>
      <c r="AU36" s="26">
        <f t="shared" si="17"/>
        <v>0</v>
      </c>
    </row>
    <row r="37" spans="1:47" x14ac:dyDescent="0.3">
      <c r="A37" t="s">
        <v>17</v>
      </c>
      <c r="B37" s="21"/>
      <c r="C37" s="22" t="e">
        <f t="shared" si="18"/>
        <v>#DIV/0!</v>
      </c>
      <c r="D37" s="23">
        <f>IF(COUNTIF($AY$2:$BL$61,A37)=1,VLOOKUP(A37,$AY$2:$BL$61,6,FALSE),0)</f>
        <v>0</v>
      </c>
      <c r="E37" s="24">
        <f t="shared" si="19"/>
        <v>0</v>
      </c>
      <c r="F37" s="25">
        <f>'Août N-1'!D35</f>
        <v>0</v>
      </c>
      <c r="G37" s="26">
        <f t="shared" si="9"/>
        <v>0</v>
      </c>
      <c r="H37" s="22" t="e">
        <f t="shared" si="20"/>
        <v>#DIV/0!</v>
      </c>
      <c r="I37" s="23">
        <f>IF(COUNTIF($AY$2:$BL$61,A37)=1,VLOOKUP(A37,$AY$2:$BL$61,7,FALSE),0)</f>
        <v>0</v>
      </c>
      <c r="J37" s="33">
        <f t="shared" si="21"/>
        <v>0</v>
      </c>
      <c r="K37" s="25">
        <f>'Août N-1'!I35</f>
        <v>0</v>
      </c>
      <c r="L37" s="26">
        <f t="shared" si="10"/>
        <v>0</v>
      </c>
      <c r="M37" s="22" t="e">
        <f t="shared" si="22"/>
        <v>#DIV/0!</v>
      </c>
      <c r="N37" s="23">
        <f>IF(COUNTIF($AY$2:$BL$61,A37)=1,VLOOKUP(A37,$AY$2:$BL$61,8,FALSE),0)</f>
        <v>0</v>
      </c>
      <c r="O37" s="24">
        <f t="shared" si="23"/>
        <v>0</v>
      </c>
      <c r="P37" s="25">
        <f>'Août N-1'!N35</f>
        <v>0</v>
      </c>
      <c r="Q37" s="26">
        <f t="shared" si="11"/>
        <v>0</v>
      </c>
      <c r="R37" s="22" t="e">
        <f t="shared" si="24"/>
        <v>#DIV/0!</v>
      </c>
      <c r="S37" s="23">
        <f>IF(COUNTIF($AY$2:$BL$61,A37)=1,VLOOKUP(A37,$AY$2:$BL$61,9,FALSE),0)</f>
        <v>0</v>
      </c>
      <c r="T37" s="33">
        <f t="shared" si="25"/>
        <v>0</v>
      </c>
      <c r="U37" s="25">
        <f>'Août N-1'!S35</f>
        <v>0</v>
      </c>
      <c r="V37" s="26">
        <f t="shared" si="12"/>
        <v>0</v>
      </c>
      <c r="W37" s="22" t="e">
        <f t="shared" si="26"/>
        <v>#DIV/0!</v>
      </c>
      <c r="X37" s="23">
        <f>IF(COUNTIF($AY$2:$BL$61,A37)=1,VLOOKUP(A37,$AY$2:$BL$61,10,FALSE),0)</f>
        <v>0</v>
      </c>
      <c r="Y37" s="33">
        <f t="shared" si="27"/>
        <v>0</v>
      </c>
      <c r="Z37" s="25">
        <f>'Août N-1'!X35</f>
        <v>0</v>
      </c>
      <c r="AA37" s="26">
        <f t="shared" si="13"/>
        <v>0</v>
      </c>
      <c r="AB37" s="22" t="e">
        <f t="shared" si="28"/>
        <v>#DIV/0!</v>
      </c>
      <c r="AC37" s="23">
        <f>IF(COUNTIF($AY$2:$BL$61,A37)=1,VLOOKUP(A37,$AY$2:$BL$61,11,FALSE),0)</f>
        <v>0</v>
      </c>
      <c r="AD37" s="33">
        <f t="shared" si="29"/>
        <v>0</v>
      </c>
      <c r="AE37" s="25">
        <f>'Août N-1'!AC35</f>
        <v>0</v>
      </c>
      <c r="AF37" s="26">
        <f t="shared" si="14"/>
        <v>0</v>
      </c>
      <c r="AG37" s="22" t="e">
        <f t="shared" si="30"/>
        <v>#DIV/0!</v>
      </c>
      <c r="AH37" s="23">
        <f t="shared" si="31"/>
        <v>0</v>
      </c>
      <c r="AI37" s="33">
        <f t="shared" si="32"/>
        <v>0</v>
      </c>
      <c r="AJ37" s="25">
        <f>'Août N-1'!AH35</f>
        <v>0</v>
      </c>
      <c r="AK37" s="26">
        <f t="shared" si="15"/>
        <v>0</v>
      </c>
      <c r="AL37" s="22" t="e">
        <f t="shared" si="33"/>
        <v>#DIV/0!</v>
      </c>
      <c r="AM37" s="23">
        <f>IF(COUNTIF($AY$2:$BL$61,A37)=1,VLOOKUP(A37,$AY$2:$BL$61,13,FALSE),0)</f>
        <v>0</v>
      </c>
      <c r="AN37" s="33">
        <f t="shared" si="34"/>
        <v>0</v>
      </c>
      <c r="AO37" s="25">
        <f>'Août N-1'!AM35</f>
        <v>0</v>
      </c>
      <c r="AP37" s="26">
        <f t="shared" si="16"/>
        <v>0</v>
      </c>
      <c r="AQ37" s="22" t="e">
        <f t="shared" si="35"/>
        <v>#DIV/0!</v>
      </c>
      <c r="AR37" s="23">
        <f>IF(COUNTIF($AY$2:$BL$61,A37)=1,VLOOKUP(A37,$AY$2:$BL$61,14,FALSE),0)</f>
        <v>0</v>
      </c>
      <c r="AS37" s="33">
        <f t="shared" si="36"/>
        <v>0</v>
      </c>
      <c r="AT37" s="25">
        <f>'Août N-1'!AR35</f>
        <v>0</v>
      </c>
      <c r="AU37" s="26">
        <f t="shared" si="17"/>
        <v>0</v>
      </c>
    </row>
    <row r="38" spans="1:47" x14ac:dyDescent="0.3">
      <c r="A38" t="s">
        <v>18</v>
      </c>
      <c r="B38" s="21"/>
      <c r="C38" s="22" t="e">
        <f t="shared" si="18"/>
        <v>#DIV/0!</v>
      </c>
      <c r="D38" s="23">
        <f>IF(COUNTIF($AY$2:$BL$61,A38)=1,VLOOKUP(A38,$AY$2:$BL$61,6,FALSE),0)</f>
        <v>0</v>
      </c>
      <c r="E38" s="24">
        <f t="shared" si="19"/>
        <v>3.7383177570093455E-2</v>
      </c>
      <c r="F38" s="25">
        <f>'Août N-1'!D36</f>
        <v>4</v>
      </c>
      <c r="G38" s="26">
        <f t="shared" si="9"/>
        <v>-4</v>
      </c>
      <c r="H38" s="22" t="e">
        <f t="shared" si="20"/>
        <v>#DIV/0!</v>
      </c>
      <c r="I38" s="23">
        <f>IF(COUNTIF($AY$2:$BL$61,A38)=1,VLOOKUP(A38,$AY$2:$BL$61,7,FALSE),0)</f>
        <v>0</v>
      </c>
      <c r="J38" s="33">
        <f t="shared" si="21"/>
        <v>4.8387096774193547E-2</v>
      </c>
      <c r="K38" s="25">
        <f>'Août N-1'!I36</f>
        <v>3</v>
      </c>
      <c r="L38" s="26">
        <f t="shared" si="10"/>
        <v>-3</v>
      </c>
      <c r="M38" s="22" t="e">
        <f t="shared" si="22"/>
        <v>#DIV/0!</v>
      </c>
      <c r="N38" s="23">
        <f>IF(COUNTIF($AY$2:$BL$61,A38)=1,VLOOKUP(A38,$AY$2:$BL$61,8,FALSE),0)</f>
        <v>0</v>
      </c>
      <c r="O38" s="24">
        <f t="shared" si="23"/>
        <v>0.2</v>
      </c>
      <c r="P38" s="25">
        <f>'Août N-1'!N36</f>
        <v>2</v>
      </c>
      <c r="Q38" s="26">
        <f t="shared" si="11"/>
        <v>-2</v>
      </c>
      <c r="R38" s="22" t="e">
        <f t="shared" si="24"/>
        <v>#DIV/0!</v>
      </c>
      <c r="S38" s="23">
        <f>IF(COUNTIF($AY$2:$BL$61,A38)=1,VLOOKUP(A38,$AY$2:$BL$61,9,FALSE),0)</f>
        <v>0</v>
      </c>
      <c r="T38" s="33">
        <f t="shared" si="25"/>
        <v>7.6923076923076927E-2</v>
      </c>
      <c r="U38" s="25">
        <f>'Août N-1'!S36</f>
        <v>2</v>
      </c>
      <c r="V38" s="26">
        <f t="shared" si="12"/>
        <v>-2</v>
      </c>
      <c r="W38" s="22" t="e">
        <f t="shared" si="26"/>
        <v>#DIV/0!</v>
      </c>
      <c r="X38" s="23">
        <f>IF(COUNTIF($AY$2:$BL$61,A38)=1,VLOOKUP(A38,$AY$2:$BL$61,10,FALSE),0)</f>
        <v>0</v>
      </c>
      <c r="Y38" s="33">
        <f t="shared" si="27"/>
        <v>6.25E-2</v>
      </c>
      <c r="Z38" s="25">
        <f>'Août N-1'!X36</f>
        <v>1</v>
      </c>
      <c r="AA38" s="26">
        <f t="shared" si="13"/>
        <v>-1</v>
      </c>
      <c r="AB38" s="22" t="e">
        <f t="shared" si="28"/>
        <v>#DIV/0!</v>
      </c>
      <c r="AC38" s="23">
        <f>IF(COUNTIF($AY$2:$BL$61,A38)=1,VLOOKUP(A38,$AY$2:$BL$61,11,FALSE),0)</f>
        <v>0</v>
      </c>
      <c r="AD38" s="33">
        <f t="shared" si="29"/>
        <v>5.2631578947368418E-2</v>
      </c>
      <c r="AE38" s="25">
        <f>'Août N-1'!AC36</f>
        <v>3</v>
      </c>
      <c r="AF38" s="26">
        <f t="shared" si="14"/>
        <v>-3</v>
      </c>
      <c r="AG38" s="22" t="e">
        <f t="shared" si="30"/>
        <v>#DIV/0!</v>
      </c>
      <c r="AH38" s="23">
        <f t="shared" si="31"/>
        <v>0</v>
      </c>
      <c r="AI38" s="33">
        <f t="shared" si="32"/>
        <v>0</v>
      </c>
      <c r="AJ38" s="25">
        <f>'Août N-1'!AH36</f>
        <v>0</v>
      </c>
      <c r="AK38" s="26">
        <f t="shared" si="15"/>
        <v>0</v>
      </c>
      <c r="AL38" s="22" t="e">
        <f t="shared" si="33"/>
        <v>#DIV/0!</v>
      </c>
      <c r="AM38" s="23">
        <f>IF(COUNTIF($AY$2:$BL$61,A38)=1,VLOOKUP(A38,$AY$2:$BL$61,13,FALSE),0)</f>
        <v>0</v>
      </c>
      <c r="AN38" s="33">
        <f t="shared" si="34"/>
        <v>5.016722408026756E-2</v>
      </c>
      <c r="AO38" s="25">
        <f>'Août N-1'!AM36</f>
        <v>15</v>
      </c>
      <c r="AP38" s="26">
        <f t="shared" si="16"/>
        <v>-15</v>
      </c>
      <c r="AQ38" s="22" t="e">
        <f t="shared" si="35"/>
        <v>#DIV/0!</v>
      </c>
      <c r="AR38" s="23">
        <f>IF(COUNTIF($AY$2:$BL$61,A38)=1,VLOOKUP(A38,$AY$2:$BL$61,14,FALSE),0)</f>
        <v>0</v>
      </c>
      <c r="AS38" s="33">
        <f t="shared" si="36"/>
        <v>0</v>
      </c>
      <c r="AT38" s="25">
        <f>'Août N-1'!AR36</f>
        <v>0</v>
      </c>
      <c r="AU38" s="26">
        <f t="shared" si="17"/>
        <v>0</v>
      </c>
    </row>
    <row r="39" spans="1:47" x14ac:dyDescent="0.3">
      <c r="A39" t="s">
        <v>19</v>
      </c>
      <c r="B39" s="21"/>
      <c r="C39" s="22" t="e">
        <f t="shared" si="18"/>
        <v>#DIV/0!</v>
      </c>
      <c r="D39" s="23">
        <f>IF(COUNTIF($AY$2:$BL$61,A39)=1,VLOOKUP(A39,$AY$2:$BL$61,6,FALSE),0)</f>
        <v>0</v>
      </c>
      <c r="E39" s="24">
        <f t="shared" si="19"/>
        <v>0</v>
      </c>
      <c r="F39" s="25">
        <f>'Août N-1'!D37</f>
        <v>0</v>
      </c>
      <c r="G39" s="26">
        <f t="shared" si="9"/>
        <v>0</v>
      </c>
      <c r="H39" s="22" t="e">
        <f t="shared" si="20"/>
        <v>#DIV/0!</v>
      </c>
      <c r="I39" s="23">
        <f>IF(COUNTIF($AY$2:$BL$61,A39)=1,VLOOKUP(A39,$AY$2:$BL$61,7,FALSE),0)</f>
        <v>0</v>
      </c>
      <c r="J39" s="33">
        <f t="shared" si="21"/>
        <v>1.6129032258064516E-2</v>
      </c>
      <c r="K39" s="25">
        <f>'Août N-1'!I37</f>
        <v>1</v>
      </c>
      <c r="L39" s="26">
        <f t="shared" si="10"/>
        <v>-1</v>
      </c>
      <c r="M39" s="22" t="e">
        <f t="shared" si="22"/>
        <v>#DIV/0!</v>
      </c>
      <c r="N39" s="23">
        <f>IF(COUNTIF($AY$2:$BL$61,A39)=1,VLOOKUP(A39,$AY$2:$BL$61,8,FALSE),0)</f>
        <v>0</v>
      </c>
      <c r="O39" s="24">
        <f t="shared" si="23"/>
        <v>0</v>
      </c>
      <c r="P39" s="25">
        <f>'Août N-1'!N37</f>
        <v>0</v>
      </c>
      <c r="Q39" s="26">
        <f t="shared" si="11"/>
        <v>0</v>
      </c>
      <c r="R39" s="22" t="e">
        <f t="shared" si="24"/>
        <v>#DIV/0!</v>
      </c>
      <c r="S39" s="23">
        <f>IF(COUNTIF($AY$2:$BL$61,A39)=1,VLOOKUP(A39,$AY$2:$BL$61,9,FALSE),0)</f>
        <v>0</v>
      </c>
      <c r="T39" s="33">
        <f t="shared" si="25"/>
        <v>0</v>
      </c>
      <c r="U39" s="25">
        <f>'Août N-1'!S37</f>
        <v>0</v>
      </c>
      <c r="V39" s="26">
        <f t="shared" si="12"/>
        <v>0</v>
      </c>
      <c r="W39" s="22" t="e">
        <f t="shared" si="26"/>
        <v>#DIV/0!</v>
      </c>
      <c r="X39" s="23">
        <f>IF(COUNTIF($AY$2:$BL$61,A39)=1,VLOOKUP(A39,$AY$2:$BL$61,10,FALSE),0)</f>
        <v>0</v>
      </c>
      <c r="Y39" s="33">
        <f t="shared" si="27"/>
        <v>0</v>
      </c>
      <c r="Z39" s="25">
        <f>'Août N-1'!X37</f>
        <v>0</v>
      </c>
      <c r="AA39" s="26">
        <f t="shared" si="13"/>
        <v>0</v>
      </c>
      <c r="AB39" s="22" t="e">
        <f t="shared" si="28"/>
        <v>#DIV/0!</v>
      </c>
      <c r="AC39" s="23">
        <f>IF(COUNTIF($AY$2:$BL$61,A39)=1,VLOOKUP(A39,$AY$2:$BL$61,11,FALSE),0)</f>
        <v>0</v>
      </c>
      <c r="AD39" s="33">
        <f t="shared" si="29"/>
        <v>0</v>
      </c>
      <c r="AE39" s="25">
        <f>'Août N-1'!AC37</f>
        <v>0</v>
      </c>
      <c r="AF39" s="26">
        <f t="shared" si="14"/>
        <v>0</v>
      </c>
      <c r="AG39" s="22" t="e">
        <f t="shared" si="30"/>
        <v>#DIV/0!</v>
      </c>
      <c r="AH39" s="23">
        <f t="shared" si="31"/>
        <v>0</v>
      </c>
      <c r="AI39" s="33">
        <f t="shared" si="32"/>
        <v>0.04</v>
      </c>
      <c r="AJ39" s="25">
        <f>'Août N-1'!AH37</f>
        <v>1</v>
      </c>
      <c r="AK39" s="26">
        <f t="shared" si="15"/>
        <v>-1</v>
      </c>
      <c r="AL39" s="22" t="e">
        <f t="shared" si="33"/>
        <v>#DIV/0!</v>
      </c>
      <c r="AM39" s="23">
        <f>IF(COUNTIF($AY$2:$BL$61,A39)=1,VLOOKUP(A39,$AY$2:$BL$61,13,FALSE),0)</f>
        <v>0</v>
      </c>
      <c r="AN39" s="33">
        <f t="shared" si="34"/>
        <v>6.688963210702341E-3</v>
      </c>
      <c r="AO39" s="25">
        <f>'Août N-1'!AM37</f>
        <v>2</v>
      </c>
      <c r="AP39" s="26">
        <f t="shared" si="16"/>
        <v>-2</v>
      </c>
      <c r="AQ39" s="22" t="e">
        <f t="shared" si="35"/>
        <v>#DIV/0!</v>
      </c>
      <c r="AR39" s="23">
        <f>IF(COUNTIF($AY$2:$BL$61,A39)=1,VLOOKUP(A39,$AY$2:$BL$61,14,FALSE),0)</f>
        <v>0</v>
      </c>
      <c r="AS39" s="33">
        <f t="shared" si="36"/>
        <v>0</v>
      </c>
      <c r="AT39" s="25">
        <f>'Août N-1'!AR37</f>
        <v>0</v>
      </c>
      <c r="AU39" s="26">
        <f t="shared" si="17"/>
        <v>0</v>
      </c>
    </row>
    <row r="40" spans="1:47" x14ac:dyDescent="0.3">
      <c r="A40" t="s">
        <v>126</v>
      </c>
      <c r="B40" s="21"/>
      <c r="C40" s="22" t="e">
        <f t="shared" si="18"/>
        <v>#DIV/0!</v>
      </c>
      <c r="D40" s="23">
        <f>IF(COUNTIF($AY$2:$BL$61,A40)=1,VLOOKUP(A40,$AY$2:$BL$61,6,FALSE),0)</f>
        <v>0</v>
      </c>
      <c r="E40" s="24">
        <f t="shared" si="19"/>
        <v>5.6074766355140186E-2</v>
      </c>
      <c r="F40" s="25">
        <f>'Août N-1'!D38</f>
        <v>6</v>
      </c>
      <c r="G40" s="26">
        <f t="shared" si="9"/>
        <v>-6</v>
      </c>
      <c r="H40" s="22" t="e">
        <f t="shared" si="20"/>
        <v>#DIV/0!</v>
      </c>
      <c r="I40" s="23">
        <f>IF(COUNTIF($AY$2:$BL$61,A40)=1,VLOOKUP(A40,$AY$2:$BL$61,7,FALSE),0)</f>
        <v>0</v>
      </c>
      <c r="J40" s="33">
        <f t="shared" si="21"/>
        <v>0</v>
      </c>
      <c r="K40" s="25">
        <f>'Août N-1'!I38</f>
        <v>0</v>
      </c>
      <c r="L40" s="26">
        <f t="shared" si="10"/>
        <v>0</v>
      </c>
      <c r="M40" s="22" t="e">
        <f t="shared" si="22"/>
        <v>#DIV/0!</v>
      </c>
      <c r="N40" s="23">
        <f>IF(COUNTIF($AY$2:$BL$61,A40)=1,VLOOKUP(A40,$AY$2:$BL$61,8,FALSE),0)</f>
        <v>0</v>
      </c>
      <c r="O40" s="24">
        <f t="shared" si="23"/>
        <v>0</v>
      </c>
      <c r="P40" s="25">
        <f>'Août N-1'!N38</f>
        <v>0</v>
      </c>
      <c r="Q40" s="26">
        <f t="shared" si="11"/>
        <v>0</v>
      </c>
      <c r="R40" s="22" t="e">
        <f t="shared" si="24"/>
        <v>#DIV/0!</v>
      </c>
      <c r="S40" s="23">
        <f>IF(COUNTIF($AY$2:$BL$61,A40)=1,VLOOKUP(A40,$AY$2:$BL$61,9,FALSE),0)</f>
        <v>0</v>
      </c>
      <c r="T40" s="33">
        <f t="shared" si="25"/>
        <v>3.8461538461538464E-2</v>
      </c>
      <c r="U40" s="25">
        <f>'Août N-1'!S38</f>
        <v>1</v>
      </c>
      <c r="V40" s="26">
        <f t="shared" si="12"/>
        <v>-1</v>
      </c>
      <c r="W40" s="22" t="e">
        <f t="shared" si="26"/>
        <v>#DIV/0!</v>
      </c>
      <c r="X40" s="23">
        <f>IF(COUNTIF($AY$2:$BL$61,A40)=1,VLOOKUP(A40,$AY$2:$BL$61,10,FALSE),0)</f>
        <v>0</v>
      </c>
      <c r="Y40" s="33">
        <f t="shared" si="27"/>
        <v>0</v>
      </c>
      <c r="Z40" s="25">
        <f>'Août N-1'!X38</f>
        <v>0</v>
      </c>
      <c r="AA40" s="26">
        <f t="shared" si="13"/>
        <v>0</v>
      </c>
      <c r="AB40" s="22" t="e">
        <f t="shared" si="28"/>
        <v>#DIV/0!</v>
      </c>
      <c r="AC40" s="23">
        <f>IF(COUNTIF($AY$2:$BL$61,A40)=1,VLOOKUP(A40,$AY$2:$BL$61,11,FALSE),0)</f>
        <v>0</v>
      </c>
      <c r="AD40" s="33">
        <f t="shared" si="29"/>
        <v>0</v>
      </c>
      <c r="AE40" s="25">
        <f>'Août N-1'!AC38</f>
        <v>0</v>
      </c>
      <c r="AF40" s="26">
        <f t="shared" si="14"/>
        <v>0</v>
      </c>
      <c r="AG40" s="22" t="e">
        <f t="shared" si="30"/>
        <v>#DIV/0!</v>
      </c>
      <c r="AH40" s="23">
        <f t="shared" si="31"/>
        <v>0</v>
      </c>
      <c r="AI40" s="33">
        <f t="shared" si="32"/>
        <v>0</v>
      </c>
      <c r="AJ40" s="25">
        <f>'Août N-1'!AH38</f>
        <v>0</v>
      </c>
      <c r="AK40" s="26">
        <f t="shared" si="15"/>
        <v>0</v>
      </c>
      <c r="AL40" s="22" t="e">
        <f t="shared" si="33"/>
        <v>#DIV/0!</v>
      </c>
      <c r="AM40" s="23">
        <f>IF(COUNTIF($AY$2:$BL$61,A40)=1,VLOOKUP(A40,$AY$2:$BL$61,13,FALSE),0)</f>
        <v>0</v>
      </c>
      <c r="AN40" s="33">
        <f t="shared" si="34"/>
        <v>2.3411371237458192E-2</v>
      </c>
      <c r="AO40" s="25">
        <f>'Août N-1'!AM38</f>
        <v>7</v>
      </c>
      <c r="AP40" s="26">
        <f t="shared" si="16"/>
        <v>-7</v>
      </c>
      <c r="AQ40" s="22" t="e">
        <f t="shared" si="35"/>
        <v>#DIV/0!</v>
      </c>
      <c r="AR40" s="23">
        <f>IF(COUNTIF($AY$2:$BL$61,A40)=1,VLOOKUP(A40,$AY$2:$BL$61,14,FALSE),0)</f>
        <v>0</v>
      </c>
      <c r="AS40" s="33">
        <f t="shared" si="36"/>
        <v>0</v>
      </c>
      <c r="AT40" s="25">
        <f>'Août N-1'!AR38</f>
        <v>0</v>
      </c>
      <c r="AU40" s="26">
        <f t="shared" si="17"/>
        <v>0</v>
      </c>
    </row>
    <row r="41" spans="1:47" x14ac:dyDescent="0.3">
      <c r="A41" t="s">
        <v>20</v>
      </c>
      <c r="B41" s="21"/>
      <c r="C41" s="22" t="e">
        <f t="shared" si="18"/>
        <v>#DIV/0!</v>
      </c>
      <c r="D41" s="23">
        <f>IF(COUNTIF($AY$2:$BL$61,A41)=1,VLOOKUP(A41,$AY$2:$BL$61,6,FALSE),0)</f>
        <v>0</v>
      </c>
      <c r="E41" s="24">
        <f t="shared" si="19"/>
        <v>0</v>
      </c>
      <c r="F41" s="25">
        <f>'Août N-1'!D39</f>
        <v>0</v>
      </c>
      <c r="G41" s="26">
        <f t="shared" si="9"/>
        <v>0</v>
      </c>
      <c r="H41" s="22" t="e">
        <f t="shared" si="20"/>
        <v>#DIV/0!</v>
      </c>
      <c r="I41" s="23">
        <f>IF(COUNTIF($AY$2:$BL$61,A41)=1,VLOOKUP(A41,$AY$2:$BL$61,7,FALSE),0)</f>
        <v>0</v>
      </c>
      <c r="J41" s="33">
        <f t="shared" si="21"/>
        <v>1.6129032258064516E-2</v>
      </c>
      <c r="K41" s="25">
        <f>'Août N-1'!I39</f>
        <v>1</v>
      </c>
      <c r="L41" s="26">
        <f t="shared" si="10"/>
        <v>-1</v>
      </c>
      <c r="M41" s="22" t="e">
        <f t="shared" si="22"/>
        <v>#DIV/0!</v>
      </c>
      <c r="N41" s="23">
        <f>IF(COUNTIF($AY$2:$BL$61,A41)=1,VLOOKUP(A41,$AY$2:$BL$61,8,FALSE),0)</f>
        <v>0</v>
      </c>
      <c r="O41" s="24">
        <f t="shared" si="23"/>
        <v>0</v>
      </c>
      <c r="P41" s="25">
        <f>'Août N-1'!N39</f>
        <v>0</v>
      </c>
      <c r="Q41" s="26">
        <f t="shared" si="11"/>
        <v>0</v>
      </c>
      <c r="R41" s="22" t="e">
        <f t="shared" si="24"/>
        <v>#DIV/0!</v>
      </c>
      <c r="S41" s="23">
        <f>IF(COUNTIF($AY$2:$BL$61,A41)=1,VLOOKUP(A41,$AY$2:$BL$61,9,FALSE),0)</f>
        <v>0</v>
      </c>
      <c r="T41" s="33">
        <f t="shared" si="25"/>
        <v>0</v>
      </c>
      <c r="U41" s="25">
        <f>'Août N-1'!S39</f>
        <v>0</v>
      </c>
      <c r="V41" s="26">
        <f t="shared" si="12"/>
        <v>0</v>
      </c>
      <c r="W41" s="22" t="e">
        <f t="shared" si="26"/>
        <v>#DIV/0!</v>
      </c>
      <c r="X41" s="23">
        <f>IF(COUNTIF($AY$2:$BL$61,A41)=1,VLOOKUP(A41,$AY$2:$BL$61,10,FALSE),0)</f>
        <v>0</v>
      </c>
      <c r="Y41" s="33">
        <f t="shared" si="27"/>
        <v>0</v>
      </c>
      <c r="Z41" s="25">
        <f>'Août N-1'!X39</f>
        <v>0</v>
      </c>
      <c r="AA41" s="26">
        <f t="shared" si="13"/>
        <v>0</v>
      </c>
      <c r="AB41" s="22" t="e">
        <f t="shared" si="28"/>
        <v>#DIV/0!</v>
      </c>
      <c r="AC41" s="23">
        <f>IF(COUNTIF($AY$2:$BL$61,A41)=1,VLOOKUP(A41,$AY$2:$BL$61,11,FALSE),0)</f>
        <v>0</v>
      </c>
      <c r="AD41" s="33">
        <f t="shared" si="29"/>
        <v>3.5087719298245612E-2</v>
      </c>
      <c r="AE41" s="25">
        <f>'Août N-1'!AC39</f>
        <v>2</v>
      </c>
      <c r="AF41" s="26">
        <f t="shared" si="14"/>
        <v>-2</v>
      </c>
      <c r="AG41" s="22" t="e">
        <f t="shared" si="30"/>
        <v>#DIV/0!</v>
      </c>
      <c r="AH41" s="23">
        <f t="shared" si="31"/>
        <v>0</v>
      </c>
      <c r="AI41" s="33">
        <f t="shared" si="32"/>
        <v>0</v>
      </c>
      <c r="AJ41" s="25">
        <f>'Août N-1'!AH39</f>
        <v>0</v>
      </c>
      <c r="AK41" s="26">
        <f t="shared" si="15"/>
        <v>0</v>
      </c>
      <c r="AL41" s="22" t="e">
        <f t="shared" si="33"/>
        <v>#DIV/0!</v>
      </c>
      <c r="AM41" s="23">
        <f>IF(COUNTIF($AY$2:$BL$61,A41)=1,VLOOKUP(A41,$AY$2:$BL$61,13,FALSE),0)</f>
        <v>0</v>
      </c>
      <c r="AN41" s="33">
        <f t="shared" si="34"/>
        <v>1.0033444816053512E-2</v>
      </c>
      <c r="AO41" s="25">
        <f>'Août N-1'!AM39</f>
        <v>3</v>
      </c>
      <c r="AP41" s="26">
        <f t="shared" si="16"/>
        <v>-3</v>
      </c>
      <c r="AQ41" s="22" t="e">
        <f t="shared" si="35"/>
        <v>#DIV/0!</v>
      </c>
      <c r="AR41" s="23">
        <f>IF(COUNTIF($AY$2:$BL$61,A41)=1,VLOOKUP(A41,$AY$2:$BL$61,14,FALSE),0)</f>
        <v>0</v>
      </c>
      <c r="AS41" s="33">
        <f t="shared" si="36"/>
        <v>0</v>
      </c>
      <c r="AT41" s="25">
        <f>'Août N-1'!AR39</f>
        <v>0</v>
      </c>
      <c r="AU41" s="26">
        <f t="shared" si="17"/>
        <v>0</v>
      </c>
    </row>
    <row r="42" spans="1:47" x14ac:dyDescent="0.3">
      <c r="A42" t="s">
        <v>21</v>
      </c>
      <c r="B42" s="21"/>
      <c r="C42" s="22" t="e">
        <f t="shared" si="18"/>
        <v>#DIV/0!</v>
      </c>
      <c r="D42" s="23">
        <f>IF(COUNTIF($AY$2:$BL$61,A42)=1,VLOOKUP(A42,$AY$2:$BL$61,6,FALSE),0)</f>
        <v>0</v>
      </c>
      <c r="E42" s="24">
        <f t="shared" si="19"/>
        <v>0</v>
      </c>
      <c r="F42" s="25">
        <f>'Août N-1'!D40</f>
        <v>0</v>
      </c>
      <c r="G42" s="26">
        <f t="shared" si="9"/>
        <v>0</v>
      </c>
      <c r="H42" s="22" t="e">
        <f t="shared" si="20"/>
        <v>#DIV/0!</v>
      </c>
      <c r="I42" s="23">
        <f>IF(COUNTIF($AY$2:$BL$61,A42)=1,VLOOKUP(A42,$AY$2:$BL$61,7,FALSE),0)</f>
        <v>0</v>
      </c>
      <c r="J42" s="33">
        <f t="shared" si="21"/>
        <v>0</v>
      </c>
      <c r="K42" s="25">
        <f>'Août N-1'!I40</f>
        <v>0</v>
      </c>
      <c r="L42" s="26">
        <f t="shared" si="10"/>
        <v>0</v>
      </c>
      <c r="M42" s="22" t="e">
        <f t="shared" si="22"/>
        <v>#DIV/0!</v>
      </c>
      <c r="N42" s="23">
        <f>IF(COUNTIF($AY$2:$BL$61,A42)=1,VLOOKUP(A42,$AY$2:$BL$61,8,FALSE),0)</f>
        <v>0</v>
      </c>
      <c r="O42" s="24">
        <f t="shared" si="23"/>
        <v>0</v>
      </c>
      <c r="P42" s="25">
        <f>'Août N-1'!N40</f>
        <v>0</v>
      </c>
      <c r="Q42" s="26">
        <f t="shared" si="11"/>
        <v>0</v>
      </c>
      <c r="R42" s="22" t="e">
        <f t="shared" si="24"/>
        <v>#DIV/0!</v>
      </c>
      <c r="S42" s="23">
        <f>IF(COUNTIF($AY$2:$BL$61,A42)=1,VLOOKUP(A42,$AY$2:$BL$61,9,FALSE),0)</f>
        <v>0</v>
      </c>
      <c r="T42" s="33">
        <f t="shared" si="25"/>
        <v>0</v>
      </c>
      <c r="U42" s="25">
        <f>'Août N-1'!S40</f>
        <v>0</v>
      </c>
      <c r="V42" s="26">
        <f t="shared" si="12"/>
        <v>0</v>
      </c>
      <c r="W42" s="22" t="e">
        <f t="shared" si="26"/>
        <v>#DIV/0!</v>
      </c>
      <c r="X42" s="23">
        <f>IF(COUNTIF($AY$2:$BL$61,A42)=1,VLOOKUP(A42,$AY$2:$BL$61,10,FALSE),0)</f>
        <v>0</v>
      </c>
      <c r="Y42" s="33">
        <f t="shared" si="27"/>
        <v>0</v>
      </c>
      <c r="Z42" s="25">
        <f>'Août N-1'!X40</f>
        <v>0</v>
      </c>
      <c r="AA42" s="26">
        <f t="shared" si="13"/>
        <v>0</v>
      </c>
      <c r="AB42" s="22" t="e">
        <f t="shared" si="28"/>
        <v>#DIV/0!</v>
      </c>
      <c r="AC42" s="23">
        <f>IF(COUNTIF($AY$2:$BL$61,A42)=1,VLOOKUP(A42,$AY$2:$BL$61,11,FALSE),0)</f>
        <v>0</v>
      </c>
      <c r="AD42" s="33">
        <f t="shared" si="29"/>
        <v>0</v>
      </c>
      <c r="AE42" s="25">
        <f>'Août N-1'!AC40</f>
        <v>0</v>
      </c>
      <c r="AF42" s="26">
        <f t="shared" si="14"/>
        <v>0</v>
      </c>
      <c r="AG42" s="22" t="e">
        <f t="shared" si="30"/>
        <v>#DIV/0!</v>
      </c>
      <c r="AH42" s="23">
        <f t="shared" si="31"/>
        <v>0</v>
      </c>
      <c r="AI42" s="33">
        <f t="shared" si="32"/>
        <v>0</v>
      </c>
      <c r="AJ42" s="25">
        <f>'Août N-1'!AH40</f>
        <v>0</v>
      </c>
      <c r="AK42" s="26">
        <f t="shared" si="15"/>
        <v>0</v>
      </c>
      <c r="AL42" s="22" t="e">
        <f t="shared" si="33"/>
        <v>#DIV/0!</v>
      </c>
      <c r="AM42" s="23">
        <f>IF(COUNTIF($AY$2:$BL$61,A42)=1,VLOOKUP(A42,$AY$2:$BL$61,13,FALSE),0)</f>
        <v>0</v>
      </c>
      <c r="AN42" s="33">
        <f t="shared" si="34"/>
        <v>0</v>
      </c>
      <c r="AO42" s="25">
        <f>'Août N-1'!AM40</f>
        <v>0</v>
      </c>
      <c r="AP42" s="26">
        <f t="shared" si="16"/>
        <v>0</v>
      </c>
      <c r="AQ42" s="22" t="e">
        <f t="shared" si="35"/>
        <v>#DIV/0!</v>
      </c>
      <c r="AR42" s="23">
        <f>IF(COUNTIF($AY$2:$BL$61,A42)=1,VLOOKUP(A42,$AY$2:$BL$61,14,FALSE),0)</f>
        <v>0</v>
      </c>
      <c r="AS42" s="33">
        <f t="shared" si="36"/>
        <v>0</v>
      </c>
      <c r="AT42" s="25">
        <f>'Août N-1'!AR40</f>
        <v>0</v>
      </c>
      <c r="AU42" s="26">
        <f t="shared" si="17"/>
        <v>0</v>
      </c>
    </row>
    <row r="43" spans="1:47" x14ac:dyDescent="0.3">
      <c r="A43" t="s">
        <v>22</v>
      </c>
      <c r="B43" s="21"/>
      <c r="C43" s="22" t="e">
        <f t="shared" si="18"/>
        <v>#DIV/0!</v>
      </c>
      <c r="D43" s="23">
        <f>IF(COUNTIF($AY$2:$BL$61,A43)=1,VLOOKUP(A43,$AY$2:$BL$61,6,FALSE),0)</f>
        <v>0</v>
      </c>
      <c r="E43" s="24">
        <f t="shared" si="19"/>
        <v>9.3457943925233638E-3</v>
      </c>
      <c r="F43" s="25">
        <f>'Août N-1'!D41</f>
        <v>1</v>
      </c>
      <c r="G43" s="26">
        <f t="shared" si="9"/>
        <v>-1</v>
      </c>
      <c r="H43" s="22" t="e">
        <f t="shared" si="20"/>
        <v>#DIV/0!</v>
      </c>
      <c r="I43" s="23">
        <f>IF(COUNTIF($AY$2:$BL$61,A43)=1,VLOOKUP(A43,$AY$2:$BL$61,7,FALSE),0)</f>
        <v>0</v>
      </c>
      <c r="J43" s="33">
        <f t="shared" si="21"/>
        <v>1.6129032258064516E-2</v>
      </c>
      <c r="K43" s="25">
        <f>'Août N-1'!I41</f>
        <v>1</v>
      </c>
      <c r="L43" s="26">
        <f t="shared" si="10"/>
        <v>-1</v>
      </c>
      <c r="M43" s="22" t="e">
        <f t="shared" si="22"/>
        <v>#DIV/0!</v>
      </c>
      <c r="N43" s="23">
        <f>IF(COUNTIF($AY$2:$BL$61,A43)=1,VLOOKUP(A43,$AY$2:$BL$61,8,FALSE),0)</f>
        <v>0</v>
      </c>
      <c r="O43" s="24">
        <f t="shared" si="23"/>
        <v>0.1</v>
      </c>
      <c r="P43" s="25">
        <f>'Août N-1'!N41</f>
        <v>1</v>
      </c>
      <c r="Q43" s="26">
        <f t="shared" si="11"/>
        <v>-1</v>
      </c>
      <c r="R43" s="22" t="e">
        <f t="shared" si="24"/>
        <v>#DIV/0!</v>
      </c>
      <c r="S43" s="23">
        <f>IF(COUNTIF($AY$2:$BL$61,A43)=1,VLOOKUP(A43,$AY$2:$BL$61,9,FALSE),0)</f>
        <v>0</v>
      </c>
      <c r="T43" s="33">
        <f t="shared" si="25"/>
        <v>0</v>
      </c>
      <c r="U43" s="25">
        <f>'Août N-1'!S41</f>
        <v>0</v>
      </c>
      <c r="V43" s="26">
        <f t="shared" si="12"/>
        <v>0</v>
      </c>
      <c r="W43" s="22" t="e">
        <f t="shared" si="26"/>
        <v>#DIV/0!</v>
      </c>
      <c r="X43" s="23">
        <f>IF(COUNTIF($AY$2:$BL$61,A43)=1,VLOOKUP(A43,$AY$2:$BL$61,10,FALSE),0)</f>
        <v>0</v>
      </c>
      <c r="Y43" s="33">
        <f t="shared" si="27"/>
        <v>0</v>
      </c>
      <c r="Z43" s="25">
        <f>'Août N-1'!X41</f>
        <v>0</v>
      </c>
      <c r="AA43" s="26">
        <f t="shared" si="13"/>
        <v>0</v>
      </c>
      <c r="AB43" s="22" t="e">
        <f t="shared" si="28"/>
        <v>#DIV/0!</v>
      </c>
      <c r="AC43" s="23">
        <f>IF(COUNTIF($AY$2:$BL$61,A43)=1,VLOOKUP(A43,$AY$2:$BL$61,11,FALSE),0)</f>
        <v>0</v>
      </c>
      <c r="AD43" s="33">
        <f t="shared" si="29"/>
        <v>1.7543859649122806E-2</v>
      </c>
      <c r="AE43" s="25">
        <f>'Août N-1'!AC41</f>
        <v>1</v>
      </c>
      <c r="AF43" s="26">
        <f t="shared" si="14"/>
        <v>-1</v>
      </c>
      <c r="AG43" s="22" t="e">
        <f t="shared" si="30"/>
        <v>#DIV/0!</v>
      </c>
      <c r="AH43" s="23">
        <f t="shared" si="31"/>
        <v>0</v>
      </c>
      <c r="AI43" s="33">
        <f t="shared" si="32"/>
        <v>0</v>
      </c>
      <c r="AJ43" s="25">
        <f>'Août N-1'!AH41</f>
        <v>0</v>
      </c>
      <c r="AK43" s="26">
        <f t="shared" si="15"/>
        <v>0</v>
      </c>
      <c r="AL43" s="22" t="e">
        <f t="shared" si="33"/>
        <v>#DIV/0!</v>
      </c>
      <c r="AM43" s="23">
        <f>IF(COUNTIF($AY$2:$BL$61,A43)=1,VLOOKUP(A43,$AY$2:$BL$61,13,FALSE),0)</f>
        <v>0</v>
      </c>
      <c r="AN43" s="33">
        <f t="shared" si="34"/>
        <v>1.3377926421404682E-2</v>
      </c>
      <c r="AO43" s="25">
        <f>'Août N-1'!AM41</f>
        <v>4</v>
      </c>
      <c r="AP43" s="26">
        <f t="shared" si="16"/>
        <v>-4</v>
      </c>
      <c r="AQ43" s="22" t="e">
        <f t="shared" si="35"/>
        <v>#DIV/0!</v>
      </c>
      <c r="AR43" s="23">
        <f>IF(COUNTIF($AY$2:$BL$61,A43)=1,VLOOKUP(A43,$AY$2:$BL$61,14,FALSE),0)</f>
        <v>0</v>
      </c>
      <c r="AS43" s="33">
        <f t="shared" si="36"/>
        <v>0</v>
      </c>
      <c r="AT43" s="25">
        <f>'Août N-1'!AR41</f>
        <v>0</v>
      </c>
      <c r="AU43" s="26">
        <f t="shared" si="17"/>
        <v>0</v>
      </c>
    </row>
    <row r="44" spans="1:47" x14ac:dyDescent="0.3">
      <c r="A44" t="s">
        <v>23</v>
      </c>
      <c r="B44" s="21"/>
      <c r="C44" s="22" t="e">
        <f t="shared" si="18"/>
        <v>#DIV/0!</v>
      </c>
      <c r="D44" s="23">
        <f>IF(COUNTIF($AY$2:$BL$61,A44)=1,VLOOKUP(A44,$AY$2:$BL$61,6,FALSE),0)</f>
        <v>0</v>
      </c>
      <c r="E44" s="24">
        <f t="shared" si="19"/>
        <v>2.8037383177570093E-2</v>
      </c>
      <c r="F44" s="25">
        <f>'Août N-1'!D42</f>
        <v>3</v>
      </c>
      <c r="G44" s="26">
        <f t="shared" si="9"/>
        <v>-3</v>
      </c>
      <c r="H44" s="22" t="e">
        <f t="shared" si="20"/>
        <v>#DIV/0!</v>
      </c>
      <c r="I44" s="23">
        <f>IF(COUNTIF($AY$2:$BL$61,A44)=1,VLOOKUP(A44,$AY$2:$BL$61,7,FALSE),0)</f>
        <v>0</v>
      </c>
      <c r="J44" s="33">
        <f t="shared" si="21"/>
        <v>1.6129032258064516E-2</v>
      </c>
      <c r="K44" s="25">
        <f>'Août N-1'!I42</f>
        <v>1</v>
      </c>
      <c r="L44" s="26">
        <f t="shared" si="10"/>
        <v>-1</v>
      </c>
      <c r="M44" s="22" t="e">
        <f t="shared" si="22"/>
        <v>#DIV/0!</v>
      </c>
      <c r="N44" s="23">
        <f>IF(COUNTIF($AY$2:$BL$61,A44)=1,VLOOKUP(A44,$AY$2:$BL$61,8,FALSE),0)</f>
        <v>0</v>
      </c>
      <c r="O44" s="24">
        <f t="shared" si="23"/>
        <v>0.1</v>
      </c>
      <c r="P44" s="25">
        <f>'Août N-1'!N42</f>
        <v>1</v>
      </c>
      <c r="Q44" s="26">
        <f t="shared" si="11"/>
        <v>-1</v>
      </c>
      <c r="R44" s="22" t="e">
        <f t="shared" si="24"/>
        <v>#DIV/0!</v>
      </c>
      <c r="S44" s="23">
        <f>IF(COUNTIF($AY$2:$BL$61,A44)=1,VLOOKUP(A44,$AY$2:$BL$61,9,FALSE),0)</f>
        <v>0</v>
      </c>
      <c r="T44" s="33">
        <f t="shared" si="25"/>
        <v>7.6923076923076927E-2</v>
      </c>
      <c r="U44" s="25">
        <f>'Août N-1'!S42</f>
        <v>2</v>
      </c>
      <c r="V44" s="26">
        <f t="shared" si="12"/>
        <v>-2</v>
      </c>
      <c r="W44" s="22" t="e">
        <f t="shared" si="26"/>
        <v>#DIV/0!</v>
      </c>
      <c r="X44" s="23">
        <f>IF(COUNTIF($AY$2:$BL$61,A44)=1,VLOOKUP(A44,$AY$2:$BL$61,10,FALSE),0)</f>
        <v>0</v>
      </c>
      <c r="Y44" s="33">
        <f t="shared" si="27"/>
        <v>0</v>
      </c>
      <c r="Z44" s="25">
        <f>'Août N-1'!X42</f>
        <v>0</v>
      </c>
      <c r="AA44" s="26">
        <f t="shared" si="13"/>
        <v>0</v>
      </c>
      <c r="AB44" s="22" t="e">
        <f t="shared" si="28"/>
        <v>#DIV/0!</v>
      </c>
      <c r="AC44" s="23">
        <f>IF(COUNTIF($AY$2:$BL$61,A44)=1,VLOOKUP(A44,$AY$2:$BL$61,11,FALSE),0)</f>
        <v>0</v>
      </c>
      <c r="AD44" s="33">
        <f t="shared" si="29"/>
        <v>5.2631578947368418E-2</v>
      </c>
      <c r="AE44" s="25">
        <f>'Août N-1'!AC42</f>
        <v>3</v>
      </c>
      <c r="AF44" s="26">
        <f t="shared" si="14"/>
        <v>-3</v>
      </c>
      <c r="AG44" s="22" t="e">
        <f t="shared" si="30"/>
        <v>#DIV/0!</v>
      </c>
      <c r="AH44" s="23">
        <f t="shared" si="31"/>
        <v>0</v>
      </c>
      <c r="AI44" s="33">
        <f t="shared" si="32"/>
        <v>0</v>
      </c>
      <c r="AJ44" s="25">
        <f>'Août N-1'!AH42</f>
        <v>0</v>
      </c>
      <c r="AK44" s="26">
        <f t="shared" si="15"/>
        <v>0</v>
      </c>
      <c r="AL44" s="22" t="e">
        <f t="shared" si="33"/>
        <v>#DIV/0!</v>
      </c>
      <c r="AM44" s="23">
        <f>IF(COUNTIF($AY$2:$BL$61,A44)=1,VLOOKUP(A44,$AY$2:$BL$61,13,FALSE),0)</f>
        <v>0</v>
      </c>
      <c r="AN44" s="33">
        <f t="shared" si="34"/>
        <v>3.3444816053511704E-2</v>
      </c>
      <c r="AO44" s="25">
        <f>'Août N-1'!AM42</f>
        <v>10</v>
      </c>
      <c r="AP44" s="26">
        <f t="shared" si="16"/>
        <v>-10</v>
      </c>
      <c r="AQ44" s="22" t="e">
        <f t="shared" si="35"/>
        <v>#DIV/0!</v>
      </c>
      <c r="AR44" s="23">
        <f>IF(COUNTIF($AY$2:$BL$61,A44)=1,VLOOKUP(A44,$AY$2:$BL$61,14,FALSE),0)</f>
        <v>0</v>
      </c>
      <c r="AS44" s="33">
        <f t="shared" si="36"/>
        <v>0</v>
      </c>
      <c r="AT44" s="25">
        <f>'Août N-1'!AR42</f>
        <v>0</v>
      </c>
      <c r="AU44" s="26">
        <f t="shared" si="17"/>
        <v>0</v>
      </c>
    </row>
    <row r="45" spans="1:47" x14ac:dyDescent="0.3">
      <c r="A45" t="s">
        <v>24</v>
      </c>
      <c r="B45" s="21"/>
      <c r="C45" s="22" t="e">
        <f t="shared" si="18"/>
        <v>#DIV/0!</v>
      </c>
      <c r="D45" s="23">
        <f>IF(COUNTIF($AY$2:$BL$61,A45)=1,VLOOKUP(A45,$AY$2:$BL$61,6,FALSE),0)</f>
        <v>0</v>
      </c>
      <c r="E45" s="24">
        <f t="shared" si="19"/>
        <v>0</v>
      </c>
      <c r="F45" s="25">
        <f>'Août N-1'!D43</f>
        <v>0</v>
      </c>
      <c r="G45" s="26">
        <f t="shared" si="9"/>
        <v>0</v>
      </c>
      <c r="H45" s="22" t="e">
        <f t="shared" si="20"/>
        <v>#DIV/0!</v>
      </c>
      <c r="I45" s="23">
        <f>IF(COUNTIF($AY$2:$BL$61,A45)=1,VLOOKUP(A45,$AY$2:$BL$61,7,FALSE),0)</f>
        <v>0</v>
      </c>
      <c r="J45" s="33">
        <f t="shared" si="21"/>
        <v>0</v>
      </c>
      <c r="K45" s="25">
        <f>'Août N-1'!I43</f>
        <v>0</v>
      </c>
      <c r="L45" s="26">
        <f t="shared" si="10"/>
        <v>0</v>
      </c>
      <c r="M45" s="22" t="e">
        <f t="shared" si="22"/>
        <v>#DIV/0!</v>
      </c>
      <c r="N45" s="23">
        <f>IF(COUNTIF($AY$2:$BL$61,A45)=1,VLOOKUP(A45,$AY$2:$BL$61,8,FALSE),0)</f>
        <v>0</v>
      </c>
      <c r="O45" s="24">
        <f t="shared" si="23"/>
        <v>0</v>
      </c>
      <c r="P45" s="25">
        <f>'Août N-1'!N43</f>
        <v>0</v>
      </c>
      <c r="Q45" s="26">
        <f t="shared" si="11"/>
        <v>0</v>
      </c>
      <c r="R45" s="22" t="e">
        <f t="shared" si="24"/>
        <v>#DIV/0!</v>
      </c>
      <c r="S45" s="23">
        <f>IF(COUNTIF($AY$2:$BL$61,A45)=1,VLOOKUP(A45,$AY$2:$BL$61,9,FALSE),0)</f>
        <v>0</v>
      </c>
      <c r="T45" s="33">
        <f t="shared" si="25"/>
        <v>0</v>
      </c>
      <c r="U45" s="25">
        <f>'Août N-1'!S43</f>
        <v>0</v>
      </c>
      <c r="V45" s="26">
        <f t="shared" si="12"/>
        <v>0</v>
      </c>
      <c r="W45" s="22" t="e">
        <f t="shared" si="26"/>
        <v>#DIV/0!</v>
      </c>
      <c r="X45" s="23">
        <f>IF(COUNTIF($AY$2:$BL$61,A45)=1,VLOOKUP(A45,$AY$2:$BL$61,10,FALSE),0)</f>
        <v>0</v>
      </c>
      <c r="Y45" s="33">
        <f t="shared" si="27"/>
        <v>0</v>
      </c>
      <c r="Z45" s="25">
        <f>'Août N-1'!X43</f>
        <v>0</v>
      </c>
      <c r="AA45" s="26">
        <f t="shared" si="13"/>
        <v>0</v>
      </c>
      <c r="AB45" s="22" t="e">
        <f t="shared" si="28"/>
        <v>#DIV/0!</v>
      </c>
      <c r="AC45" s="23">
        <f>IF(COUNTIF($AY$2:$BL$61,A45)=1,VLOOKUP(A45,$AY$2:$BL$61,11,FALSE),0)</f>
        <v>0</v>
      </c>
      <c r="AD45" s="33">
        <f t="shared" si="29"/>
        <v>0</v>
      </c>
      <c r="AE45" s="25">
        <f>'Août N-1'!AC43</f>
        <v>0</v>
      </c>
      <c r="AF45" s="26">
        <f t="shared" si="14"/>
        <v>0</v>
      </c>
      <c r="AG45" s="22" t="e">
        <f t="shared" si="30"/>
        <v>#DIV/0!</v>
      </c>
      <c r="AH45" s="23">
        <f t="shared" si="31"/>
        <v>0</v>
      </c>
      <c r="AI45" s="33">
        <f t="shared" si="32"/>
        <v>0</v>
      </c>
      <c r="AJ45" s="25">
        <f>'Août N-1'!AH43</f>
        <v>0</v>
      </c>
      <c r="AK45" s="26">
        <f t="shared" si="15"/>
        <v>0</v>
      </c>
      <c r="AL45" s="22" t="e">
        <f t="shared" si="33"/>
        <v>#DIV/0!</v>
      </c>
      <c r="AM45" s="23">
        <f>IF(COUNTIF($AY$2:$BL$61,A45)=1,VLOOKUP(A45,$AY$2:$BL$61,13,FALSE),0)</f>
        <v>0</v>
      </c>
      <c r="AN45" s="33">
        <f t="shared" si="34"/>
        <v>0</v>
      </c>
      <c r="AO45" s="25">
        <f>'Août N-1'!AM43</f>
        <v>0</v>
      </c>
      <c r="AP45" s="26">
        <f t="shared" si="16"/>
        <v>0</v>
      </c>
      <c r="AQ45" s="22" t="e">
        <f t="shared" si="35"/>
        <v>#DIV/0!</v>
      </c>
      <c r="AR45" s="23">
        <f>IF(COUNTIF($AY$2:$BL$61,A45)=1,VLOOKUP(A45,$AY$2:$BL$61,14,FALSE),0)</f>
        <v>0</v>
      </c>
      <c r="AS45" s="33">
        <f t="shared" si="36"/>
        <v>0</v>
      </c>
      <c r="AT45" s="25">
        <f>'Août N-1'!AR43</f>
        <v>0</v>
      </c>
      <c r="AU45" s="26">
        <f t="shared" si="17"/>
        <v>0</v>
      </c>
    </row>
    <row r="46" spans="1:47" x14ac:dyDescent="0.3">
      <c r="A46" t="s">
        <v>61</v>
      </c>
      <c r="B46" s="21"/>
      <c r="C46" s="22" t="e">
        <f t="shared" si="18"/>
        <v>#DIV/0!</v>
      </c>
      <c r="D46" s="23">
        <f>IF(COUNTIF($AY$2:$BL$61,A46)=1,VLOOKUP(A46,$AY$2:$BL$61,6,FALSE),0)</f>
        <v>0</v>
      </c>
      <c r="E46" s="24">
        <f t="shared" si="19"/>
        <v>0</v>
      </c>
      <c r="F46" s="25">
        <f>'Août N-1'!D44</f>
        <v>0</v>
      </c>
      <c r="G46" s="26">
        <f t="shared" si="9"/>
        <v>0</v>
      </c>
      <c r="H46" s="22" t="e">
        <f t="shared" si="20"/>
        <v>#DIV/0!</v>
      </c>
      <c r="I46" s="23">
        <f>IF(COUNTIF($AY$2:$BL$61,A46)=1,VLOOKUP(A46,$AY$2:$BL$61,7,FALSE),0)</f>
        <v>0</v>
      </c>
      <c r="J46" s="33">
        <f t="shared" si="21"/>
        <v>1.6129032258064516E-2</v>
      </c>
      <c r="K46" s="25">
        <f>'Août N-1'!I44</f>
        <v>1</v>
      </c>
      <c r="L46" s="26">
        <f t="shared" si="10"/>
        <v>-1</v>
      </c>
      <c r="M46" s="22" t="e">
        <f t="shared" si="22"/>
        <v>#DIV/0!</v>
      </c>
      <c r="N46" s="23">
        <f>IF(COUNTIF($AY$2:$BL$61,A46)=1,VLOOKUP(A46,$AY$2:$BL$61,8,FALSE),0)</f>
        <v>0</v>
      </c>
      <c r="O46" s="24">
        <f t="shared" si="23"/>
        <v>0</v>
      </c>
      <c r="P46" s="25">
        <f>'Août N-1'!N44</f>
        <v>0</v>
      </c>
      <c r="Q46" s="26">
        <f t="shared" si="11"/>
        <v>0</v>
      </c>
      <c r="R46" s="22" t="e">
        <f t="shared" si="24"/>
        <v>#DIV/0!</v>
      </c>
      <c r="S46" s="23">
        <f>IF(COUNTIF($AY$2:$BL$61,A46)=1,VLOOKUP(A46,$AY$2:$BL$61,9,FALSE),0)</f>
        <v>0</v>
      </c>
      <c r="T46" s="33">
        <f t="shared" si="25"/>
        <v>0</v>
      </c>
      <c r="U46" s="25">
        <f>'Août N-1'!S44</f>
        <v>0</v>
      </c>
      <c r="V46" s="26">
        <f t="shared" si="12"/>
        <v>0</v>
      </c>
      <c r="W46" s="22" t="e">
        <f t="shared" si="26"/>
        <v>#DIV/0!</v>
      </c>
      <c r="X46" s="23">
        <f>IF(COUNTIF($AY$2:$BL$61,A46)=1,VLOOKUP(A46,$AY$2:$BL$61,10,FALSE),0)</f>
        <v>0</v>
      </c>
      <c r="Y46" s="33">
        <f t="shared" si="27"/>
        <v>6.25E-2</v>
      </c>
      <c r="Z46" s="25">
        <f>'Août N-1'!X44</f>
        <v>1</v>
      </c>
      <c r="AA46" s="26">
        <f t="shared" si="13"/>
        <v>-1</v>
      </c>
      <c r="AB46" s="22" t="e">
        <f t="shared" si="28"/>
        <v>#DIV/0!</v>
      </c>
      <c r="AC46" s="23">
        <f>IF(COUNTIF($AY$2:$BL$61,A46)=1,VLOOKUP(A46,$AY$2:$BL$61,11,FALSE),0)</f>
        <v>0</v>
      </c>
      <c r="AD46" s="33">
        <f t="shared" si="29"/>
        <v>1.7543859649122806E-2</v>
      </c>
      <c r="AE46" s="25">
        <f>'Août N-1'!AC44</f>
        <v>1</v>
      </c>
      <c r="AF46" s="26">
        <f t="shared" si="14"/>
        <v>-1</v>
      </c>
      <c r="AG46" s="22" t="e">
        <f t="shared" si="30"/>
        <v>#DIV/0!</v>
      </c>
      <c r="AH46" s="23">
        <f t="shared" si="31"/>
        <v>0</v>
      </c>
      <c r="AI46" s="33">
        <f t="shared" si="32"/>
        <v>0</v>
      </c>
      <c r="AJ46" s="25">
        <f>'Août N-1'!AH44</f>
        <v>0</v>
      </c>
      <c r="AK46" s="26">
        <f t="shared" si="15"/>
        <v>0</v>
      </c>
      <c r="AL46" s="22" t="e">
        <f t="shared" si="33"/>
        <v>#DIV/0!</v>
      </c>
      <c r="AM46" s="23">
        <f>IF(COUNTIF($AY$2:$BL$61,A46)=1,VLOOKUP(A46,$AY$2:$BL$61,13,FALSE),0)</f>
        <v>0</v>
      </c>
      <c r="AN46" s="33">
        <f t="shared" si="34"/>
        <v>1.0033444816053512E-2</v>
      </c>
      <c r="AO46" s="25">
        <f>'Août N-1'!AM44</f>
        <v>3</v>
      </c>
      <c r="AP46" s="26">
        <f t="shared" si="16"/>
        <v>-3</v>
      </c>
      <c r="AQ46" s="22" t="e">
        <f t="shared" si="35"/>
        <v>#DIV/0!</v>
      </c>
      <c r="AR46" s="23">
        <f>IF(COUNTIF($AY$2:$BL$61,A46)=1,VLOOKUP(A46,$AY$2:$BL$61,14,FALSE),0)</f>
        <v>0</v>
      </c>
      <c r="AS46" s="33">
        <f t="shared" si="36"/>
        <v>0</v>
      </c>
      <c r="AT46" s="25">
        <f>'Août N-1'!AR44</f>
        <v>0</v>
      </c>
      <c r="AU46" s="26">
        <f t="shared" si="17"/>
        <v>0</v>
      </c>
    </row>
    <row r="47" spans="1:47" x14ac:dyDescent="0.3">
      <c r="A47" t="s">
        <v>25</v>
      </c>
      <c r="B47" s="21"/>
      <c r="C47" s="22" t="e">
        <f t="shared" si="18"/>
        <v>#DIV/0!</v>
      </c>
      <c r="D47" s="23">
        <f>IF(COUNTIF($AY$2:$BL$61,A47)=1,VLOOKUP(A47,$AY$2:$BL$61,6,FALSE),0)</f>
        <v>0</v>
      </c>
      <c r="E47" s="24">
        <f t="shared" si="19"/>
        <v>7.476635514018691E-2</v>
      </c>
      <c r="F47" s="25">
        <f>'Août N-1'!D45</f>
        <v>8</v>
      </c>
      <c r="G47" s="26">
        <f t="shared" si="9"/>
        <v>-8</v>
      </c>
      <c r="H47" s="22" t="e">
        <f t="shared" si="20"/>
        <v>#DIV/0!</v>
      </c>
      <c r="I47" s="23">
        <f>IF(COUNTIF($AY$2:$BL$61,A47)=1,VLOOKUP(A47,$AY$2:$BL$61,7,FALSE),0)</f>
        <v>0</v>
      </c>
      <c r="J47" s="33">
        <f t="shared" si="21"/>
        <v>0.17741935483870969</v>
      </c>
      <c r="K47" s="25">
        <f>'Août N-1'!I45</f>
        <v>11</v>
      </c>
      <c r="L47" s="26">
        <f t="shared" si="10"/>
        <v>-11</v>
      </c>
      <c r="M47" s="22" t="e">
        <f t="shared" si="22"/>
        <v>#DIV/0!</v>
      </c>
      <c r="N47" s="23">
        <f>IF(COUNTIF($AY$2:$BL$61,A47)=1,VLOOKUP(A47,$AY$2:$BL$61,8,FALSE),0)</f>
        <v>0</v>
      </c>
      <c r="O47" s="24">
        <f t="shared" si="23"/>
        <v>0</v>
      </c>
      <c r="P47" s="25">
        <f>'Août N-1'!N45</f>
        <v>0</v>
      </c>
      <c r="Q47" s="26">
        <f t="shared" si="11"/>
        <v>0</v>
      </c>
      <c r="R47" s="22" t="e">
        <f t="shared" si="24"/>
        <v>#DIV/0!</v>
      </c>
      <c r="S47" s="23">
        <f>IF(COUNTIF($AY$2:$BL$61,A47)=1,VLOOKUP(A47,$AY$2:$BL$61,9,FALSE),0)</f>
        <v>0</v>
      </c>
      <c r="T47" s="33">
        <f t="shared" si="25"/>
        <v>0.11538461538461539</v>
      </c>
      <c r="U47" s="25">
        <f>'Août N-1'!S45</f>
        <v>3</v>
      </c>
      <c r="V47" s="26">
        <f t="shared" si="12"/>
        <v>-3</v>
      </c>
      <c r="W47" s="22" t="e">
        <f t="shared" si="26"/>
        <v>#DIV/0!</v>
      </c>
      <c r="X47" s="23">
        <f>IF(COUNTIF($AY$2:$BL$61,A47)=1,VLOOKUP(A47,$AY$2:$BL$61,10,FALSE),0)</f>
        <v>0</v>
      </c>
      <c r="Y47" s="33">
        <f t="shared" si="27"/>
        <v>6.25E-2</v>
      </c>
      <c r="Z47" s="25">
        <f>'Août N-1'!X45</f>
        <v>1</v>
      </c>
      <c r="AA47" s="26">
        <f t="shared" si="13"/>
        <v>-1</v>
      </c>
      <c r="AB47" s="22" t="e">
        <f t="shared" si="28"/>
        <v>#DIV/0!</v>
      </c>
      <c r="AC47" s="23">
        <f>IF(COUNTIF($AY$2:$BL$61,A47)=1,VLOOKUP(A47,$AY$2:$BL$61,11,FALSE),0)</f>
        <v>0</v>
      </c>
      <c r="AD47" s="33">
        <f t="shared" si="29"/>
        <v>5.2631578947368418E-2</v>
      </c>
      <c r="AE47" s="25">
        <f>'Août N-1'!AC45</f>
        <v>3</v>
      </c>
      <c r="AF47" s="26">
        <f t="shared" si="14"/>
        <v>-3</v>
      </c>
      <c r="AG47" s="22" t="e">
        <f t="shared" si="30"/>
        <v>#DIV/0!</v>
      </c>
      <c r="AH47" s="23">
        <f t="shared" si="31"/>
        <v>0</v>
      </c>
      <c r="AI47" s="33">
        <f t="shared" si="32"/>
        <v>0.08</v>
      </c>
      <c r="AJ47" s="25">
        <f>'Août N-1'!AH45</f>
        <v>2</v>
      </c>
      <c r="AK47" s="26">
        <f t="shared" si="15"/>
        <v>-2</v>
      </c>
      <c r="AL47" s="22" t="e">
        <f t="shared" si="33"/>
        <v>#DIV/0!</v>
      </c>
      <c r="AM47" s="23">
        <f>IF(COUNTIF($AY$2:$BL$61,A47)=1,VLOOKUP(A47,$AY$2:$BL$61,13,FALSE),0)</f>
        <v>0</v>
      </c>
      <c r="AN47" s="33">
        <f t="shared" si="34"/>
        <v>9.3645484949832769E-2</v>
      </c>
      <c r="AO47" s="25">
        <f>'Août N-1'!AM45</f>
        <v>28</v>
      </c>
      <c r="AP47" s="26">
        <f t="shared" si="16"/>
        <v>-28</v>
      </c>
      <c r="AQ47" s="22" t="e">
        <f t="shared" si="35"/>
        <v>#DIV/0!</v>
      </c>
      <c r="AR47" s="23">
        <f>IF(COUNTIF($AY$2:$BL$61,A47)=1,VLOOKUP(A47,$AY$2:$BL$61,14,FALSE),0)</f>
        <v>0</v>
      </c>
      <c r="AS47" s="33">
        <f t="shared" si="36"/>
        <v>0</v>
      </c>
      <c r="AT47" s="25">
        <f>'Août N-1'!AR45</f>
        <v>0</v>
      </c>
      <c r="AU47" s="26">
        <f t="shared" si="17"/>
        <v>0</v>
      </c>
    </row>
    <row r="48" spans="1:47" x14ac:dyDescent="0.3">
      <c r="A48" t="s">
        <v>26</v>
      </c>
      <c r="B48" s="21"/>
      <c r="C48" s="22" t="e">
        <f t="shared" si="18"/>
        <v>#DIV/0!</v>
      </c>
      <c r="D48" s="23">
        <f>IF(COUNTIF($AY$2:$BL$61,A48)=1,VLOOKUP(A48,$AY$2:$BL$61,6,FALSE),0)</f>
        <v>0</v>
      </c>
      <c r="E48" s="24">
        <f t="shared" si="19"/>
        <v>4.6728971962616821E-2</v>
      </c>
      <c r="F48" s="25">
        <f>'Août N-1'!D46</f>
        <v>5</v>
      </c>
      <c r="G48" s="26">
        <f t="shared" si="9"/>
        <v>-5</v>
      </c>
      <c r="H48" s="22" t="e">
        <f t="shared" si="20"/>
        <v>#DIV/0!</v>
      </c>
      <c r="I48" s="23">
        <f>IF(COUNTIF($AY$2:$BL$61,A48)=1,VLOOKUP(A48,$AY$2:$BL$61,7,FALSE),0)</f>
        <v>0</v>
      </c>
      <c r="J48" s="33">
        <f t="shared" si="21"/>
        <v>1.6129032258064516E-2</v>
      </c>
      <c r="K48" s="25">
        <f>'Août N-1'!I46</f>
        <v>1</v>
      </c>
      <c r="L48" s="26">
        <f t="shared" si="10"/>
        <v>-1</v>
      </c>
      <c r="M48" s="22" t="e">
        <f t="shared" si="22"/>
        <v>#DIV/0!</v>
      </c>
      <c r="N48" s="23">
        <f>IF(COUNTIF($AY$2:$BL$61,A48)=1,VLOOKUP(A48,$AY$2:$BL$61,8,FALSE),0)</f>
        <v>0</v>
      </c>
      <c r="O48" s="24">
        <f t="shared" si="23"/>
        <v>0</v>
      </c>
      <c r="P48" s="25">
        <f>'Août N-1'!N46</f>
        <v>0</v>
      </c>
      <c r="Q48" s="26">
        <f t="shared" si="11"/>
        <v>0</v>
      </c>
      <c r="R48" s="22" t="e">
        <f t="shared" si="24"/>
        <v>#DIV/0!</v>
      </c>
      <c r="S48" s="23">
        <f>IF(COUNTIF($AY$2:$BL$61,A48)=1,VLOOKUP(A48,$AY$2:$BL$61,9,FALSE),0)</f>
        <v>0</v>
      </c>
      <c r="T48" s="33">
        <f t="shared" si="25"/>
        <v>3.8461538461538464E-2</v>
      </c>
      <c r="U48" s="25">
        <f>'Août N-1'!S46</f>
        <v>1</v>
      </c>
      <c r="V48" s="26">
        <f t="shared" si="12"/>
        <v>-1</v>
      </c>
      <c r="W48" s="22" t="e">
        <f t="shared" si="26"/>
        <v>#DIV/0!</v>
      </c>
      <c r="X48" s="23">
        <f>IF(COUNTIF($AY$2:$BL$61,A48)=1,VLOOKUP(A48,$AY$2:$BL$61,10,FALSE),0)</f>
        <v>0</v>
      </c>
      <c r="Y48" s="33">
        <f t="shared" si="27"/>
        <v>0.125</v>
      </c>
      <c r="Z48" s="25">
        <f>'Août N-1'!X46</f>
        <v>2</v>
      </c>
      <c r="AA48" s="26">
        <f t="shared" si="13"/>
        <v>-2</v>
      </c>
      <c r="AB48" s="22" t="e">
        <f t="shared" si="28"/>
        <v>#DIV/0!</v>
      </c>
      <c r="AC48" s="23">
        <f>IF(COUNTIF($AY$2:$BL$61,A48)=1,VLOOKUP(A48,$AY$2:$BL$61,11,FALSE),0)</f>
        <v>0</v>
      </c>
      <c r="AD48" s="33">
        <f t="shared" si="29"/>
        <v>5.2631578947368418E-2</v>
      </c>
      <c r="AE48" s="25">
        <f>'Août N-1'!AC46</f>
        <v>3</v>
      </c>
      <c r="AF48" s="26">
        <f t="shared" si="14"/>
        <v>-3</v>
      </c>
      <c r="AG48" s="22" t="e">
        <f t="shared" si="30"/>
        <v>#DIV/0!</v>
      </c>
      <c r="AH48" s="23">
        <f t="shared" si="31"/>
        <v>0</v>
      </c>
      <c r="AI48" s="33">
        <f t="shared" si="32"/>
        <v>0</v>
      </c>
      <c r="AJ48" s="25">
        <f>'Août N-1'!AH46</f>
        <v>0</v>
      </c>
      <c r="AK48" s="26">
        <f t="shared" si="15"/>
        <v>0</v>
      </c>
      <c r="AL48" s="22" t="e">
        <f t="shared" si="33"/>
        <v>#DIV/0!</v>
      </c>
      <c r="AM48" s="23">
        <f>IF(COUNTIF($AY$2:$BL$61,A48)=1,VLOOKUP(A48,$AY$2:$BL$61,13,FALSE),0)</f>
        <v>0</v>
      </c>
      <c r="AN48" s="33">
        <f t="shared" si="34"/>
        <v>4.0133779264214048E-2</v>
      </c>
      <c r="AO48" s="25">
        <f>'Août N-1'!AM46</f>
        <v>12</v>
      </c>
      <c r="AP48" s="26">
        <f t="shared" si="16"/>
        <v>-12</v>
      </c>
      <c r="AQ48" s="22" t="e">
        <f t="shared" si="35"/>
        <v>#DIV/0!</v>
      </c>
      <c r="AR48" s="23">
        <f>IF(COUNTIF($AY$2:$BL$61,A48)=1,VLOOKUP(A48,$AY$2:$BL$61,14,FALSE),0)</f>
        <v>0</v>
      </c>
      <c r="AS48" s="33">
        <f t="shared" si="36"/>
        <v>0</v>
      </c>
      <c r="AT48" s="25">
        <f>'Août N-1'!AR46</f>
        <v>0</v>
      </c>
      <c r="AU48" s="26">
        <f t="shared" si="17"/>
        <v>0</v>
      </c>
    </row>
    <row r="49" spans="1:47" x14ac:dyDescent="0.3">
      <c r="A49" t="s">
        <v>27</v>
      </c>
      <c r="B49" s="21"/>
      <c r="C49" s="22" t="e">
        <f t="shared" si="18"/>
        <v>#DIV/0!</v>
      </c>
      <c r="D49" s="23">
        <f>IF(COUNTIF($AY$2:$BL$61,A49)=1,VLOOKUP(A49,$AY$2:$BL$61,6,FALSE),0)</f>
        <v>0</v>
      </c>
      <c r="E49" s="24">
        <f t="shared" si="19"/>
        <v>8.4112149532710276E-2</v>
      </c>
      <c r="F49" s="25">
        <f>'Août N-1'!D47</f>
        <v>9</v>
      </c>
      <c r="G49" s="26">
        <f t="shared" si="9"/>
        <v>-9</v>
      </c>
      <c r="H49" s="22" t="e">
        <f t="shared" si="20"/>
        <v>#DIV/0!</v>
      </c>
      <c r="I49" s="23">
        <f>IF(COUNTIF($AY$2:$BL$61,A49)=1,VLOOKUP(A49,$AY$2:$BL$61,7,FALSE),0)</f>
        <v>0</v>
      </c>
      <c r="J49" s="33">
        <f t="shared" si="21"/>
        <v>0.16129032258064516</v>
      </c>
      <c r="K49" s="25">
        <f>'Août N-1'!I47</f>
        <v>10</v>
      </c>
      <c r="L49" s="26">
        <f t="shared" si="10"/>
        <v>-10</v>
      </c>
      <c r="M49" s="22" t="e">
        <f t="shared" si="22"/>
        <v>#DIV/0!</v>
      </c>
      <c r="N49" s="23">
        <f>IF(COUNTIF($AY$2:$BL$61,A49)=1,VLOOKUP(A49,$AY$2:$BL$61,8,FALSE),0)</f>
        <v>0</v>
      </c>
      <c r="O49" s="24">
        <f t="shared" si="23"/>
        <v>0.1</v>
      </c>
      <c r="P49" s="25">
        <f>'Août N-1'!N47</f>
        <v>1</v>
      </c>
      <c r="Q49" s="26">
        <f t="shared" si="11"/>
        <v>-1</v>
      </c>
      <c r="R49" s="22" t="e">
        <f t="shared" si="24"/>
        <v>#DIV/0!</v>
      </c>
      <c r="S49" s="23">
        <f>IF(COUNTIF($AY$2:$BL$61,A49)=1,VLOOKUP(A49,$AY$2:$BL$61,9,FALSE),0)</f>
        <v>0</v>
      </c>
      <c r="T49" s="33">
        <f t="shared" si="25"/>
        <v>0.15384615384615385</v>
      </c>
      <c r="U49" s="25">
        <f>'Août N-1'!S47</f>
        <v>4</v>
      </c>
      <c r="V49" s="26">
        <f t="shared" si="12"/>
        <v>-4</v>
      </c>
      <c r="W49" s="22" t="e">
        <f t="shared" si="26"/>
        <v>#DIV/0!</v>
      </c>
      <c r="X49" s="23">
        <f>IF(COUNTIF($AY$2:$BL$61,A49)=1,VLOOKUP(A49,$AY$2:$BL$61,10,FALSE),0)</f>
        <v>0</v>
      </c>
      <c r="Y49" s="33">
        <f t="shared" si="27"/>
        <v>0.125</v>
      </c>
      <c r="Z49" s="25">
        <f>'Août N-1'!X47</f>
        <v>2</v>
      </c>
      <c r="AA49" s="26">
        <f t="shared" si="13"/>
        <v>-2</v>
      </c>
      <c r="AB49" s="22" t="e">
        <f t="shared" si="28"/>
        <v>#DIV/0!</v>
      </c>
      <c r="AC49" s="23">
        <f>IF(COUNTIF($AY$2:$BL$61,A49)=1,VLOOKUP(A49,$AY$2:$BL$61,11,FALSE),0)</f>
        <v>0</v>
      </c>
      <c r="AD49" s="33">
        <f t="shared" si="29"/>
        <v>5.2631578947368418E-2</v>
      </c>
      <c r="AE49" s="25">
        <f>'Août N-1'!AC47</f>
        <v>3</v>
      </c>
      <c r="AF49" s="26">
        <f t="shared" si="14"/>
        <v>-3</v>
      </c>
      <c r="AG49" s="22" t="e">
        <f t="shared" si="30"/>
        <v>#DIV/0!</v>
      </c>
      <c r="AH49" s="23">
        <f t="shared" si="31"/>
        <v>0</v>
      </c>
      <c r="AI49" s="33">
        <f t="shared" si="32"/>
        <v>0.28000000000000003</v>
      </c>
      <c r="AJ49" s="25">
        <f>'Août N-1'!AH47</f>
        <v>7</v>
      </c>
      <c r="AK49" s="26">
        <f t="shared" si="15"/>
        <v>-7</v>
      </c>
      <c r="AL49" s="22" t="e">
        <f t="shared" si="33"/>
        <v>#DIV/0!</v>
      </c>
      <c r="AM49" s="23">
        <f>IF(COUNTIF($AY$2:$BL$61,A49)=1,VLOOKUP(A49,$AY$2:$BL$61,13,FALSE),0)</f>
        <v>0</v>
      </c>
      <c r="AN49" s="33">
        <f t="shared" si="34"/>
        <v>0.12040133779264214</v>
      </c>
      <c r="AO49" s="25">
        <f>'Août N-1'!AM47</f>
        <v>36</v>
      </c>
      <c r="AP49" s="26">
        <f t="shared" si="16"/>
        <v>-36</v>
      </c>
      <c r="AQ49" s="22" t="e">
        <f t="shared" si="35"/>
        <v>#DIV/0!</v>
      </c>
      <c r="AR49" s="23">
        <f>IF(COUNTIF($AY$2:$BL$61,A49)=1,VLOOKUP(A49,$AY$2:$BL$61,14,FALSE),0)</f>
        <v>0</v>
      </c>
      <c r="AS49" s="33">
        <f t="shared" si="36"/>
        <v>0</v>
      </c>
      <c r="AT49" s="25">
        <f>'Août N-1'!AR47</f>
        <v>0</v>
      </c>
      <c r="AU49" s="26">
        <f t="shared" si="17"/>
        <v>0</v>
      </c>
    </row>
    <row r="50" spans="1:47" x14ac:dyDescent="0.3">
      <c r="A50" t="s">
        <v>28</v>
      </c>
      <c r="B50" s="21"/>
      <c r="C50" s="22" t="e">
        <f t="shared" si="18"/>
        <v>#DIV/0!</v>
      </c>
      <c r="D50" s="23">
        <f>IF(COUNTIF($AY$2:$BL$61,A50)=1,VLOOKUP(A50,$AY$2:$BL$61,6,FALSE),0)</f>
        <v>0</v>
      </c>
      <c r="E50" s="24">
        <f t="shared" si="19"/>
        <v>0</v>
      </c>
      <c r="F50" s="25">
        <f>'Août N-1'!D48</f>
        <v>0</v>
      </c>
      <c r="G50" s="26">
        <f t="shared" si="9"/>
        <v>0</v>
      </c>
      <c r="H50" s="22" t="e">
        <f t="shared" si="20"/>
        <v>#DIV/0!</v>
      </c>
      <c r="I50" s="23">
        <f>IF(COUNTIF($AY$2:$BL$61,A50)=1,VLOOKUP(A50,$AY$2:$BL$61,7,FALSE),0)</f>
        <v>0</v>
      </c>
      <c r="J50" s="33">
        <f t="shared" si="21"/>
        <v>0</v>
      </c>
      <c r="K50" s="25">
        <f>'Août N-1'!I48</f>
        <v>0</v>
      </c>
      <c r="L50" s="26">
        <f t="shared" si="10"/>
        <v>0</v>
      </c>
      <c r="M50" s="22" t="e">
        <f t="shared" si="22"/>
        <v>#DIV/0!</v>
      </c>
      <c r="N50" s="23">
        <f>IF(COUNTIF($AY$2:$BL$61,A50)=1,VLOOKUP(A50,$AY$2:$BL$61,8,FALSE),0)</f>
        <v>0</v>
      </c>
      <c r="O50" s="24">
        <f t="shared" si="23"/>
        <v>0</v>
      </c>
      <c r="P50" s="25">
        <f>'Août N-1'!N48</f>
        <v>0</v>
      </c>
      <c r="Q50" s="26">
        <f t="shared" si="11"/>
        <v>0</v>
      </c>
      <c r="R50" s="22" t="e">
        <f t="shared" si="24"/>
        <v>#DIV/0!</v>
      </c>
      <c r="S50" s="23">
        <f>IF(COUNTIF($AY$2:$BL$61,A50)=1,VLOOKUP(A50,$AY$2:$BL$61,9,FALSE),0)</f>
        <v>0</v>
      </c>
      <c r="T50" s="33">
        <f t="shared" si="25"/>
        <v>0</v>
      </c>
      <c r="U50" s="25">
        <f>'Août N-1'!S48</f>
        <v>0</v>
      </c>
      <c r="V50" s="26">
        <f t="shared" si="12"/>
        <v>0</v>
      </c>
      <c r="W50" s="22" t="e">
        <f t="shared" si="26"/>
        <v>#DIV/0!</v>
      </c>
      <c r="X50" s="23">
        <f>IF(COUNTIF($AY$2:$BL$61,A50)=1,VLOOKUP(A50,$AY$2:$BL$61,10,FALSE),0)</f>
        <v>0</v>
      </c>
      <c r="Y50" s="33">
        <f t="shared" si="27"/>
        <v>0</v>
      </c>
      <c r="Z50" s="25">
        <f>'Août N-1'!X48</f>
        <v>0</v>
      </c>
      <c r="AA50" s="26">
        <f t="shared" si="13"/>
        <v>0</v>
      </c>
      <c r="AB50" s="22" t="e">
        <f t="shared" si="28"/>
        <v>#DIV/0!</v>
      </c>
      <c r="AC50" s="23">
        <f>IF(COUNTIF($AY$2:$BL$61,A50)=1,VLOOKUP(A50,$AY$2:$BL$61,11,FALSE),0)</f>
        <v>0</v>
      </c>
      <c r="AD50" s="33">
        <f t="shared" si="29"/>
        <v>0</v>
      </c>
      <c r="AE50" s="25">
        <f>'Août N-1'!AC48</f>
        <v>0</v>
      </c>
      <c r="AF50" s="26">
        <f t="shared" si="14"/>
        <v>0</v>
      </c>
      <c r="AG50" s="22" t="e">
        <f t="shared" si="30"/>
        <v>#DIV/0!</v>
      </c>
      <c r="AH50" s="23">
        <f t="shared" si="31"/>
        <v>0</v>
      </c>
      <c r="AI50" s="33">
        <f t="shared" si="32"/>
        <v>0</v>
      </c>
      <c r="AJ50" s="25">
        <f>'Août N-1'!AH48</f>
        <v>0</v>
      </c>
      <c r="AK50" s="26">
        <f t="shared" si="15"/>
        <v>0</v>
      </c>
      <c r="AL50" s="22" t="e">
        <f t="shared" si="33"/>
        <v>#DIV/0!</v>
      </c>
      <c r="AM50" s="23">
        <f>IF(COUNTIF($AY$2:$BL$61,A50)=1,VLOOKUP(A50,$AY$2:$BL$61,13,FALSE),0)</f>
        <v>0</v>
      </c>
      <c r="AN50" s="33">
        <f t="shared" si="34"/>
        <v>0</v>
      </c>
      <c r="AO50" s="25">
        <f>'Août N-1'!AM48</f>
        <v>0</v>
      </c>
      <c r="AP50" s="26">
        <f t="shared" si="16"/>
        <v>0</v>
      </c>
      <c r="AQ50" s="22" t="e">
        <f t="shared" si="35"/>
        <v>#DIV/0!</v>
      </c>
      <c r="AR50" s="23">
        <f>IF(COUNTIF($AY$2:$BL$61,A50)=1,VLOOKUP(A50,$AY$2:$BL$61,14,FALSE),0)</f>
        <v>0</v>
      </c>
      <c r="AS50" s="33">
        <f t="shared" si="36"/>
        <v>0</v>
      </c>
      <c r="AT50" s="25">
        <f>'Août N-1'!AR48</f>
        <v>0</v>
      </c>
      <c r="AU50" s="26">
        <f t="shared" si="17"/>
        <v>0</v>
      </c>
    </row>
    <row r="51" spans="1:47" x14ac:dyDescent="0.3">
      <c r="A51" t="s">
        <v>62</v>
      </c>
      <c r="B51" s="21"/>
      <c r="C51" s="22" t="e">
        <f t="shared" si="18"/>
        <v>#DIV/0!</v>
      </c>
      <c r="D51" s="23">
        <f>IF(COUNTIF($AY$2:$BL$61,A51)=1,VLOOKUP(A51,$AY$2:$BL$61,6,FALSE),0)</f>
        <v>0</v>
      </c>
      <c r="E51" s="24">
        <f t="shared" si="19"/>
        <v>0</v>
      </c>
      <c r="F51" s="25">
        <f>'Août N-1'!D49</f>
        <v>0</v>
      </c>
      <c r="G51" s="26">
        <f t="shared" si="9"/>
        <v>0</v>
      </c>
      <c r="H51" s="22" t="e">
        <f t="shared" si="20"/>
        <v>#DIV/0!</v>
      </c>
      <c r="I51" s="23">
        <f>IF(COUNTIF($AY$2:$BL$61,A51)=1,VLOOKUP(A51,$AY$2:$BL$61,7,FALSE),0)</f>
        <v>0</v>
      </c>
      <c r="J51" s="33">
        <f t="shared" si="21"/>
        <v>0</v>
      </c>
      <c r="K51" s="25">
        <f>'Août N-1'!I49</f>
        <v>0</v>
      </c>
      <c r="L51" s="26">
        <f t="shared" si="10"/>
        <v>0</v>
      </c>
      <c r="M51" s="22" t="e">
        <f t="shared" si="22"/>
        <v>#DIV/0!</v>
      </c>
      <c r="N51" s="23">
        <f>IF(COUNTIF($AY$2:$BL$61,A51)=1,VLOOKUP(A51,$AY$2:$BL$61,8,FALSE),0)</f>
        <v>0</v>
      </c>
      <c r="O51" s="24">
        <f t="shared" si="23"/>
        <v>0</v>
      </c>
      <c r="P51" s="25">
        <f>'Août N-1'!N49</f>
        <v>0</v>
      </c>
      <c r="Q51" s="26">
        <f t="shared" si="11"/>
        <v>0</v>
      </c>
      <c r="R51" s="22" t="e">
        <f t="shared" si="24"/>
        <v>#DIV/0!</v>
      </c>
      <c r="S51" s="23">
        <f>IF(COUNTIF($AY$2:$BL$61,A51)=1,VLOOKUP(A51,$AY$2:$BL$61,9,FALSE),0)</f>
        <v>0</v>
      </c>
      <c r="T51" s="33">
        <f t="shared" si="25"/>
        <v>0</v>
      </c>
      <c r="U51" s="25">
        <f>'Août N-1'!S49</f>
        <v>0</v>
      </c>
      <c r="V51" s="26">
        <f t="shared" si="12"/>
        <v>0</v>
      </c>
      <c r="W51" s="22" t="e">
        <f t="shared" si="26"/>
        <v>#DIV/0!</v>
      </c>
      <c r="X51" s="23">
        <f>IF(COUNTIF($AY$2:$BL$61,A51)=1,VLOOKUP(A51,$AY$2:$BL$61,10,FALSE),0)</f>
        <v>0</v>
      </c>
      <c r="Y51" s="33">
        <f t="shared" si="27"/>
        <v>0</v>
      </c>
      <c r="Z51" s="25">
        <f>'Août N-1'!X49</f>
        <v>0</v>
      </c>
      <c r="AA51" s="26">
        <f t="shared" si="13"/>
        <v>0</v>
      </c>
      <c r="AB51" s="22" t="e">
        <f t="shared" si="28"/>
        <v>#DIV/0!</v>
      </c>
      <c r="AC51" s="23">
        <f>IF(COUNTIF($AY$2:$BL$61,A51)=1,VLOOKUP(A51,$AY$2:$BL$61,11,FALSE),0)</f>
        <v>0</v>
      </c>
      <c r="AD51" s="33">
        <f t="shared" si="29"/>
        <v>0</v>
      </c>
      <c r="AE51" s="25">
        <f>'Août N-1'!AC49</f>
        <v>0</v>
      </c>
      <c r="AF51" s="26">
        <f t="shared" si="14"/>
        <v>0</v>
      </c>
      <c r="AG51" s="22" t="e">
        <f t="shared" si="30"/>
        <v>#DIV/0!</v>
      </c>
      <c r="AH51" s="23">
        <f t="shared" si="31"/>
        <v>0</v>
      </c>
      <c r="AI51" s="33">
        <f t="shared" si="32"/>
        <v>0</v>
      </c>
      <c r="AJ51" s="25">
        <f>'Août N-1'!AH49</f>
        <v>0</v>
      </c>
      <c r="AK51" s="26">
        <f t="shared" si="15"/>
        <v>0</v>
      </c>
      <c r="AL51" s="22" t="e">
        <f t="shared" si="33"/>
        <v>#DIV/0!</v>
      </c>
      <c r="AM51" s="23">
        <f>IF(COUNTIF($AY$2:$BL$61,A51)=1,VLOOKUP(A51,$AY$2:$BL$61,13,FALSE),0)</f>
        <v>0</v>
      </c>
      <c r="AN51" s="33">
        <f t="shared" si="34"/>
        <v>0</v>
      </c>
      <c r="AO51" s="25">
        <f>'Août N-1'!AM49</f>
        <v>0</v>
      </c>
      <c r="AP51" s="26">
        <f t="shared" si="16"/>
        <v>0</v>
      </c>
      <c r="AQ51" s="22" t="e">
        <f t="shared" si="35"/>
        <v>#DIV/0!</v>
      </c>
      <c r="AR51" s="23">
        <f>IF(COUNTIF($AY$2:$BL$61,A51)=1,VLOOKUP(A51,$AY$2:$BL$61,14,FALSE),0)</f>
        <v>0</v>
      </c>
      <c r="AS51" s="33">
        <f t="shared" si="36"/>
        <v>0</v>
      </c>
      <c r="AT51" s="25">
        <f>'Août N-1'!AR49</f>
        <v>0</v>
      </c>
      <c r="AU51" s="26">
        <f t="shared" si="17"/>
        <v>0</v>
      </c>
    </row>
    <row r="52" spans="1:47" x14ac:dyDescent="0.3">
      <c r="A52" t="s">
        <v>63</v>
      </c>
      <c r="B52" s="21"/>
      <c r="C52" s="22" t="e">
        <f t="shared" si="18"/>
        <v>#DIV/0!</v>
      </c>
      <c r="D52" s="23">
        <f>IF(COUNTIF($AY$2:$BL$61,A52)=1,VLOOKUP(A52,$AY$2:$BL$61,6,FALSE),0)</f>
        <v>0</v>
      </c>
      <c r="E52" s="24">
        <f t="shared" si="19"/>
        <v>9.3457943925233638E-3</v>
      </c>
      <c r="F52" s="25">
        <f>'Août N-1'!D50</f>
        <v>1</v>
      </c>
      <c r="G52" s="26">
        <f t="shared" si="9"/>
        <v>-1</v>
      </c>
      <c r="H52" s="22" t="e">
        <f t="shared" si="20"/>
        <v>#DIV/0!</v>
      </c>
      <c r="I52" s="23">
        <f>IF(COUNTIF($AY$2:$BL$61,A52)=1,VLOOKUP(A52,$AY$2:$BL$61,7,FALSE),0)</f>
        <v>0</v>
      </c>
      <c r="J52" s="33">
        <f t="shared" si="21"/>
        <v>0</v>
      </c>
      <c r="K52" s="25">
        <f>'Août N-1'!I50</f>
        <v>0</v>
      </c>
      <c r="L52" s="26">
        <f t="shared" si="10"/>
        <v>0</v>
      </c>
      <c r="M52" s="22" t="e">
        <f t="shared" si="22"/>
        <v>#DIV/0!</v>
      </c>
      <c r="N52" s="23">
        <f>IF(COUNTIF($AY$2:$BL$61,A52)=1,VLOOKUP(A52,$AY$2:$BL$61,8,FALSE),0)</f>
        <v>0</v>
      </c>
      <c r="O52" s="24">
        <f t="shared" si="23"/>
        <v>0</v>
      </c>
      <c r="P52" s="25">
        <f>'Août N-1'!N50</f>
        <v>0</v>
      </c>
      <c r="Q52" s="26">
        <f t="shared" si="11"/>
        <v>0</v>
      </c>
      <c r="R52" s="22" t="e">
        <f t="shared" si="24"/>
        <v>#DIV/0!</v>
      </c>
      <c r="S52" s="23">
        <f>IF(COUNTIF($AY$2:$BL$61,A52)=1,VLOOKUP(A52,$AY$2:$BL$61,9,FALSE),0)</f>
        <v>0</v>
      </c>
      <c r="T52" s="33">
        <f t="shared" si="25"/>
        <v>0</v>
      </c>
      <c r="U52" s="25">
        <f>'Août N-1'!S50</f>
        <v>0</v>
      </c>
      <c r="V52" s="26">
        <f t="shared" si="12"/>
        <v>0</v>
      </c>
      <c r="W52" s="22" t="e">
        <f t="shared" si="26"/>
        <v>#DIV/0!</v>
      </c>
      <c r="X52" s="23">
        <f>IF(COUNTIF($AY$2:$BL$61,A52)=1,VLOOKUP(A52,$AY$2:$BL$61,10,FALSE),0)</f>
        <v>0</v>
      </c>
      <c r="Y52" s="33">
        <f t="shared" si="27"/>
        <v>0</v>
      </c>
      <c r="Z52" s="25">
        <f>'Août N-1'!X50</f>
        <v>0</v>
      </c>
      <c r="AA52" s="26">
        <f t="shared" si="13"/>
        <v>0</v>
      </c>
      <c r="AB52" s="22" t="e">
        <f t="shared" si="28"/>
        <v>#DIV/0!</v>
      </c>
      <c r="AC52" s="23">
        <f>IF(COUNTIF($AY$2:$BL$61,A52)=1,VLOOKUP(A52,$AY$2:$BL$61,11,FALSE),0)</f>
        <v>0</v>
      </c>
      <c r="AD52" s="33">
        <f t="shared" si="29"/>
        <v>0</v>
      </c>
      <c r="AE52" s="25">
        <f>'Août N-1'!AC50</f>
        <v>0</v>
      </c>
      <c r="AF52" s="26">
        <f t="shared" si="14"/>
        <v>0</v>
      </c>
      <c r="AG52" s="22" t="e">
        <f t="shared" si="30"/>
        <v>#DIV/0!</v>
      </c>
      <c r="AH52" s="23">
        <f t="shared" si="31"/>
        <v>0</v>
      </c>
      <c r="AI52" s="33">
        <f t="shared" si="32"/>
        <v>0</v>
      </c>
      <c r="AJ52" s="25">
        <f>'Août N-1'!AH50</f>
        <v>0</v>
      </c>
      <c r="AK52" s="26">
        <f t="shared" si="15"/>
        <v>0</v>
      </c>
      <c r="AL52" s="22" t="e">
        <f t="shared" si="33"/>
        <v>#DIV/0!</v>
      </c>
      <c r="AM52" s="23">
        <f>IF(COUNTIF($AY$2:$BL$61,A52)=1,VLOOKUP(A52,$AY$2:$BL$61,13,FALSE),0)</f>
        <v>0</v>
      </c>
      <c r="AN52" s="33">
        <f t="shared" si="34"/>
        <v>3.3444816053511705E-3</v>
      </c>
      <c r="AO52" s="25">
        <f>'Août N-1'!AM50</f>
        <v>1</v>
      </c>
      <c r="AP52" s="26">
        <f t="shared" si="16"/>
        <v>-1</v>
      </c>
      <c r="AQ52" s="22" t="e">
        <f t="shared" si="35"/>
        <v>#DIV/0!</v>
      </c>
      <c r="AR52" s="23">
        <f>IF(COUNTIF($AY$2:$BL$61,A52)=1,VLOOKUP(A52,$AY$2:$BL$61,14,FALSE),0)</f>
        <v>0</v>
      </c>
      <c r="AS52" s="33">
        <f t="shared" si="36"/>
        <v>0</v>
      </c>
      <c r="AT52" s="25">
        <f>'Août N-1'!AR50</f>
        <v>0</v>
      </c>
      <c r="AU52" s="26">
        <f t="shared" si="17"/>
        <v>0</v>
      </c>
    </row>
    <row r="53" spans="1:47" x14ac:dyDescent="0.3">
      <c r="A53" t="s">
        <v>34</v>
      </c>
      <c r="B53" s="21"/>
      <c r="C53" s="22" t="e">
        <f t="shared" si="18"/>
        <v>#DIV/0!</v>
      </c>
      <c r="D53" s="23">
        <f>IF(COUNTIF($AY$2:$BL$61,A53)=1,VLOOKUP(A53,$AY$2:$BL$61,6,FALSE),0)</f>
        <v>0</v>
      </c>
      <c r="E53" s="24">
        <f t="shared" si="19"/>
        <v>1.8691588785046728E-2</v>
      </c>
      <c r="F53" s="25">
        <f>'Août N-1'!D51</f>
        <v>2</v>
      </c>
      <c r="G53" s="26">
        <f t="shared" si="9"/>
        <v>-2</v>
      </c>
      <c r="H53" s="22" t="e">
        <f t="shared" si="20"/>
        <v>#DIV/0!</v>
      </c>
      <c r="I53" s="23">
        <f>IF(COUNTIF($AY$2:$BL$61,A53)=1,VLOOKUP(A53,$AY$2:$BL$61,7,FALSE),0)</f>
        <v>0</v>
      </c>
      <c r="J53" s="33">
        <f t="shared" si="21"/>
        <v>1.6129032258064516E-2</v>
      </c>
      <c r="K53" s="25">
        <f>'Août N-1'!I51</f>
        <v>1</v>
      </c>
      <c r="L53" s="26">
        <f t="shared" si="10"/>
        <v>-1</v>
      </c>
      <c r="M53" s="22" t="e">
        <f t="shared" si="22"/>
        <v>#DIV/0!</v>
      </c>
      <c r="N53" s="23">
        <f>IF(COUNTIF($AY$2:$BL$61,A53)=1,VLOOKUP(A53,$AY$2:$BL$61,8,FALSE),0)</f>
        <v>0</v>
      </c>
      <c r="O53" s="24">
        <f t="shared" si="23"/>
        <v>0</v>
      </c>
      <c r="P53" s="25">
        <f>'Août N-1'!N51</f>
        <v>0</v>
      </c>
      <c r="Q53" s="26">
        <f t="shared" si="11"/>
        <v>0</v>
      </c>
      <c r="R53" s="22" t="e">
        <f t="shared" si="24"/>
        <v>#DIV/0!</v>
      </c>
      <c r="S53" s="23">
        <f>IF(COUNTIF($AY$2:$BL$61,A53)=1,VLOOKUP(A53,$AY$2:$BL$61,9,FALSE),0)</f>
        <v>0</v>
      </c>
      <c r="T53" s="33">
        <f t="shared" si="25"/>
        <v>0</v>
      </c>
      <c r="U53" s="25">
        <f>'Août N-1'!S51</f>
        <v>0</v>
      </c>
      <c r="V53" s="26">
        <f t="shared" si="12"/>
        <v>0</v>
      </c>
      <c r="W53" s="22" t="e">
        <f t="shared" si="26"/>
        <v>#DIV/0!</v>
      </c>
      <c r="X53" s="23">
        <f>IF(COUNTIF($AY$2:$BL$61,A53)=1,VLOOKUP(A53,$AY$2:$BL$61,10,FALSE),0)</f>
        <v>0</v>
      </c>
      <c r="Y53" s="33">
        <f t="shared" si="27"/>
        <v>0</v>
      </c>
      <c r="Z53" s="25">
        <f>'Août N-1'!X51</f>
        <v>0</v>
      </c>
      <c r="AA53" s="26">
        <f t="shared" si="13"/>
        <v>0</v>
      </c>
      <c r="AB53" s="22" t="e">
        <f t="shared" si="28"/>
        <v>#DIV/0!</v>
      </c>
      <c r="AC53" s="23">
        <f>IF(COUNTIF($AY$2:$BL$61,A53)=1,VLOOKUP(A53,$AY$2:$BL$61,11,FALSE),0)</f>
        <v>0</v>
      </c>
      <c r="AD53" s="33">
        <f t="shared" si="29"/>
        <v>3.5087719298245612E-2</v>
      </c>
      <c r="AE53" s="25">
        <f>'Août N-1'!AC51</f>
        <v>2</v>
      </c>
      <c r="AF53" s="26">
        <f t="shared" si="14"/>
        <v>-2</v>
      </c>
      <c r="AG53" s="22" t="e">
        <f t="shared" si="30"/>
        <v>#DIV/0!</v>
      </c>
      <c r="AH53" s="23">
        <f t="shared" si="31"/>
        <v>0</v>
      </c>
      <c r="AI53" s="33">
        <f t="shared" si="32"/>
        <v>0</v>
      </c>
      <c r="AJ53" s="25">
        <f>'Août N-1'!AH51</f>
        <v>0</v>
      </c>
      <c r="AK53" s="26">
        <f t="shared" si="15"/>
        <v>0</v>
      </c>
      <c r="AL53" s="22" t="e">
        <f t="shared" si="33"/>
        <v>#DIV/0!</v>
      </c>
      <c r="AM53" s="23">
        <f>IF(COUNTIF($AY$2:$BL$61,A53)=1,VLOOKUP(A53,$AY$2:$BL$61,13,FALSE),0)</f>
        <v>0</v>
      </c>
      <c r="AN53" s="33">
        <f t="shared" si="34"/>
        <v>1.6722408026755852E-2</v>
      </c>
      <c r="AO53" s="25">
        <f>'Août N-1'!AM51</f>
        <v>5</v>
      </c>
      <c r="AP53" s="26">
        <f t="shared" si="16"/>
        <v>-5</v>
      </c>
      <c r="AQ53" s="22" t="e">
        <f t="shared" si="35"/>
        <v>#DIV/0!</v>
      </c>
      <c r="AR53" s="23">
        <f>IF(COUNTIF($AY$2:$BL$61,A53)=1,VLOOKUP(A53,$AY$2:$BL$61,14,FALSE),0)</f>
        <v>0</v>
      </c>
      <c r="AS53" s="33">
        <f t="shared" si="36"/>
        <v>0</v>
      </c>
      <c r="AT53" s="25">
        <f>'Août N-1'!AR51</f>
        <v>0</v>
      </c>
      <c r="AU53" s="26">
        <f t="shared" si="17"/>
        <v>0</v>
      </c>
    </row>
    <row r="54" spans="1:47" x14ac:dyDescent="0.3">
      <c r="A54" t="s">
        <v>29</v>
      </c>
      <c r="B54" s="21"/>
      <c r="C54" s="22" t="e">
        <f t="shared" si="18"/>
        <v>#DIV/0!</v>
      </c>
      <c r="D54" s="23">
        <f>IF(COUNTIF($AY$2:$BL$61,A54)=1,VLOOKUP(A54,$AY$2:$BL$61,6,FALSE),0)</f>
        <v>0</v>
      </c>
      <c r="E54" s="24">
        <f t="shared" si="19"/>
        <v>3.7383177570093455E-2</v>
      </c>
      <c r="F54" s="25">
        <f>'Août N-1'!D52</f>
        <v>4</v>
      </c>
      <c r="G54" s="26">
        <f t="shared" si="9"/>
        <v>-4</v>
      </c>
      <c r="H54" s="22" t="e">
        <f t="shared" si="20"/>
        <v>#DIV/0!</v>
      </c>
      <c r="I54" s="23">
        <f>IF(COUNTIF($AY$2:$BL$61,A54)=1,VLOOKUP(A54,$AY$2:$BL$61,7,FALSE),0)</f>
        <v>0</v>
      </c>
      <c r="J54" s="33">
        <f t="shared" si="21"/>
        <v>3.2258064516129031E-2</v>
      </c>
      <c r="K54" s="25">
        <f>'Août N-1'!I52</f>
        <v>2</v>
      </c>
      <c r="L54" s="26">
        <f t="shared" si="10"/>
        <v>-2</v>
      </c>
      <c r="M54" s="22" t="e">
        <f t="shared" si="22"/>
        <v>#DIV/0!</v>
      </c>
      <c r="N54" s="23">
        <f>IF(COUNTIF($AY$2:$BL$61,A54)=1,VLOOKUP(A54,$AY$2:$BL$61,8,FALSE),0)</f>
        <v>0</v>
      </c>
      <c r="O54" s="24">
        <f t="shared" si="23"/>
        <v>0</v>
      </c>
      <c r="P54" s="25">
        <f>'Août N-1'!N52</f>
        <v>0</v>
      </c>
      <c r="Q54" s="26">
        <f t="shared" si="11"/>
        <v>0</v>
      </c>
      <c r="R54" s="22" t="e">
        <f t="shared" si="24"/>
        <v>#DIV/0!</v>
      </c>
      <c r="S54" s="23">
        <f>IF(COUNTIF($AY$2:$BL$61,A54)=1,VLOOKUP(A54,$AY$2:$BL$61,9,FALSE),0)</f>
        <v>0</v>
      </c>
      <c r="T54" s="33">
        <f t="shared" si="25"/>
        <v>3.8461538461538464E-2</v>
      </c>
      <c r="U54" s="25">
        <f>'Août N-1'!S52</f>
        <v>1</v>
      </c>
      <c r="V54" s="26">
        <f t="shared" si="12"/>
        <v>-1</v>
      </c>
      <c r="W54" s="22" t="e">
        <f t="shared" si="26"/>
        <v>#DIV/0!</v>
      </c>
      <c r="X54" s="23">
        <f>IF(COUNTIF($AY$2:$BL$61,A54)=1,VLOOKUP(A54,$AY$2:$BL$61,10,FALSE),0)</f>
        <v>0</v>
      </c>
      <c r="Y54" s="33">
        <f t="shared" si="27"/>
        <v>0</v>
      </c>
      <c r="Z54" s="25">
        <f>'Août N-1'!X52</f>
        <v>0</v>
      </c>
      <c r="AA54" s="26">
        <f t="shared" si="13"/>
        <v>0</v>
      </c>
      <c r="AB54" s="22" t="e">
        <f t="shared" si="28"/>
        <v>#DIV/0!</v>
      </c>
      <c r="AC54" s="23">
        <f>IF(COUNTIF($AY$2:$BL$61,A54)=1,VLOOKUP(A54,$AY$2:$BL$61,11,FALSE),0)</f>
        <v>0</v>
      </c>
      <c r="AD54" s="33">
        <f t="shared" si="29"/>
        <v>1.7543859649122806E-2</v>
      </c>
      <c r="AE54" s="25">
        <f>'Août N-1'!AC52</f>
        <v>1</v>
      </c>
      <c r="AF54" s="26">
        <f t="shared" si="14"/>
        <v>-1</v>
      </c>
      <c r="AG54" s="22" t="e">
        <f t="shared" si="30"/>
        <v>#DIV/0!</v>
      </c>
      <c r="AH54" s="23">
        <f t="shared" si="31"/>
        <v>0</v>
      </c>
      <c r="AI54" s="33">
        <f t="shared" si="32"/>
        <v>0.04</v>
      </c>
      <c r="AJ54" s="25">
        <f>'Août N-1'!AH52</f>
        <v>1</v>
      </c>
      <c r="AK54" s="26">
        <f t="shared" si="15"/>
        <v>-1</v>
      </c>
      <c r="AL54" s="22" t="e">
        <f t="shared" si="33"/>
        <v>#DIV/0!</v>
      </c>
      <c r="AM54" s="23">
        <f>IF(COUNTIF($AY$2:$BL$61,A54)=1,VLOOKUP(A54,$AY$2:$BL$61,13,FALSE),0)</f>
        <v>0</v>
      </c>
      <c r="AN54" s="33">
        <f t="shared" si="34"/>
        <v>3.0100334448160536E-2</v>
      </c>
      <c r="AO54" s="25">
        <f>'Août N-1'!AM52</f>
        <v>9</v>
      </c>
      <c r="AP54" s="26">
        <f t="shared" si="16"/>
        <v>-9</v>
      </c>
      <c r="AQ54" s="22" t="e">
        <f t="shared" si="35"/>
        <v>#DIV/0!</v>
      </c>
      <c r="AR54" s="23">
        <f>IF(COUNTIF($AY$2:$BL$61,A54)=1,VLOOKUP(A54,$AY$2:$BL$61,14,FALSE),0)</f>
        <v>0</v>
      </c>
      <c r="AS54" s="33">
        <f t="shared" si="36"/>
        <v>0</v>
      </c>
      <c r="AT54" s="25">
        <f>'Août N-1'!AR52</f>
        <v>0</v>
      </c>
      <c r="AU54" s="26">
        <f t="shared" si="17"/>
        <v>0</v>
      </c>
    </row>
    <row r="55" spans="1:47" x14ac:dyDescent="0.3">
      <c r="A55" t="s">
        <v>35</v>
      </c>
      <c r="B55" s="21"/>
      <c r="C55" s="22" t="e">
        <f t="shared" si="18"/>
        <v>#DIV/0!</v>
      </c>
      <c r="D55" s="23">
        <f>IF(COUNTIF($AY$2:$BL$61,A55)=1,VLOOKUP(A55,$AY$2:$BL$61,6,FALSE),0)</f>
        <v>0</v>
      </c>
      <c r="E55" s="24">
        <f t="shared" si="19"/>
        <v>2.8037383177570093E-2</v>
      </c>
      <c r="F55" s="25">
        <f>'Août N-1'!D53</f>
        <v>3</v>
      </c>
      <c r="G55" s="26">
        <f t="shared" si="9"/>
        <v>-3</v>
      </c>
      <c r="H55" s="22" t="e">
        <f t="shared" si="20"/>
        <v>#DIV/0!</v>
      </c>
      <c r="I55" s="23">
        <f>IF(COUNTIF($AY$2:$BL$61,A55)=1,VLOOKUP(A55,$AY$2:$BL$61,7,FALSE),0)</f>
        <v>0</v>
      </c>
      <c r="J55" s="33">
        <f t="shared" si="21"/>
        <v>0</v>
      </c>
      <c r="K55" s="25">
        <f>'Août N-1'!I53</f>
        <v>0</v>
      </c>
      <c r="L55" s="26">
        <f t="shared" si="10"/>
        <v>0</v>
      </c>
      <c r="M55" s="22" t="e">
        <f t="shared" si="22"/>
        <v>#DIV/0!</v>
      </c>
      <c r="N55" s="23">
        <f>IF(COUNTIF($AY$2:$BL$61,A55)=1,VLOOKUP(A55,$AY$2:$BL$61,8,FALSE),0)</f>
        <v>0</v>
      </c>
      <c r="O55" s="24">
        <f t="shared" si="23"/>
        <v>0</v>
      </c>
      <c r="P55" s="25">
        <f>'Août N-1'!N53</f>
        <v>0</v>
      </c>
      <c r="Q55" s="26">
        <f t="shared" si="11"/>
        <v>0</v>
      </c>
      <c r="R55" s="22" t="e">
        <f t="shared" si="24"/>
        <v>#DIV/0!</v>
      </c>
      <c r="S55" s="23">
        <f>IF(COUNTIF($AY$2:$BL$61,A55)=1,VLOOKUP(A55,$AY$2:$BL$61,9,FALSE),0)</f>
        <v>0</v>
      </c>
      <c r="T55" s="33">
        <f t="shared" si="25"/>
        <v>3.8461538461538464E-2</v>
      </c>
      <c r="U55" s="25">
        <f>'Août N-1'!S53</f>
        <v>1</v>
      </c>
      <c r="V55" s="26">
        <f t="shared" si="12"/>
        <v>-1</v>
      </c>
      <c r="W55" s="22" t="e">
        <f t="shared" si="26"/>
        <v>#DIV/0!</v>
      </c>
      <c r="X55" s="23">
        <f>IF(COUNTIF($AY$2:$BL$61,A55)=1,VLOOKUP(A55,$AY$2:$BL$61,10,FALSE),0)</f>
        <v>0</v>
      </c>
      <c r="Y55" s="33">
        <f t="shared" si="27"/>
        <v>6.25E-2</v>
      </c>
      <c r="Z55" s="25">
        <f>'Août N-1'!X53</f>
        <v>1</v>
      </c>
      <c r="AA55" s="26">
        <f t="shared" si="13"/>
        <v>-1</v>
      </c>
      <c r="AB55" s="22" t="e">
        <f t="shared" si="28"/>
        <v>#DIV/0!</v>
      </c>
      <c r="AC55" s="23">
        <f>IF(COUNTIF($AY$2:$BL$61,A55)=1,VLOOKUP(A55,$AY$2:$BL$61,11,FALSE),0)</f>
        <v>0</v>
      </c>
      <c r="AD55" s="33">
        <f t="shared" si="29"/>
        <v>8.771929824561403E-2</v>
      </c>
      <c r="AE55" s="25">
        <f>'Août N-1'!AC53</f>
        <v>5</v>
      </c>
      <c r="AF55" s="26">
        <f t="shared" si="14"/>
        <v>-5</v>
      </c>
      <c r="AG55" s="22" t="e">
        <f t="shared" si="30"/>
        <v>#DIV/0!</v>
      </c>
      <c r="AH55" s="23">
        <f t="shared" si="31"/>
        <v>0</v>
      </c>
      <c r="AI55" s="33">
        <f t="shared" si="32"/>
        <v>0</v>
      </c>
      <c r="AJ55" s="25">
        <f>'Août N-1'!AH53</f>
        <v>0</v>
      </c>
      <c r="AK55" s="26">
        <f t="shared" si="15"/>
        <v>0</v>
      </c>
      <c r="AL55" s="22" t="e">
        <f t="shared" si="33"/>
        <v>#DIV/0!</v>
      </c>
      <c r="AM55" s="23">
        <f>IF(COUNTIF($AY$2:$BL$61,A55)=1,VLOOKUP(A55,$AY$2:$BL$61,13,FALSE),0)</f>
        <v>0</v>
      </c>
      <c r="AN55" s="33">
        <f t="shared" si="34"/>
        <v>3.0100334448160536E-2</v>
      </c>
      <c r="AO55" s="25">
        <f>'Août N-1'!AM53</f>
        <v>9</v>
      </c>
      <c r="AP55" s="26">
        <f t="shared" si="16"/>
        <v>-9</v>
      </c>
      <c r="AQ55" s="22" t="e">
        <f t="shared" si="35"/>
        <v>#DIV/0!</v>
      </c>
      <c r="AR55" s="23">
        <f>IF(COUNTIF($AY$2:$BL$61,A55)=1,VLOOKUP(A55,$AY$2:$BL$61,14,FALSE),0)</f>
        <v>0</v>
      </c>
      <c r="AS55" s="33">
        <f t="shared" si="36"/>
        <v>0.25</v>
      </c>
      <c r="AT55" s="25">
        <f>'Août N-1'!AR53</f>
        <v>1</v>
      </c>
      <c r="AU55" s="26">
        <f t="shared" si="17"/>
        <v>-1</v>
      </c>
    </row>
    <row r="56" spans="1:47" x14ac:dyDescent="0.3">
      <c r="A56" t="s">
        <v>30</v>
      </c>
      <c r="B56" s="21"/>
      <c r="C56" s="22" t="e">
        <f t="shared" si="18"/>
        <v>#DIV/0!</v>
      </c>
      <c r="D56" s="23">
        <f>IF(COUNTIF($AY$2:$BL$61,A56)=1,VLOOKUP(A56,$AY$2:$BL$61,6,FALSE),0)</f>
        <v>0</v>
      </c>
      <c r="E56" s="24">
        <f t="shared" si="19"/>
        <v>3.7383177570093455E-2</v>
      </c>
      <c r="F56" s="25">
        <f>'Août N-1'!D54</f>
        <v>4</v>
      </c>
      <c r="G56" s="26">
        <f t="shared" si="9"/>
        <v>-4</v>
      </c>
      <c r="H56" s="22" t="e">
        <f t="shared" si="20"/>
        <v>#DIV/0!</v>
      </c>
      <c r="I56" s="23">
        <f>IF(COUNTIF($AY$2:$BL$61,A56)=1,VLOOKUP(A56,$AY$2:$BL$61,7,FALSE),0)</f>
        <v>0</v>
      </c>
      <c r="J56" s="33">
        <f t="shared" si="21"/>
        <v>1.6129032258064516E-2</v>
      </c>
      <c r="K56" s="25">
        <f>'Août N-1'!I54</f>
        <v>1</v>
      </c>
      <c r="L56" s="26">
        <f t="shared" si="10"/>
        <v>-1</v>
      </c>
      <c r="M56" s="22" t="e">
        <f t="shared" si="22"/>
        <v>#DIV/0!</v>
      </c>
      <c r="N56" s="23">
        <f>IF(COUNTIF($AY$2:$BL$61,A56)=1,VLOOKUP(A56,$AY$2:$BL$61,8,FALSE),0)</f>
        <v>0</v>
      </c>
      <c r="O56" s="24">
        <f t="shared" si="23"/>
        <v>0</v>
      </c>
      <c r="P56" s="25">
        <f>'Août N-1'!N54</f>
        <v>0</v>
      </c>
      <c r="Q56" s="26">
        <f t="shared" si="11"/>
        <v>0</v>
      </c>
      <c r="R56" s="22" t="e">
        <f t="shared" si="24"/>
        <v>#DIV/0!</v>
      </c>
      <c r="S56" s="23">
        <f>IF(COUNTIF($AY$2:$BL$61,A56)=1,VLOOKUP(A56,$AY$2:$BL$61,9,FALSE),0)</f>
        <v>0</v>
      </c>
      <c r="T56" s="33">
        <f t="shared" si="25"/>
        <v>3.8461538461538464E-2</v>
      </c>
      <c r="U56" s="25">
        <f>'Août N-1'!S54</f>
        <v>1</v>
      </c>
      <c r="V56" s="26">
        <f t="shared" si="12"/>
        <v>-1</v>
      </c>
      <c r="W56" s="22" t="e">
        <f t="shared" si="26"/>
        <v>#DIV/0!</v>
      </c>
      <c r="X56" s="23">
        <f>IF(COUNTIF($AY$2:$BL$61,A56)=1,VLOOKUP(A56,$AY$2:$BL$61,10,FALSE),0)</f>
        <v>0</v>
      </c>
      <c r="Y56" s="33">
        <f t="shared" si="27"/>
        <v>0.125</v>
      </c>
      <c r="Z56" s="25">
        <f>'Août N-1'!X54</f>
        <v>2</v>
      </c>
      <c r="AA56" s="26">
        <f t="shared" si="13"/>
        <v>-2</v>
      </c>
      <c r="AB56" s="22" t="e">
        <f t="shared" si="28"/>
        <v>#DIV/0!</v>
      </c>
      <c r="AC56" s="23">
        <f>IF(COUNTIF($AY$2:$BL$61,A56)=1,VLOOKUP(A56,$AY$2:$BL$61,11,FALSE),0)</f>
        <v>0</v>
      </c>
      <c r="AD56" s="33">
        <f t="shared" si="29"/>
        <v>1.7543859649122806E-2</v>
      </c>
      <c r="AE56" s="25">
        <f>'Août N-1'!AC54</f>
        <v>1</v>
      </c>
      <c r="AF56" s="26">
        <f t="shared" si="14"/>
        <v>-1</v>
      </c>
      <c r="AG56" s="22" t="e">
        <f t="shared" si="30"/>
        <v>#DIV/0!</v>
      </c>
      <c r="AH56" s="23">
        <f t="shared" si="31"/>
        <v>0</v>
      </c>
      <c r="AI56" s="33">
        <f t="shared" si="32"/>
        <v>0</v>
      </c>
      <c r="AJ56" s="25">
        <f>'Août N-1'!AH54</f>
        <v>0</v>
      </c>
      <c r="AK56" s="26">
        <f t="shared" si="15"/>
        <v>0</v>
      </c>
      <c r="AL56" s="22" t="e">
        <f t="shared" si="33"/>
        <v>#DIV/0!</v>
      </c>
      <c r="AM56" s="23">
        <f>IF(COUNTIF($AY$2:$BL$61,A56)=1,VLOOKUP(A56,$AY$2:$BL$61,13,FALSE),0)</f>
        <v>0</v>
      </c>
      <c r="AN56" s="33">
        <f t="shared" si="34"/>
        <v>3.0100334448160536E-2</v>
      </c>
      <c r="AO56" s="25">
        <f>'Août N-1'!AM54</f>
        <v>9</v>
      </c>
      <c r="AP56" s="26">
        <f t="shared" si="16"/>
        <v>-9</v>
      </c>
      <c r="AQ56" s="22" t="e">
        <f t="shared" si="35"/>
        <v>#DIV/0!</v>
      </c>
      <c r="AR56" s="23">
        <f>IF(COUNTIF($AY$2:$BL$61,A56)=1,VLOOKUP(A56,$AY$2:$BL$61,14,FALSE),0)</f>
        <v>0</v>
      </c>
      <c r="AS56" s="33">
        <f t="shared" si="36"/>
        <v>0</v>
      </c>
      <c r="AT56" s="25">
        <f>'Août N-1'!AR54</f>
        <v>0</v>
      </c>
      <c r="AU56" s="26">
        <f t="shared" si="17"/>
        <v>0</v>
      </c>
    </row>
    <row r="57" spans="1:47" x14ac:dyDescent="0.3">
      <c r="A57" t="s">
        <v>31</v>
      </c>
      <c r="B57" s="21"/>
      <c r="C57" s="22" t="e">
        <f t="shared" si="18"/>
        <v>#DIV/0!</v>
      </c>
      <c r="D57" s="23">
        <f>IF(COUNTIF($AY$2:$BL$61,A57)=1,VLOOKUP(A57,$AY$2:$BL$61,6,FALSE),0)</f>
        <v>0</v>
      </c>
      <c r="E57" s="24">
        <f t="shared" si="19"/>
        <v>0.11214953271028037</v>
      </c>
      <c r="F57" s="25">
        <f>'Août N-1'!D55</f>
        <v>12</v>
      </c>
      <c r="G57" s="26">
        <f t="shared" si="9"/>
        <v>-12</v>
      </c>
      <c r="H57" s="22" t="e">
        <f t="shared" si="20"/>
        <v>#DIV/0!</v>
      </c>
      <c r="I57" s="23">
        <f>IF(COUNTIF($AY$2:$BL$61,A57)=1,VLOOKUP(A57,$AY$2:$BL$61,7,FALSE),0)</f>
        <v>0</v>
      </c>
      <c r="J57" s="33">
        <f t="shared" si="21"/>
        <v>8.0645161290322578E-2</v>
      </c>
      <c r="K57" s="25">
        <f>'Août N-1'!I55</f>
        <v>5</v>
      </c>
      <c r="L57" s="26">
        <f t="shared" si="10"/>
        <v>-5</v>
      </c>
      <c r="M57" s="22" t="e">
        <f t="shared" si="22"/>
        <v>#DIV/0!</v>
      </c>
      <c r="N57" s="23">
        <f>IF(COUNTIF($AY$2:$BL$61,A57)=1,VLOOKUP(A57,$AY$2:$BL$61,8,FALSE),0)</f>
        <v>0</v>
      </c>
      <c r="O57" s="24">
        <f t="shared" si="23"/>
        <v>0.1</v>
      </c>
      <c r="P57" s="25">
        <f>'Août N-1'!N55</f>
        <v>1</v>
      </c>
      <c r="Q57" s="26">
        <f t="shared" si="11"/>
        <v>-1</v>
      </c>
      <c r="R57" s="22" t="e">
        <f t="shared" si="24"/>
        <v>#DIV/0!</v>
      </c>
      <c r="S57" s="23">
        <f>IF(COUNTIF($AY$2:$BL$61,A57)=1,VLOOKUP(A57,$AY$2:$BL$61,9,FALSE),0)</f>
        <v>0</v>
      </c>
      <c r="T57" s="33">
        <f t="shared" si="25"/>
        <v>7.6923076923076927E-2</v>
      </c>
      <c r="U57" s="25">
        <f>'Août N-1'!S55</f>
        <v>2</v>
      </c>
      <c r="V57" s="26">
        <f t="shared" si="12"/>
        <v>-2</v>
      </c>
      <c r="W57" s="22" t="e">
        <f t="shared" si="26"/>
        <v>#DIV/0!</v>
      </c>
      <c r="X57" s="23">
        <f>IF(COUNTIF($AY$2:$BL$61,A57)=1,VLOOKUP(A57,$AY$2:$BL$61,10,FALSE),0)</f>
        <v>0</v>
      </c>
      <c r="Y57" s="33">
        <f t="shared" si="27"/>
        <v>0</v>
      </c>
      <c r="Z57" s="25">
        <f>'Août N-1'!X55</f>
        <v>0</v>
      </c>
      <c r="AA57" s="26">
        <f t="shared" si="13"/>
        <v>0</v>
      </c>
      <c r="AB57" s="22" t="e">
        <f t="shared" si="28"/>
        <v>#DIV/0!</v>
      </c>
      <c r="AC57" s="23">
        <f>IF(COUNTIF($AY$2:$BL$61,A57)=1,VLOOKUP(A57,$AY$2:$BL$61,11,FALSE),0)</f>
        <v>0</v>
      </c>
      <c r="AD57" s="33">
        <f t="shared" si="29"/>
        <v>3.5087719298245612E-2</v>
      </c>
      <c r="AE57" s="25">
        <f>'Août N-1'!AC55</f>
        <v>2</v>
      </c>
      <c r="AF57" s="26">
        <f t="shared" si="14"/>
        <v>-2</v>
      </c>
      <c r="AG57" s="22" t="e">
        <f t="shared" si="30"/>
        <v>#DIV/0!</v>
      </c>
      <c r="AH57" s="23">
        <f t="shared" si="31"/>
        <v>0</v>
      </c>
      <c r="AI57" s="33">
        <f t="shared" si="32"/>
        <v>0.16</v>
      </c>
      <c r="AJ57" s="25">
        <f>'Août N-1'!AH55</f>
        <v>4</v>
      </c>
      <c r="AK57" s="26">
        <f t="shared" si="15"/>
        <v>-4</v>
      </c>
      <c r="AL57" s="22" t="e">
        <f t="shared" si="33"/>
        <v>#DIV/0!</v>
      </c>
      <c r="AM57" s="23">
        <f>IF(COUNTIF($AY$2:$BL$61,A57)=1,VLOOKUP(A57,$AY$2:$BL$61,13,FALSE),0)</f>
        <v>0</v>
      </c>
      <c r="AN57" s="33">
        <f t="shared" si="34"/>
        <v>8.6956521739130432E-2</v>
      </c>
      <c r="AO57" s="25">
        <f>'Août N-1'!AM55</f>
        <v>26</v>
      </c>
      <c r="AP57" s="26">
        <f t="shared" si="16"/>
        <v>-26</v>
      </c>
      <c r="AQ57" s="22" t="e">
        <f t="shared" si="35"/>
        <v>#DIV/0!</v>
      </c>
      <c r="AR57" s="23">
        <f>IF(COUNTIF($AY$2:$BL$61,A57)=1,VLOOKUP(A57,$AY$2:$BL$61,14,FALSE),0)</f>
        <v>0</v>
      </c>
      <c r="AS57" s="33">
        <f t="shared" si="36"/>
        <v>0</v>
      </c>
      <c r="AT57" s="25">
        <f>'Août N-1'!AR55</f>
        <v>0</v>
      </c>
      <c r="AU57" s="26">
        <f t="shared" si="17"/>
        <v>0</v>
      </c>
    </row>
    <row r="58" spans="1:47" x14ac:dyDescent="0.3">
      <c r="A58" t="s">
        <v>32</v>
      </c>
      <c r="B58" s="21"/>
      <c r="C58" s="22" t="e">
        <f t="shared" si="18"/>
        <v>#DIV/0!</v>
      </c>
      <c r="D58" s="23">
        <f>IF(COUNTIF($AY$2:$BL$61,A58)=1,VLOOKUP(A58,$AY$2:$BL$61,6,FALSE),0)</f>
        <v>0</v>
      </c>
      <c r="E58" s="24">
        <f t="shared" si="19"/>
        <v>0</v>
      </c>
      <c r="F58" s="25">
        <f>'Août N-1'!D56</f>
        <v>0</v>
      </c>
      <c r="G58" s="26">
        <f t="shared" si="9"/>
        <v>0</v>
      </c>
      <c r="H58" s="22" t="e">
        <f t="shared" si="20"/>
        <v>#DIV/0!</v>
      </c>
      <c r="I58" s="23">
        <f>IF(COUNTIF($AY$2:$BL$61,A58)=1,VLOOKUP(A58,$AY$2:$BL$61,7,FALSE),0)</f>
        <v>0</v>
      </c>
      <c r="J58" s="33">
        <f t="shared" si="21"/>
        <v>0</v>
      </c>
      <c r="K58" s="25">
        <f>'Août N-1'!I56</f>
        <v>0</v>
      </c>
      <c r="L58" s="26">
        <f t="shared" si="10"/>
        <v>0</v>
      </c>
      <c r="M58" s="22" t="e">
        <f t="shared" si="22"/>
        <v>#DIV/0!</v>
      </c>
      <c r="N58" s="23">
        <f>IF(COUNTIF($AY$2:$BL$61,A58)=1,VLOOKUP(A58,$AY$2:$BL$61,8,FALSE),0)</f>
        <v>0</v>
      </c>
      <c r="O58" s="24">
        <f t="shared" si="23"/>
        <v>0</v>
      </c>
      <c r="P58" s="25">
        <f>'Août N-1'!N56</f>
        <v>0</v>
      </c>
      <c r="Q58" s="26">
        <f t="shared" si="11"/>
        <v>0</v>
      </c>
      <c r="R58" s="22" t="e">
        <f t="shared" si="24"/>
        <v>#DIV/0!</v>
      </c>
      <c r="S58" s="23">
        <f>IF(COUNTIF($AY$2:$BL$61,A58)=1,VLOOKUP(A58,$AY$2:$BL$61,9,FALSE),0)</f>
        <v>0</v>
      </c>
      <c r="T58" s="33">
        <f t="shared" si="25"/>
        <v>0</v>
      </c>
      <c r="U58" s="25">
        <f>'Août N-1'!S56</f>
        <v>0</v>
      </c>
      <c r="V58" s="26">
        <f t="shared" si="12"/>
        <v>0</v>
      </c>
      <c r="W58" s="22" t="e">
        <f t="shared" si="26"/>
        <v>#DIV/0!</v>
      </c>
      <c r="X58" s="23">
        <f>IF(COUNTIF($AY$2:$BL$61,A58)=1,VLOOKUP(A58,$AY$2:$BL$61,10,FALSE),0)</f>
        <v>0</v>
      </c>
      <c r="Y58" s="33">
        <f t="shared" si="27"/>
        <v>0</v>
      </c>
      <c r="Z58" s="25">
        <f>'Août N-1'!X56</f>
        <v>0</v>
      </c>
      <c r="AA58" s="26">
        <f t="shared" si="13"/>
        <v>0</v>
      </c>
      <c r="AB58" s="22" t="e">
        <f t="shared" si="28"/>
        <v>#DIV/0!</v>
      </c>
      <c r="AC58" s="23">
        <f>IF(COUNTIF($AY$2:$BL$61,A58)=1,VLOOKUP(A58,$AY$2:$BL$61,11,FALSE),0)</f>
        <v>0</v>
      </c>
      <c r="AD58" s="33">
        <f t="shared" si="29"/>
        <v>0</v>
      </c>
      <c r="AE58" s="25">
        <f>'Août N-1'!AC56</f>
        <v>0</v>
      </c>
      <c r="AF58" s="26">
        <f t="shared" si="14"/>
        <v>0</v>
      </c>
      <c r="AG58" s="22" t="e">
        <f t="shared" si="30"/>
        <v>#DIV/0!</v>
      </c>
      <c r="AH58" s="23">
        <f t="shared" si="31"/>
        <v>0</v>
      </c>
      <c r="AI58" s="33">
        <f t="shared" si="32"/>
        <v>0</v>
      </c>
      <c r="AJ58" s="25">
        <f>'Août N-1'!AH56</f>
        <v>0</v>
      </c>
      <c r="AK58" s="26">
        <f t="shared" si="15"/>
        <v>0</v>
      </c>
      <c r="AL58" s="22" t="e">
        <f t="shared" si="33"/>
        <v>#DIV/0!</v>
      </c>
      <c r="AM58" s="23">
        <f>IF(COUNTIF($AY$2:$BL$61,A58)=1,VLOOKUP(A58,$AY$2:$BL$61,13,FALSE),0)</f>
        <v>0</v>
      </c>
      <c r="AN58" s="33">
        <f t="shared" si="34"/>
        <v>0</v>
      </c>
      <c r="AO58" s="25">
        <f>'Août N-1'!AM56</f>
        <v>0</v>
      </c>
      <c r="AP58" s="26">
        <f t="shared" si="16"/>
        <v>0</v>
      </c>
      <c r="AQ58" s="22" t="e">
        <f t="shared" si="35"/>
        <v>#DIV/0!</v>
      </c>
      <c r="AR58" s="23">
        <f>IF(COUNTIF($AY$2:$BL$61,A58)=1,VLOOKUP(A58,$AY$2:$BL$61,14,FALSE),0)</f>
        <v>0</v>
      </c>
      <c r="AS58" s="33">
        <f t="shared" si="36"/>
        <v>0</v>
      </c>
      <c r="AT58" s="25">
        <f>'Août N-1'!AR56</f>
        <v>0</v>
      </c>
      <c r="AU58" s="26">
        <f t="shared" si="17"/>
        <v>0</v>
      </c>
    </row>
    <row r="59" spans="1:47" ht="15" thickBot="1" x14ac:dyDescent="0.35">
      <c r="B59" s="27"/>
      <c r="C59" s="28"/>
      <c r="D59" s="27"/>
      <c r="E59" s="29"/>
      <c r="F59" s="30"/>
      <c r="G59" s="31"/>
      <c r="H59" s="28"/>
      <c r="I59" s="27"/>
      <c r="J59" s="29"/>
      <c r="K59" s="30"/>
      <c r="L59" s="31"/>
      <c r="M59" s="28"/>
      <c r="N59" s="27"/>
      <c r="O59" s="29"/>
      <c r="P59" s="30"/>
      <c r="Q59" s="31"/>
      <c r="R59" s="28"/>
      <c r="S59" s="27"/>
      <c r="T59" s="29"/>
      <c r="U59" s="30"/>
      <c r="V59" s="31"/>
      <c r="W59" s="28"/>
      <c r="X59" s="27"/>
      <c r="Y59" s="29"/>
      <c r="Z59" s="30"/>
      <c r="AA59" s="31"/>
      <c r="AB59" s="28"/>
      <c r="AC59" s="27"/>
      <c r="AD59" s="29"/>
      <c r="AE59" s="30"/>
      <c r="AF59" s="31"/>
      <c r="AG59" s="28"/>
      <c r="AH59" s="27"/>
      <c r="AI59" s="29"/>
      <c r="AJ59" s="30"/>
      <c r="AK59" s="31"/>
      <c r="AL59" s="28"/>
      <c r="AM59" s="27"/>
      <c r="AN59" s="29"/>
      <c r="AO59" s="30"/>
      <c r="AP59" s="31"/>
      <c r="AQ59" s="28"/>
      <c r="AR59" s="27"/>
      <c r="AS59" s="29"/>
      <c r="AT59" s="30"/>
      <c r="AU59" s="31"/>
    </row>
    <row r="60" spans="1:47" s="12" customFormat="1" ht="16.2" thickBot="1" x14ac:dyDescent="0.35">
      <c r="A60" s="11" t="s">
        <v>38</v>
      </c>
      <c r="C60" s="13" t="e">
        <f>SUM(C3:C58)</f>
        <v>#DIV/0!</v>
      </c>
      <c r="D60" s="12">
        <f>SUM(D3:D58)</f>
        <v>0</v>
      </c>
      <c r="E60" s="16">
        <f>SUM(E3:E58)</f>
        <v>1</v>
      </c>
      <c r="F60" s="17">
        <f>SUM(F3:F58)</f>
        <v>107</v>
      </c>
      <c r="G60" s="14"/>
      <c r="H60" s="13" t="e">
        <f>SUM(H3:H58)</f>
        <v>#DIV/0!</v>
      </c>
      <c r="I60" s="12">
        <f>SUM(I3:I58)</f>
        <v>0</v>
      </c>
      <c r="J60" s="16">
        <f>SUM(J3:J58)</f>
        <v>0.99999999999999989</v>
      </c>
      <c r="K60" s="17">
        <f>SUM(K3:K58)</f>
        <v>62</v>
      </c>
      <c r="M60" s="19" t="e">
        <f>SUM(M3:M58)</f>
        <v>#DIV/0!</v>
      </c>
      <c r="N60" s="12">
        <f>SUM(N3:N58)</f>
        <v>0</v>
      </c>
      <c r="O60" s="16">
        <f>SUM(O3:O58)</f>
        <v>1</v>
      </c>
      <c r="P60" s="17">
        <f>SUM(P3:P58)</f>
        <v>10</v>
      </c>
      <c r="R60" s="13" t="e">
        <f>SUM(R3:R58)</f>
        <v>#DIV/0!</v>
      </c>
      <c r="S60" s="12">
        <f>SUM(S3:S58)</f>
        <v>0</v>
      </c>
      <c r="T60" s="16">
        <f>SUM(T3:T58)</f>
        <v>1</v>
      </c>
      <c r="U60" s="17">
        <f>SUM(U3:U58)</f>
        <v>26</v>
      </c>
      <c r="W60" s="13" t="e">
        <f>SUM(W3:W58)</f>
        <v>#DIV/0!</v>
      </c>
      <c r="X60" s="12">
        <f>SUM(X3:X58)</f>
        <v>0</v>
      </c>
      <c r="Y60" s="16">
        <f>SUM(Y3:Y58)</f>
        <v>1</v>
      </c>
      <c r="Z60" s="17">
        <f>SUM(Z3:Z58)</f>
        <v>16</v>
      </c>
      <c r="AB60" s="13" t="e">
        <f>SUM(AB3:AB58)</f>
        <v>#DIV/0!</v>
      </c>
      <c r="AC60" s="12">
        <f>SUM(AC3:AC58)</f>
        <v>0</v>
      </c>
      <c r="AD60" s="16">
        <f>SUM(AD3:AD58)</f>
        <v>0.99999999999999989</v>
      </c>
      <c r="AE60" s="17">
        <f>SUM(AE3:AE58)</f>
        <v>57</v>
      </c>
      <c r="AG60" s="13" t="e">
        <f>SUM(AG3:AG58)</f>
        <v>#DIV/0!</v>
      </c>
      <c r="AH60" s="12">
        <f>SUM(AH3:AH58)</f>
        <v>0</v>
      </c>
      <c r="AI60" s="16">
        <f>SUM(AI3:AI58)</f>
        <v>1</v>
      </c>
      <c r="AJ60" s="17">
        <f>SUM(AJ3:AJ58)</f>
        <v>25</v>
      </c>
      <c r="AL60" s="13" t="e">
        <f>SUM(AL3:AL58)</f>
        <v>#DIV/0!</v>
      </c>
      <c r="AM60" s="12">
        <f>SUM(AM3:AM58)</f>
        <v>0</v>
      </c>
      <c r="AN60" s="16">
        <f>SUM(AN3:AN58)</f>
        <v>1</v>
      </c>
      <c r="AO60" s="17">
        <f>SUM(AO3:AO58)</f>
        <v>299</v>
      </c>
      <c r="AQ60" s="13" t="e">
        <f>SUM(AQ3:AQ58)</f>
        <v>#DIV/0!</v>
      </c>
      <c r="AR60" s="12">
        <f>SUM(AR3:AR58)</f>
        <v>0</v>
      </c>
      <c r="AS60" s="16">
        <f>SUM(AS3:AS58)</f>
        <v>1</v>
      </c>
      <c r="AT60" s="17">
        <f>SUM(AT3:AT58)</f>
        <v>4</v>
      </c>
    </row>
  </sheetData>
  <mergeCells count="18"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  <mergeCell ref="O1:P1"/>
    <mergeCell ref="C1:D1"/>
    <mergeCell ref="E1:F1"/>
    <mergeCell ref="H1:I1"/>
    <mergeCell ref="J1:K1"/>
    <mergeCell ref="M1:N1"/>
  </mergeCells>
  <conditionalFormatting sqref="G3:G58 L3:L58 Q3:Q58 V3:V58 AA3:AA58 AF3:AF58 AK3:AK58 AP3:AP58 AU3:AU58">
    <cfRule type="cellIs" dxfId="67" priority="17" operator="lessThan">
      <formula>0</formula>
    </cfRule>
    <cfRule type="cellIs" dxfId="66" priority="18" operator="greaterThan">
      <formula>0</formula>
    </cfRule>
  </conditionalFormatting>
  <conditionalFormatting sqref="G59 L59 Q59 V59 AA59 AF59 AK59 AP59 AU59">
    <cfRule type="expression" dxfId="65" priority="19">
      <formula>G59&gt;D59</formula>
    </cfRule>
    <cfRule type="expression" dxfId="64" priority="20">
      <formula>G59&lt;D59</formula>
    </cfRule>
  </conditionalFormatting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6"/>
  <dimension ref="A1:BL57"/>
  <sheetViews>
    <sheetView topLeftCell="A10" workbookViewId="0">
      <pane xSplit="2" topLeftCell="C1" activePane="topRight" state="frozen"/>
      <selection activeCell="A31" sqref="A31:XFD31"/>
      <selection pane="topRight" activeCell="C30" sqref="C30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4" width="16.44140625" hidden="1" customWidth="1"/>
  </cols>
  <sheetData>
    <row r="1" spans="1:64" s="1" customFormat="1" x14ac:dyDescent="0.3">
      <c r="A1" s="5" t="s">
        <v>0</v>
      </c>
      <c r="B1" s="4" t="s">
        <v>41</v>
      </c>
      <c r="C1" s="45" t="s">
        <v>42</v>
      </c>
      <c r="D1" s="46"/>
      <c r="E1" s="43" t="s">
        <v>81</v>
      </c>
      <c r="F1" s="44"/>
      <c r="G1" s="7"/>
      <c r="H1" s="45" t="s">
        <v>44</v>
      </c>
      <c r="I1" s="46"/>
      <c r="J1" s="43" t="s">
        <v>82</v>
      </c>
      <c r="K1" s="44"/>
      <c r="L1" s="10"/>
      <c r="M1" s="45" t="s">
        <v>45</v>
      </c>
      <c r="N1" s="46"/>
      <c r="O1" s="43" t="s">
        <v>83</v>
      </c>
      <c r="P1" s="44"/>
      <c r="Q1" s="10"/>
      <c r="R1" s="45" t="s">
        <v>46</v>
      </c>
      <c r="S1" s="46"/>
      <c r="T1" s="43" t="s">
        <v>84</v>
      </c>
      <c r="U1" s="44"/>
      <c r="V1" s="10"/>
      <c r="W1" s="45" t="s">
        <v>51</v>
      </c>
      <c r="X1" s="46"/>
      <c r="Y1" s="43" t="s">
        <v>89</v>
      </c>
      <c r="Z1" s="44"/>
      <c r="AA1" s="10"/>
      <c r="AB1" s="45" t="s">
        <v>47</v>
      </c>
      <c r="AC1" s="46"/>
      <c r="AD1" s="43" t="s">
        <v>85</v>
      </c>
      <c r="AE1" s="44"/>
      <c r="AF1" s="10"/>
      <c r="AG1" s="45" t="s">
        <v>48</v>
      </c>
      <c r="AH1" s="46"/>
      <c r="AI1" s="43" t="s">
        <v>86</v>
      </c>
      <c r="AJ1" s="44"/>
      <c r="AK1" s="10"/>
      <c r="AL1" s="45" t="s">
        <v>87</v>
      </c>
      <c r="AM1" s="46"/>
      <c r="AN1" s="43" t="s">
        <v>90</v>
      </c>
      <c r="AO1" s="44"/>
      <c r="AP1" s="10"/>
      <c r="AQ1" s="45" t="s">
        <v>88</v>
      </c>
      <c r="AR1" s="46"/>
      <c r="AS1" s="43" t="s">
        <v>91</v>
      </c>
      <c r="AT1" s="44"/>
      <c r="AU1" s="10"/>
      <c r="AY1" t="s">
        <v>0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2</v>
      </c>
      <c r="AZ2" t="s">
        <v>77</v>
      </c>
      <c r="BA2" t="s">
        <v>78</v>
      </c>
      <c r="BB2" t="s">
        <v>98</v>
      </c>
      <c r="BC2" t="s">
        <v>114</v>
      </c>
      <c r="BD2">
        <v>11</v>
      </c>
      <c r="BE2">
        <v>5</v>
      </c>
      <c r="BF2">
        <v>0</v>
      </c>
      <c r="BG2">
        <v>0</v>
      </c>
      <c r="BH2">
        <v>1</v>
      </c>
      <c r="BI2">
        <v>7</v>
      </c>
      <c r="BJ2">
        <v>1</v>
      </c>
      <c r="BK2">
        <v>25</v>
      </c>
      <c r="BL2">
        <v>0</v>
      </c>
    </row>
    <row r="3" spans="1:64" x14ac:dyDescent="0.3">
      <c r="A3" s="20" t="s">
        <v>36</v>
      </c>
      <c r="B3" s="21" t="e">
        <f>LOOKUP(A3,#REF!,#REF!)</f>
        <v>#REF!</v>
      </c>
      <c r="C3" s="32">
        <f t="shared" ref="C3:C34" si="0">D3/$D$57</f>
        <v>0</v>
      </c>
      <c r="D3" s="23">
        <f t="shared" ref="D3:D32" si="1">IF(COUNTIF($AY$2:$BL$59,A3)=1,VLOOKUP(A3,$AY$2:$BL$59,6,FALSE),0)</f>
        <v>0</v>
      </c>
      <c r="E3" s="33" t="e">
        <f t="shared" ref="E3:E9" si="2">F3/$F$57</f>
        <v>#DIV/0!</v>
      </c>
      <c r="F3" s="25"/>
      <c r="G3" s="26">
        <f>F3-D3</f>
        <v>0</v>
      </c>
      <c r="H3" s="32">
        <f t="shared" ref="H3:H34" si="3">I3/$I$57</f>
        <v>0</v>
      </c>
      <c r="I3" s="23">
        <f t="shared" ref="I3:I34" si="4">IF(COUNTIF($AY$2:$BL$59,A3)=1,VLOOKUP(A3,$AY$2:$BL$59,7,FALSE),0)</f>
        <v>0</v>
      </c>
      <c r="J3" s="33" t="e">
        <f t="shared" ref="J3:J9" si="5">K3/$K$57</f>
        <v>#DIV/0!</v>
      </c>
      <c r="K3" s="25"/>
      <c r="L3" s="26">
        <f>K3-I3</f>
        <v>0</v>
      </c>
      <c r="M3" s="22">
        <f t="shared" ref="M3:M34" si="6">N3/$N$57</f>
        <v>0</v>
      </c>
      <c r="N3" s="23">
        <f t="shared" ref="N3:N34" si="7">IF(COUNTIF($AY$2:$BL$59,A3)=1,VLOOKUP(A3,$AY$2:$BL$59,8,FALSE),0)</f>
        <v>0</v>
      </c>
      <c r="O3" s="33" t="e">
        <f t="shared" ref="O3:O9" si="8">P3/$P$57</f>
        <v>#DIV/0!</v>
      </c>
      <c r="P3" s="25"/>
      <c r="Q3" s="26">
        <f>P3-N3</f>
        <v>0</v>
      </c>
      <c r="R3" s="32">
        <f t="shared" ref="R3:R34" si="9">S3/$S$57</f>
        <v>0</v>
      </c>
      <c r="S3" s="23">
        <f t="shared" ref="S3:S34" si="10">IF(COUNTIF($AY$2:$BL$59,A3)=1,VLOOKUP(A3,$AY$2:$BL$59,9,FALSE),0)</f>
        <v>0</v>
      </c>
      <c r="T3" s="33" t="e">
        <f t="shared" ref="T3:T9" si="11">U3/$U$57</f>
        <v>#DIV/0!</v>
      </c>
      <c r="U3" s="25"/>
      <c r="V3" s="26">
        <f>U3-S3</f>
        <v>0</v>
      </c>
      <c r="W3" s="32">
        <f t="shared" ref="W3:W34" si="12">X3/$X$57</f>
        <v>0</v>
      </c>
      <c r="X3" s="23">
        <f t="shared" ref="X3:X34" si="13">IF(COUNTIF($AY$2:$BL$59,A3)=1,VLOOKUP(A3,$AY$2:$BL$59,10,FALSE),0)</f>
        <v>0</v>
      </c>
      <c r="Y3" s="33" t="e">
        <f t="shared" ref="Y3:Y9" si="14">Z3/$Z$57</f>
        <v>#DIV/0!</v>
      </c>
      <c r="Z3" s="25"/>
      <c r="AA3" s="26">
        <f>Z3-X3</f>
        <v>0</v>
      </c>
      <c r="AB3" s="32">
        <f t="shared" ref="AB3:AB34" si="15">AC3/$AC$57</f>
        <v>0</v>
      </c>
      <c r="AC3" s="23">
        <f t="shared" ref="AC3:AC34" si="16">IF(COUNTIF($AY$2:$BL$59,A3)=1,VLOOKUP(A3,$AY$2:$BL$59,11,FALSE),0)</f>
        <v>0</v>
      </c>
      <c r="AD3" s="33" t="e">
        <f t="shared" ref="AD3:AD9" si="17">AE3/$AE$57</f>
        <v>#DIV/0!</v>
      </c>
      <c r="AE3" s="25"/>
      <c r="AF3" s="26">
        <f>AE3-AC3</f>
        <v>0</v>
      </c>
      <c r="AG3" s="32">
        <f t="shared" ref="AG3:AG34" si="18">AH3/$AH$57</f>
        <v>0</v>
      </c>
      <c r="AH3" s="23">
        <f t="shared" ref="AH3:AH34" si="19">IF(COUNTIF($AY$2:$BL$59,A3)=1,VLOOKUP(A3,$AY$2:$BL$59,12,FALSE),0)</f>
        <v>0</v>
      </c>
      <c r="AI3" s="33" t="e">
        <f t="shared" ref="AI3:AI9" si="20">AJ3/$AJ$57</f>
        <v>#DIV/0!</v>
      </c>
      <c r="AJ3" s="25"/>
      <c r="AK3" s="26">
        <f>AJ3-AH3</f>
        <v>0</v>
      </c>
      <c r="AL3" s="32">
        <f t="shared" ref="AL3:AL34" si="21">AM3/$AM$57</f>
        <v>0</v>
      </c>
      <c r="AM3" s="23">
        <f t="shared" ref="AM3:AM34" si="22">IF(COUNTIF($AY$2:$BL$59,A3)=1,VLOOKUP(A3,$AY$2:$BL$59,13,FALSE),0)</f>
        <v>0</v>
      </c>
      <c r="AN3" s="33" t="e">
        <f t="shared" ref="AN3:AN9" si="23">AO3/$AO$57</f>
        <v>#DIV/0!</v>
      </c>
      <c r="AO3" s="25"/>
      <c r="AP3" s="26">
        <f>AO3-AM3</f>
        <v>0</v>
      </c>
      <c r="AQ3" s="32">
        <f t="shared" ref="AQ3:AQ34" si="24">AR3/$AR$57</f>
        <v>0</v>
      </c>
      <c r="AR3" s="23">
        <f t="shared" ref="AR3:AR34" si="25">IF(COUNTIF($AY$2:$BL$59,A3)=1,VLOOKUP(A3,$AY$2:$BL$59,14,FALSE),0)</f>
        <v>0</v>
      </c>
      <c r="AS3" s="33" t="e">
        <f t="shared" ref="AS3:AS9" si="26">AT3/$AT$57</f>
        <v>#DIV/0!</v>
      </c>
      <c r="AT3" s="25"/>
      <c r="AU3" s="26">
        <f>AT3-AR3</f>
        <v>0</v>
      </c>
      <c r="AY3" t="s">
        <v>4</v>
      </c>
      <c r="AZ3" t="s">
        <v>77</v>
      </c>
      <c r="BA3" t="s">
        <v>78</v>
      </c>
      <c r="BB3" t="s">
        <v>98</v>
      </c>
      <c r="BC3" t="s">
        <v>114</v>
      </c>
      <c r="BD3">
        <v>6</v>
      </c>
      <c r="BE3">
        <v>4</v>
      </c>
      <c r="BF3">
        <v>1</v>
      </c>
      <c r="BG3">
        <v>0</v>
      </c>
      <c r="BH3">
        <v>2</v>
      </c>
      <c r="BI3">
        <v>5</v>
      </c>
      <c r="BJ3">
        <v>1</v>
      </c>
      <c r="BK3">
        <v>19</v>
      </c>
      <c r="BL3">
        <v>0</v>
      </c>
    </row>
    <row r="4" spans="1:64" x14ac:dyDescent="0.3">
      <c r="A4" t="s">
        <v>33</v>
      </c>
      <c r="B4" s="21"/>
      <c r="C4" s="32">
        <f t="shared" si="0"/>
        <v>0</v>
      </c>
      <c r="D4" s="23">
        <f t="shared" si="1"/>
        <v>0</v>
      </c>
      <c r="E4" s="33" t="e">
        <f t="shared" si="2"/>
        <v>#DIV/0!</v>
      </c>
      <c r="F4" s="25"/>
      <c r="G4" s="26">
        <f t="shared" ref="G4:G56" si="27">F4-D4</f>
        <v>0</v>
      </c>
      <c r="H4" s="32">
        <f t="shared" si="3"/>
        <v>0</v>
      </c>
      <c r="I4" s="23">
        <f t="shared" si="4"/>
        <v>0</v>
      </c>
      <c r="J4" s="33" t="e">
        <f t="shared" si="5"/>
        <v>#DIV/0!</v>
      </c>
      <c r="K4" s="25"/>
      <c r="L4" s="26">
        <f t="shared" ref="L4:L55" si="28">K4-I4</f>
        <v>0</v>
      </c>
      <c r="M4" s="22">
        <f t="shared" si="6"/>
        <v>0</v>
      </c>
      <c r="N4" s="23">
        <f t="shared" si="7"/>
        <v>0</v>
      </c>
      <c r="O4" s="33" t="e">
        <f t="shared" si="8"/>
        <v>#DIV/0!</v>
      </c>
      <c r="P4" s="25"/>
      <c r="Q4" s="26">
        <f t="shared" ref="Q4:Q55" si="29">P4-N4</f>
        <v>0</v>
      </c>
      <c r="R4" s="32">
        <f t="shared" si="9"/>
        <v>0</v>
      </c>
      <c r="S4" s="23">
        <f t="shared" si="10"/>
        <v>0</v>
      </c>
      <c r="T4" s="33" t="e">
        <f t="shared" si="11"/>
        <v>#DIV/0!</v>
      </c>
      <c r="U4" s="25"/>
      <c r="V4" s="26">
        <f t="shared" ref="V4:V56" si="30">U4-S4</f>
        <v>0</v>
      </c>
      <c r="W4" s="32">
        <f t="shared" si="12"/>
        <v>0</v>
      </c>
      <c r="X4" s="23">
        <f t="shared" si="13"/>
        <v>0</v>
      </c>
      <c r="Y4" s="33" t="e">
        <f t="shared" si="14"/>
        <v>#DIV/0!</v>
      </c>
      <c r="Z4" s="25"/>
      <c r="AA4" s="26">
        <f t="shared" ref="AA4:AA55" si="31">Z4-X4</f>
        <v>0</v>
      </c>
      <c r="AB4" s="32">
        <f t="shared" si="15"/>
        <v>0</v>
      </c>
      <c r="AC4" s="23">
        <f t="shared" si="16"/>
        <v>0</v>
      </c>
      <c r="AD4" s="33" t="e">
        <f t="shared" si="17"/>
        <v>#DIV/0!</v>
      </c>
      <c r="AE4" s="25"/>
      <c r="AF4" s="26">
        <f t="shared" ref="AF4:AF55" si="32">AE4-AC4</f>
        <v>0</v>
      </c>
      <c r="AG4" s="32">
        <f t="shared" si="18"/>
        <v>0</v>
      </c>
      <c r="AH4" s="23">
        <f t="shared" si="19"/>
        <v>0</v>
      </c>
      <c r="AI4" s="33" t="e">
        <f t="shared" si="20"/>
        <v>#DIV/0!</v>
      </c>
      <c r="AJ4" s="25"/>
      <c r="AK4" s="26">
        <f t="shared" ref="AK4:AK55" si="33">AJ4-AH4</f>
        <v>0</v>
      </c>
      <c r="AL4" s="32">
        <f t="shared" si="21"/>
        <v>0</v>
      </c>
      <c r="AM4" s="23">
        <f t="shared" si="22"/>
        <v>0</v>
      </c>
      <c r="AN4" s="33" t="e">
        <f t="shared" si="23"/>
        <v>#DIV/0!</v>
      </c>
      <c r="AO4" s="25"/>
      <c r="AP4" s="26">
        <f t="shared" ref="AP4:AP55" si="34">AO4-AM4</f>
        <v>0</v>
      </c>
      <c r="AQ4" s="32">
        <f t="shared" si="24"/>
        <v>0</v>
      </c>
      <c r="AR4" s="23">
        <f t="shared" si="25"/>
        <v>0</v>
      </c>
      <c r="AS4" s="33" t="e">
        <f t="shared" si="26"/>
        <v>#DIV/0!</v>
      </c>
      <c r="AT4" s="25"/>
      <c r="AU4" s="26">
        <f t="shared" ref="AU4:AU55" si="35">AT4-AR4</f>
        <v>0</v>
      </c>
      <c r="AY4" t="s">
        <v>5</v>
      </c>
      <c r="AZ4" t="s">
        <v>77</v>
      </c>
      <c r="BA4" t="s">
        <v>78</v>
      </c>
      <c r="BB4" t="s">
        <v>98</v>
      </c>
      <c r="BC4" t="s">
        <v>114</v>
      </c>
      <c r="BD4">
        <v>4</v>
      </c>
      <c r="BE4">
        <v>2</v>
      </c>
      <c r="BF4">
        <v>1</v>
      </c>
      <c r="BG4">
        <v>2</v>
      </c>
      <c r="BH4">
        <v>0</v>
      </c>
      <c r="BI4">
        <v>2</v>
      </c>
      <c r="BJ4">
        <v>0</v>
      </c>
      <c r="BK4">
        <v>11</v>
      </c>
      <c r="BL4">
        <v>0</v>
      </c>
    </row>
    <row r="5" spans="1:64" x14ac:dyDescent="0.3">
      <c r="A5" t="s">
        <v>1</v>
      </c>
      <c r="B5" s="21"/>
      <c r="C5" s="32">
        <f t="shared" si="0"/>
        <v>0</v>
      </c>
      <c r="D5" s="23">
        <f t="shared" si="1"/>
        <v>0</v>
      </c>
      <c r="E5" s="33" t="e">
        <f t="shared" si="2"/>
        <v>#DIV/0!</v>
      </c>
      <c r="F5" s="25"/>
      <c r="G5" s="26">
        <f t="shared" si="27"/>
        <v>0</v>
      </c>
      <c r="H5" s="32">
        <f t="shared" si="3"/>
        <v>0</v>
      </c>
      <c r="I5" s="23">
        <f t="shared" si="4"/>
        <v>0</v>
      </c>
      <c r="J5" s="33" t="e">
        <f t="shared" si="5"/>
        <v>#DIV/0!</v>
      </c>
      <c r="K5" s="25"/>
      <c r="L5" s="26">
        <f t="shared" si="28"/>
        <v>0</v>
      </c>
      <c r="M5" s="22">
        <f t="shared" si="6"/>
        <v>0</v>
      </c>
      <c r="N5" s="23">
        <f t="shared" si="7"/>
        <v>0</v>
      </c>
      <c r="O5" s="33" t="e">
        <f t="shared" si="8"/>
        <v>#DIV/0!</v>
      </c>
      <c r="P5" s="25"/>
      <c r="Q5" s="26">
        <f t="shared" si="29"/>
        <v>0</v>
      </c>
      <c r="R5" s="32">
        <f t="shared" si="9"/>
        <v>0</v>
      </c>
      <c r="S5" s="23">
        <f t="shared" si="10"/>
        <v>0</v>
      </c>
      <c r="T5" s="33" t="e">
        <f t="shared" si="11"/>
        <v>#DIV/0!</v>
      </c>
      <c r="U5" s="25"/>
      <c r="V5" s="26">
        <f t="shared" si="30"/>
        <v>0</v>
      </c>
      <c r="W5" s="32">
        <f t="shared" si="12"/>
        <v>0</v>
      </c>
      <c r="X5" s="23">
        <f t="shared" si="13"/>
        <v>0</v>
      </c>
      <c r="Y5" s="33" t="e">
        <f t="shared" si="14"/>
        <v>#DIV/0!</v>
      </c>
      <c r="Z5" s="25"/>
      <c r="AA5" s="26">
        <f t="shared" si="31"/>
        <v>0</v>
      </c>
      <c r="AB5" s="32">
        <f t="shared" si="15"/>
        <v>0</v>
      </c>
      <c r="AC5" s="23">
        <f t="shared" si="16"/>
        <v>0</v>
      </c>
      <c r="AD5" s="33" t="e">
        <f t="shared" si="17"/>
        <v>#DIV/0!</v>
      </c>
      <c r="AE5" s="25"/>
      <c r="AF5" s="26">
        <f t="shared" si="32"/>
        <v>0</v>
      </c>
      <c r="AG5" s="32">
        <f t="shared" si="18"/>
        <v>0</v>
      </c>
      <c r="AH5" s="23">
        <f t="shared" si="19"/>
        <v>0</v>
      </c>
      <c r="AI5" s="33" t="e">
        <f t="shared" si="20"/>
        <v>#DIV/0!</v>
      </c>
      <c r="AJ5" s="25"/>
      <c r="AK5" s="26">
        <f t="shared" si="33"/>
        <v>0</v>
      </c>
      <c r="AL5" s="32">
        <f t="shared" si="21"/>
        <v>0</v>
      </c>
      <c r="AM5" s="23">
        <f t="shared" si="22"/>
        <v>0</v>
      </c>
      <c r="AN5" s="33" t="e">
        <f t="shared" si="23"/>
        <v>#DIV/0!</v>
      </c>
      <c r="AO5" s="25"/>
      <c r="AP5" s="26">
        <f t="shared" si="34"/>
        <v>0</v>
      </c>
      <c r="AQ5" s="32">
        <f t="shared" si="24"/>
        <v>0</v>
      </c>
      <c r="AR5" s="23">
        <f t="shared" si="25"/>
        <v>0</v>
      </c>
      <c r="AS5" s="33" t="e">
        <f t="shared" si="26"/>
        <v>#DIV/0!</v>
      </c>
      <c r="AT5" s="25"/>
      <c r="AU5" s="26">
        <f t="shared" si="35"/>
        <v>0</v>
      </c>
      <c r="AY5" t="s">
        <v>6</v>
      </c>
      <c r="AZ5" t="s">
        <v>77</v>
      </c>
      <c r="BA5" t="s">
        <v>78</v>
      </c>
      <c r="BB5" t="s">
        <v>98</v>
      </c>
      <c r="BC5" t="s">
        <v>114</v>
      </c>
      <c r="BD5">
        <v>3</v>
      </c>
      <c r="BE5">
        <v>1</v>
      </c>
      <c r="BF5">
        <v>0</v>
      </c>
      <c r="BG5">
        <v>1</v>
      </c>
      <c r="BH5">
        <v>0</v>
      </c>
      <c r="BI5">
        <v>5</v>
      </c>
      <c r="BJ5">
        <v>0</v>
      </c>
      <c r="BK5">
        <v>10</v>
      </c>
      <c r="BL5">
        <v>0</v>
      </c>
    </row>
    <row r="6" spans="1:64" x14ac:dyDescent="0.3">
      <c r="A6" t="s">
        <v>52</v>
      </c>
      <c r="B6" s="21"/>
      <c r="C6" s="32">
        <f t="shared" si="0"/>
        <v>0</v>
      </c>
      <c r="D6" s="23">
        <f t="shared" si="1"/>
        <v>0</v>
      </c>
      <c r="E6" s="33" t="e">
        <f t="shared" si="2"/>
        <v>#DIV/0!</v>
      </c>
      <c r="F6" s="25"/>
      <c r="G6" s="26">
        <f t="shared" si="27"/>
        <v>0</v>
      </c>
      <c r="H6" s="32">
        <f t="shared" si="3"/>
        <v>0</v>
      </c>
      <c r="I6" s="23">
        <f t="shared" si="4"/>
        <v>0</v>
      </c>
      <c r="J6" s="33" t="e">
        <f t="shared" si="5"/>
        <v>#DIV/0!</v>
      </c>
      <c r="K6" s="25"/>
      <c r="L6" s="26">
        <f t="shared" si="28"/>
        <v>0</v>
      </c>
      <c r="M6" s="22">
        <f t="shared" si="6"/>
        <v>0</v>
      </c>
      <c r="N6" s="23">
        <f t="shared" si="7"/>
        <v>0</v>
      </c>
      <c r="O6" s="33" t="e">
        <f t="shared" si="8"/>
        <v>#DIV/0!</v>
      </c>
      <c r="P6" s="25"/>
      <c r="Q6" s="26">
        <f t="shared" si="29"/>
        <v>0</v>
      </c>
      <c r="R6" s="32">
        <f t="shared" si="9"/>
        <v>0</v>
      </c>
      <c r="S6" s="23">
        <f t="shared" si="10"/>
        <v>0</v>
      </c>
      <c r="T6" s="33" t="e">
        <f t="shared" si="11"/>
        <v>#DIV/0!</v>
      </c>
      <c r="U6" s="25"/>
      <c r="V6" s="26">
        <f t="shared" si="30"/>
        <v>0</v>
      </c>
      <c r="W6" s="32">
        <f t="shared" si="12"/>
        <v>0</v>
      </c>
      <c r="X6" s="23">
        <f t="shared" si="13"/>
        <v>0</v>
      </c>
      <c r="Y6" s="33" t="e">
        <f t="shared" si="14"/>
        <v>#DIV/0!</v>
      </c>
      <c r="Z6" s="25"/>
      <c r="AA6" s="26">
        <f t="shared" si="31"/>
        <v>0</v>
      </c>
      <c r="AB6" s="32">
        <f t="shared" si="15"/>
        <v>0</v>
      </c>
      <c r="AC6" s="23">
        <f t="shared" si="16"/>
        <v>0</v>
      </c>
      <c r="AD6" s="33" t="e">
        <f t="shared" si="17"/>
        <v>#DIV/0!</v>
      </c>
      <c r="AE6" s="25"/>
      <c r="AF6" s="26">
        <f t="shared" si="32"/>
        <v>0</v>
      </c>
      <c r="AG6" s="32">
        <f t="shared" si="18"/>
        <v>0</v>
      </c>
      <c r="AH6" s="23">
        <f t="shared" si="19"/>
        <v>0</v>
      </c>
      <c r="AI6" s="33" t="e">
        <f t="shared" si="20"/>
        <v>#DIV/0!</v>
      </c>
      <c r="AJ6" s="25"/>
      <c r="AK6" s="26">
        <f t="shared" si="33"/>
        <v>0</v>
      </c>
      <c r="AL6" s="32">
        <f t="shared" si="21"/>
        <v>0</v>
      </c>
      <c r="AM6" s="23">
        <f t="shared" si="22"/>
        <v>0</v>
      </c>
      <c r="AN6" s="33" t="e">
        <f t="shared" si="23"/>
        <v>#DIV/0!</v>
      </c>
      <c r="AO6" s="25"/>
      <c r="AP6" s="26">
        <f t="shared" si="34"/>
        <v>0</v>
      </c>
      <c r="AQ6" s="32">
        <f t="shared" si="24"/>
        <v>0</v>
      </c>
      <c r="AR6" s="23">
        <f t="shared" si="25"/>
        <v>0</v>
      </c>
      <c r="AS6" s="33" t="e">
        <f t="shared" si="26"/>
        <v>#DIV/0!</v>
      </c>
      <c r="AT6" s="25"/>
      <c r="AU6" s="26">
        <f t="shared" si="35"/>
        <v>0</v>
      </c>
      <c r="AY6" t="s">
        <v>7</v>
      </c>
      <c r="AZ6" t="s">
        <v>77</v>
      </c>
      <c r="BA6" t="s">
        <v>78</v>
      </c>
      <c r="BB6" t="s">
        <v>98</v>
      </c>
      <c r="BC6" t="s">
        <v>114</v>
      </c>
      <c r="BD6">
        <v>5</v>
      </c>
      <c r="BE6">
        <v>5</v>
      </c>
      <c r="BF6">
        <v>0</v>
      </c>
      <c r="BG6">
        <v>4</v>
      </c>
      <c r="BH6">
        <v>1</v>
      </c>
      <c r="BI6">
        <v>2</v>
      </c>
      <c r="BJ6">
        <v>2</v>
      </c>
      <c r="BK6">
        <v>18</v>
      </c>
      <c r="BL6">
        <v>1</v>
      </c>
    </row>
    <row r="7" spans="1:64" x14ac:dyDescent="0.3">
      <c r="A7" t="s">
        <v>2</v>
      </c>
      <c r="B7" s="21"/>
      <c r="C7" s="32">
        <f t="shared" si="0"/>
        <v>0.10280373831775701</v>
      </c>
      <c r="D7" s="23">
        <f t="shared" si="1"/>
        <v>11</v>
      </c>
      <c r="E7" s="33" t="e">
        <f t="shared" si="2"/>
        <v>#DIV/0!</v>
      </c>
      <c r="F7" s="25"/>
      <c r="G7" s="26">
        <f t="shared" si="27"/>
        <v>-11</v>
      </c>
      <c r="H7" s="32">
        <f t="shared" si="3"/>
        <v>8.0645161290322578E-2</v>
      </c>
      <c r="I7" s="23">
        <f t="shared" si="4"/>
        <v>5</v>
      </c>
      <c r="J7" s="33" t="e">
        <f t="shared" si="5"/>
        <v>#DIV/0!</v>
      </c>
      <c r="K7" s="25"/>
      <c r="L7" s="26">
        <f t="shared" si="28"/>
        <v>-5</v>
      </c>
      <c r="M7" s="22">
        <f t="shared" si="6"/>
        <v>0</v>
      </c>
      <c r="N7" s="23">
        <f t="shared" si="7"/>
        <v>0</v>
      </c>
      <c r="O7" s="33" t="e">
        <f t="shared" si="8"/>
        <v>#DIV/0!</v>
      </c>
      <c r="P7" s="25"/>
      <c r="Q7" s="26">
        <f t="shared" si="29"/>
        <v>0</v>
      </c>
      <c r="R7" s="32">
        <f t="shared" si="9"/>
        <v>0</v>
      </c>
      <c r="S7" s="23">
        <f t="shared" si="10"/>
        <v>0</v>
      </c>
      <c r="T7" s="33" t="e">
        <f t="shared" si="11"/>
        <v>#DIV/0!</v>
      </c>
      <c r="U7" s="25"/>
      <c r="V7" s="26">
        <f t="shared" si="30"/>
        <v>0</v>
      </c>
      <c r="W7" s="32">
        <f t="shared" si="12"/>
        <v>6.25E-2</v>
      </c>
      <c r="X7" s="23">
        <f t="shared" si="13"/>
        <v>1</v>
      </c>
      <c r="Y7" s="33" t="e">
        <f t="shared" si="14"/>
        <v>#DIV/0!</v>
      </c>
      <c r="Z7" s="25"/>
      <c r="AA7" s="26">
        <f t="shared" si="31"/>
        <v>-1</v>
      </c>
      <c r="AB7" s="32">
        <f t="shared" si="15"/>
        <v>0.12280701754385964</v>
      </c>
      <c r="AC7" s="23">
        <f t="shared" si="16"/>
        <v>7</v>
      </c>
      <c r="AD7" s="33" t="e">
        <f t="shared" si="17"/>
        <v>#DIV/0!</v>
      </c>
      <c r="AE7" s="25"/>
      <c r="AF7" s="26">
        <f t="shared" si="32"/>
        <v>-7</v>
      </c>
      <c r="AG7" s="32">
        <f t="shared" si="18"/>
        <v>0.04</v>
      </c>
      <c r="AH7" s="23">
        <f t="shared" si="19"/>
        <v>1</v>
      </c>
      <c r="AI7" s="33" t="e">
        <f t="shared" si="20"/>
        <v>#DIV/0!</v>
      </c>
      <c r="AJ7" s="25"/>
      <c r="AK7" s="26">
        <f t="shared" si="33"/>
        <v>-1</v>
      </c>
      <c r="AL7" s="32">
        <f t="shared" si="21"/>
        <v>8.3612040133779264E-2</v>
      </c>
      <c r="AM7" s="23">
        <f t="shared" si="22"/>
        <v>25</v>
      </c>
      <c r="AN7" s="33" t="e">
        <f t="shared" si="23"/>
        <v>#DIV/0!</v>
      </c>
      <c r="AO7" s="25"/>
      <c r="AP7" s="26">
        <f t="shared" si="34"/>
        <v>-25</v>
      </c>
      <c r="AQ7" s="32">
        <f t="shared" si="24"/>
        <v>0</v>
      </c>
      <c r="AR7" s="23">
        <f t="shared" si="25"/>
        <v>0</v>
      </c>
      <c r="AS7" s="33" t="e">
        <f t="shared" si="26"/>
        <v>#DIV/0!</v>
      </c>
      <c r="AT7" s="25"/>
      <c r="AU7" s="26">
        <f t="shared" si="35"/>
        <v>0</v>
      </c>
      <c r="AY7" t="s">
        <v>56</v>
      </c>
      <c r="AZ7" t="s">
        <v>77</v>
      </c>
      <c r="BA7" t="s">
        <v>78</v>
      </c>
      <c r="BB7" t="s">
        <v>98</v>
      </c>
      <c r="BC7" t="s">
        <v>114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2</v>
      </c>
      <c r="BK7">
        <v>0</v>
      </c>
      <c r="BL7">
        <v>2</v>
      </c>
    </row>
    <row r="8" spans="1:64" x14ac:dyDescent="0.3">
      <c r="A8" t="s">
        <v>3</v>
      </c>
      <c r="B8" s="21"/>
      <c r="C8" s="32">
        <f t="shared" si="0"/>
        <v>0</v>
      </c>
      <c r="D8" s="23">
        <f t="shared" si="1"/>
        <v>0</v>
      </c>
      <c r="E8" s="33" t="e">
        <f t="shared" si="2"/>
        <v>#DIV/0!</v>
      </c>
      <c r="F8" s="25"/>
      <c r="G8" s="26">
        <f t="shared" si="27"/>
        <v>0</v>
      </c>
      <c r="H8" s="32">
        <f t="shared" si="3"/>
        <v>0</v>
      </c>
      <c r="I8" s="23">
        <f t="shared" si="4"/>
        <v>0</v>
      </c>
      <c r="J8" s="33" t="e">
        <f t="shared" si="5"/>
        <v>#DIV/0!</v>
      </c>
      <c r="K8" s="25"/>
      <c r="L8" s="26">
        <f t="shared" si="28"/>
        <v>0</v>
      </c>
      <c r="M8" s="22">
        <f t="shared" si="6"/>
        <v>0</v>
      </c>
      <c r="N8" s="23">
        <f t="shared" si="7"/>
        <v>0</v>
      </c>
      <c r="O8" s="33" t="e">
        <f t="shared" si="8"/>
        <v>#DIV/0!</v>
      </c>
      <c r="P8" s="25"/>
      <c r="Q8" s="26">
        <f t="shared" si="29"/>
        <v>0</v>
      </c>
      <c r="R8" s="32">
        <f t="shared" si="9"/>
        <v>0</v>
      </c>
      <c r="S8" s="23">
        <f t="shared" si="10"/>
        <v>0</v>
      </c>
      <c r="T8" s="33" t="e">
        <f t="shared" si="11"/>
        <v>#DIV/0!</v>
      </c>
      <c r="U8" s="25"/>
      <c r="V8" s="26">
        <f t="shared" si="30"/>
        <v>0</v>
      </c>
      <c r="W8" s="32">
        <f t="shared" si="12"/>
        <v>0</v>
      </c>
      <c r="X8" s="23">
        <f t="shared" si="13"/>
        <v>0</v>
      </c>
      <c r="Y8" s="33" t="e">
        <f t="shared" si="14"/>
        <v>#DIV/0!</v>
      </c>
      <c r="Z8" s="25"/>
      <c r="AA8" s="26">
        <f t="shared" si="31"/>
        <v>0</v>
      </c>
      <c r="AB8" s="32">
        <f t="shared" si="15"/>
        <v>0</v>
      </c>
      <c r="AC8" s="23">
        <f t="shared" si="16"/>
        <v>0</v>
      </c>
      <c r="AD8" s="33" t="e">
        <f t="shared" si="17"/>
        <v>#DIV/0!</v>
      </c>
      <c r="AE8" s="25"/>
      <c r="AF8" s="26">
        <f t="shared" si="32"/>
        <v>0</v>
      </c>
      <c r="AG8" s="32">
        <f t="shared" si="18"/>
        <v>0</v>
      </c>
      <c r="AH8" s="23">
        <f t="shared" si="19"/>
        <v>0</v>
      </c>
      <c r="AI8" s="33" t="e">
        <f t="shared" si="20"/>
        <v>#DIV/0!</v>
      </c>
      <c r="AJ8" s="25"/>
      <c r="AK8" s="26">
        <f t="shared" si="33"/>
        <v>0</v>
      </c>
      <c r="AL8" s="32">
        <f t="shared" si="21"/>
        <v>0</v>
      </c>
      <c r="AM8" s="23">
        <f t="shared" si="22"/>
        <v>0</v>
      </c>
      <c r="AN8" s="33" t="e">
        <f t="shared" si="23"/>
        <v>#DIV/0!</v>
      </c>
      <c r="AO8" s="25"/>
      <c r="AP8" s="26">
        <f t="shared" si="34"/>
        <v>0</v>
      </c>
      <c r="AQ8" s="32">
        <f t="shared" si="24"/>
        <v>0</v>
      </c>
      <c r="AR8" s="23">
        <f t="shared" si="25"/>
        <v>0</v>
      </c>
      <c r="AS8" s="33" t="e">
        <f t="shared" si="26"/>
        <v>#DIV/0!</v>
      </c>
      <c r="AT8" s="25"/>
      <c r="AU8" s="26">
        <f t="shared" si="35"/>
        <v>0</v>
      </c>
      <c r="AY8" t="s">
        <v>8</v>
      </c>
      <c r="AZ8" t="s">
        <v>77</v>
      </c>
      <c r="BA8" t="s">
        <v>78</v>
      </c>
      <c r="BB8" t="s">
        <v>98</v>
      </c>
      <c r="BC8" t="s">
        <v>114</v>
      </c>
      <c r="BD8">
        <v>1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1</v>
      </c>
      <c r="BL8">
        <v>0</v>
      </c>
    </row>
    <row r="9" spans="1:64" x14ac:dyDescent="0.3">
      <c r="A9" t="s">
        <v>4</v>
      </c>
      <c r="B9" s="21"/>
      <c r="C9" s="32">
        <f t="shared" si="0"/>
        <v>5.6074766355140186E-2</v>
      </c>
      <c r="D9" s="23">
        <f t="shared" si="1"/>
        <v>6</v>
      </c>
      <c r="E9" s="33" t="e">
        <f t="shared" si="2"/>
        <v>#DIV/0!</v>
      </c>
      <c r="F9" s="25"/>
      <c r="G9" s="26">
        <f t="shared" si="27"/>
        <v>-6</v>
      </c>
      <c r="H9" s="32">
        <f t="shared" si="3"/>
        <v>6.4516129032258063E-2</v>
      </c>
      <c r="I9" s="23">
        <f t="shared" si="4"/>
        <v>4</v>
      </c>
      <c r="J9" s="33" t="e">
        <f t="shared" si="5"/>
        <v>#DIV/0!</v>
      </c>
      <c r="K9" s="25"/>
      <c r="L9" s="26">
        <f t="shared" si="28"/>
        <v>-4</v>
      </c>
      <c r="M9" s="22">
        <f t="shared" si="6"/>
        <v>0.1</v>
      </c>
      <c r="N9" s="23">
        <f t="shared" si="7"/>
        <v>1</v>
      </c>
      <c r="O9" s="33" t="e">
        <f t="shared" si="8"/>
        <v>#DIV/0!</v>
      </c>
      <c r="P9" s="25"/>
      <c r="Q9" s="26">
        <f t="shared" si="29"/>
        <v>-1</v>
      </c>
      <c r="R9" s="32">
        <f t="shared" si="9"/>
        <v>0</v>
      </c>
      <c r="S9" s="23">
        <f t="shared" si="10"/>
        <v>0</v>
      </c>
      <c r="T9" s="33" t="e">
        <f t="shared" si="11"/>
        <v>#DIV/0!</v>
      </c>
      <c r="U9" s="25"/>
      <c r="V9" s="26">
        <f t="shared" si="30"/>
        <v>0</v>
      </c>
      <c r="W9" s="32">
        <f t="shared" si="12"/>
        <v>0.125</v>
      </c>
      <c r="X9" s="23">
        <f t="shared" si="13"/>
        <v>2</v>
      </c>
      <c r="Y9" s="33" t="e">
        <f t="shared" si="14"/>
        <v>#DIV/0!</v>
      </c>
      <c r="Z9" s="25"/>
      <c r="AA9" s="26">
        <f t="shared" si="31"/>
        <v>-2</v>
      </c>
      <c r="AB9" s="32">
        <f t="shared" si="15"/>
        <v>8.771929824561403E-2</v>
      </c>
      <c r="AC9" s="23">
        <f t="shared" si="16"/>
        <v>5</v>
      </c>
      <c r="AD9" s="33" t="e">
        <f t="shared" si="17"/>
        <v>#DIV/0!</v>
      </c>
      <c r="AE9" s="25"/>
      <c r="AF9" s="26">
        <f t="shared" si="32"/>
        <v>-5</v>
      </c>
      <c r="AG9" s="32">
        <f t="shared" si="18"/>
        <v>0.04</v>
      </c>
      <c r="AH9" s="23">
        <f t="shared" si="19"/>
        <v>1</v>
      </c>
      <c r="AI9" s="33" t="e">
        <f t="shared" si="20"/>
        <v>#DIV/0!</v>
      </c>
      <c r="AJ9" s="25"/>
      <c r="AK9" s="26">
        <f t="shared" si="33"/>
        <v>-1</v>
      </c>
      <c r="AL9" s="32">
        <f t="shared" si="21"/>
        <v>6.354515050167224E-2</v>
      </c>
      <c r="AM9" s="23">
        <f t="shared" si="22"/>
        <v>19</v>
      </c>
      <c r="AN9" s="33" t="e">
        <f t="shared" si="23"/>
        <v>#DIV/0!</v>
      </c>
      <c r="AO9" s="25"/>
      <c r="AP9" s="26">
        <f t="shared" si="34"/>
        <v>-19</v>
      </c>
      <c r="AQ9" s="32">
        <f t="shared" si="24"/>
        <v>0</v>
      </c>
      <c r="AR9" s="23">
        <f t="shared" si="25"/>
        <v>0</v>
      </c>
      <c r="AS9" s="33" t="e">
        <f t="shared" si="26"/>
        <v>#DIV/0!</v>
      </c>
      <c r="AT9" s="25"/>
      <c r="AU9" s="26">
        <f t="shared" si="35"/>
        <v>0</v>
      </c>
      <c r="AY9" t="s">
        <v>9</v>
      </c>
      <c r="AZ9" t="s">
        <v>77</v>
      </c>
      <c r="BA9" t="s">
        <v>78</v>
      </c>
      <c r="BB9" t="s">
        <v>98</v>
      </c>
      <c r="BC9" t="s">
        <v>114</v>
      </c>
      <c r="BD9">
        <v>1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1</v>
      </c>
      <c r="BL9">
        <v>0</v>
      </c>
    </row>
    <row r="10" spans="1:64" x14ac:dyDescent="0.3">
      <c r="A10" t="s">
        <v>138</v>
      </c>
      <c r="B10" s="21"/>
      <c r="C10" s="32">
        <f t="shared" si="0"/>
        <v>0</v>
      </c>
      <c r="D10" s="23">
        <f t="shared" si="1"/>
        <v>0</v>
      </c>
      <c r="E10" s="33"/>
      <c r="F10" s="25"/>
      <c r="G10" s="26">
        <f t="shared" si="27"/>
        <v>0</v>
      </c>
      <c r="H10" s="32">
        <f t="shared" si="3"/>
        <v>0</v>
      </c>
      <c r="I10" s="23">
        <f t="shared" si="4"/>
        <v>0</v>
      </c>
      <c r="J10" s="33"/>
      <c r="K10" s="25"/>
      <c r="L10" s="26">
        <f t="shared" si="28"/>
        <v>0</v>
      </c>
      <c r="M10" s="22">
        <f t="shared" si="6"/>
        <v>0</v>
      </c>
      <c r="N10" s="23">
        <f t="shared" si="7"/>
        <v>0</v>
      </c>
      <c r="O10" s="33"/>
      <c r="P10" s="25"/>
      <c r="Q10" s="26">
        <f t="shared" si="29"/>
        <v>0</v>
      </c>
      <c r="R10" s="32">
        <f t="shared" si="9"/>
        <v>0</v>
      </c>
      <c r="S10" s="23">
        <f t="shared" si="10"/>
        <v>0</v>
      </c>
      <c r="T10" s="33"/>
      <c r="U10" s="25"/>
      <c r="V10" s="26">
        <f t="shared" si="30"/>
        <v>0</v>
      </c>
      <c r="W10" s="32">
        <f t="shared" si="12"/>
        <v>0</v>
      </c>
      <c r="X10" s="23">
        <f t="shared" si="13"/>
        <v>0</v>
      </c>
      <c r="Y10" s="33"/>
      <c r="Z10" s="25"/>
      <c r="AA10" s="26">
        <f t="shared" si="31"/>
        <v>0</v>
      </c>
      <c r="AB10" s="32">
        <f t="shared" si="15"/>
        <v>0</v>
      </c>
      <c r="AC10" s="23">
        <f t="shared" si="16"/>
        <v>0</v>
      </c>
      <c r="AD10" s="33"/>
      <c r="AE10" s="25"/>
      <c r="AF10" s="26">
        <f t="shared" si="32"/>
        <v>0</v>
      </c>
      <c r="AG10" s="32">
        <f t="shared" si="18"/>
        <v>0</v>
      </c>
      <c r="AH10" s="23">
        <f t="shared" si="19"/>
        <v>0</v>
      </c>
      <c r="AI10" s="33"/>
      <c r="AJ10" s="25"/>
      <c r="AK10" s="26">
        <f t="shared" si="33"/>
        <v>0</v>
      </c>
      <c r="AL10" s="32">
        <f t="shared" si="21"/>
        <v>0</v>
      </c>
      <c r="AM10" s="23">
        <f t="shared" si="22"/>
        <v>0</v>
      </c>
      <c r="AN10" s="33"/>
      <c r="AO10" s="25"/>
      <c r="AP10" s="26">
        <f t="shared" si="34"/>
        <v>0</v>
      </c>
      <c r="AQ10" s="32">
        <f t="shared" si="24"/>
        <v>0</v>
      </c>
      <c r="AR10" s="23">
        <f t="shared" si="25"/>
        <v>0</v>
      </c>
      <c r="AS10" s="33"/>
      <c r="AT10" s="25"/>
      <c r="AU10" s="26">
        <f t="shared" si="35"/>
        <v>0</v>
      </c>
    </row>
    <row r="11" spans="1:64" x14ac:dyDescent="0.3">
      <c r="A11" t="s">
        <v>53</v>
      </c>
      <c r="B11" s="21"/>
      <c r="C11" s="32">
        <f t="shared" si="0"/>
        <v>0</v>
      </c>
      <c r="D11" s="23">
        <f t="shared" si="1"/>
        <v>0</v>
      </c>
      <c r="E11" s="33" t="e">
        <f t="shared" ref="E11:E29" si="36">F11/$F$57</f>
        <v>#DIV/0!</v>
      </c>
      <c r="F11" s="25"/>
      <c r="G11" s="26">
        <f t="shared" si="27"/>
        <v>0</v>
      </c>
      <c r="H11" s="32">
        <f t="shared" si="3"/>
        <v>0</v>
      </c>
      <c r="I11" s="23">
        <f t="shared" si="4"/>
        <v>0</v>
      </c>
      <c r="J11" s="33" t="e">
        <f t="shared" ref="J11:J29" si="37">K11/$K$57</f>
        <v>#DIV/0!</v>
      </c>
      <c r="K11" s="25"/>
      <c r="L11" s="26">
        <f t="shared" si="28"/>
        <v>0</v>
      </c>
      <c r="M11" s="22">
        <f t="shared" si="6"/>
        <v>0</v>
      </c>
      <c r="N11" s="23">
        <f t="shared" si="7"/>
        <v>0</v>
      </c>
      <c r="O11" s="33" t="e">
        <f t="shared" ref="O11:O29" si="38">P11/$P$57</f>
        <v>#DIV/0!</v>
      </c>
      <c r="P11" s="25"/>
      <c r="Q11" s="26">
        <f t="shared" si="29"/>
        <v>0</v>
      </c>
      <c r="R11" s="32">
        <f t="shared" si="9"/>
        <v>0</v>
      </c>
      <c r="S11" s="23">
        <f t="shared" si="10"/>
        <v>0</v>
      </c>
      <c r="T11" s="33" t="e">
        <f t="shared" ref="T11:T29" si="39">U11/$U$57</f>
        <v>#DIV/0!</v>
      </c>
      <c r="U11" s="25"/>
      <c r="V11" s="26">
        <f t="shared" si="30"/>
        <v>0</v>
      </c>
      <c r="W11" s="32">
        <f t="shared" si="12"/>
        <v>0</v>
      </c>
      <c r="X11" s="23">
        <f t="shared" si="13"/>
        <v>0</v>
      </c>
      <c r="Y11" s="33" t="e">
        <f t="shared" ref="Y11:Y29" si="40">Z11/$Z$57</f>
        <v>#DIV/0!</v>
      </c>
      <c r="Z11" s="25"/>
      <c r="AA11" s="26">
        <f t="shared" si="31"/>
        <v>0</v>
      </c>
      <c r="AB11" s="32">
        <f t="shared" si="15"/>
        <v>0</v>
      </c>
      <c r="AC11" s="23">
        <f t="shared" si="16"/>
        <v>0</v>
      </c>
      <c r="AD11" s="33" t="e">
        <f t="shared" ref="AD11:AD29" si="41">AE11/$AE$57</f>
        <v>#DIV/0!</v>
      </c>
      <c r="AE11" s="25"/>
      <c r="AF11" s="26">
        <f t="shared" si="32"/>
        <v>0</v>
      </c>
      <c r="AG11" s="32">
        <f t="shared" si="18"/>
        <v>0</v>
      </c>
      <c r="AH11" s="23">
        <f t="shared" si="19"/>
        <v>0</v>
      </c>
      <c r="AI11" s="33" t="e">
        <f t="shared" ref="AI11:AI29" si="42">AJ11/$AJ$57</f>
        <v>#DIV/0!</v>
      </c>
      <c r="AJ11" s="25"/>
      <c r="AK11" s="26">
        <f t="shared" si="33"/>
        <v>0</v>
      </c>
      <c r="AL11" s="32">
        <f t="shared" si="21"/>
        <v>0</v>
      </c>
      <c r="AM11" s="23">
        <f t="shared" si="22"/>
        <v>0</v>
      </c>
      <c r="AN11" s="33" t="e">
        <f t="shared" ref="AN11:AN29" si="43">AO11/$AO$57</f>
        <v>#DIV/0!</v>
      </c>
      <c r="AO11" s="25"/>
      <c r="AP11" s="26">
        <f t="shared" si="34"/>
        <v>0</v>
      </c>
      <c r="AQ11" s="32">
        <f t="shared" si="24"/>
        <v>0</v>
      </c>
      <c r="AR11" s="23">
        <f t="shared" si="25"/>
        <v>0</v>
      </c>
      <c r="AS11" s="33" t="e">
        <f t="shared" ref="AS11:AS29" si="44">AT11/$AT$57</f>
        <v>#DIV/0!</v>
      </c>
      <c r="AT11" s="25"/>
      <c r="AU11" s="26">
        <f t="shared" si="35"/>
        <v>0</v>
      </c>
      <c r="AY11" t="s">
        <v>10</v>
      </c>
      <c r="AZ11" t="s">
        <v>77</v>
      </c>
      <c r="BA11" t="s">
        <v>78</v>
      </c>
      <c r="BB11" t="s">
        <v>98</v>
      </c>
      <c r="BC11" t="s">
        <v>114</v>
      </c>
      <c r="BD11">
        <v>1</v>
      </c>
      <c r="BE11">
        <v>0</v>
      </c>
      <c r="BF11">
        <v>0</v>
      </c>
      <c r="BG11">
        <v>0</v>
      </c>
      <c r="BH11">
        <v>0</v>
      </c>
      <c r="BI11">
        <v>1</v>
      </c>
      <c r="BJ11">
        <v>1</v>
      </c>
      <c r="BK11">
        <v>3</v>
      </c>
      <c r="BL11">
        <v>0</v>
      </c>
    </row>
    <row r="12" spans="1:64" x14ac:dyDescent="0.3">
      <c r="A12" t="s">
        <v>54</v>
      </c>
      <c r="B12" s="21"/>
      <c r="C12" s="32">
        <f t="shared" si="0"/>
        <v>0</v>
      </c>
      <c r="D12" s="23">
        <f t="shared" si="1"/>
        <v>0</v>
      </c>
      <c r="E12" s="33" t="e">
        <f t="shared" si="36"/>
        <v>#DIV/0!</v>
      </c>
      <c r="F12" s="25"/>
      <c r="G12" s="26">
        <f t="shared" si="27"/>
        <v>0</v>
      </c>
      <c r="H12" s="32">
        <f t="shared" si="3"/>
        <v>0</v>
      </c>
      <c r="I12" s="23">
        <f t="shared" si="4"/>
        <v>0</v>
      </c>
      <c r="J12" s="33" t="e">
        <f t="shared" si="37"/>
        <v>#DIV/0!</v>
      </c>
      <c r="K12" s="25"/>
      <c r="L12" s="26">
        <f t="shared" si="28"/>
        <v>0</v>
      </c>
      <c r="M12" s="22">
        <f t="shared" si="6"/>
        <v>0</v>
      </c>
      <c r="N12" s="23">
        <f t="shared" si="7"/>
        <v>0</v>
      </c>
      <c r="O12" s="33" t="e">
        <f t="shared" si="38"/>
        <v>#DIV/0!</v>
      </c>
      <c r="P12" s="25"/>
      <c r="Q12" s="26">
        <f t="shared" si="29"/>
        <v>0</v>
      </c>
      <c r="R12" s="32">
        <f t="shared" si="9"/>
        <v>0</v>
      </c>
      <c r="S12" s="23">
        <f t="shared" si="10"/>
        <v>0</v>
      </c>
      <c r="T12" s="33" t="e">
        <f t="shared" si="39"/>
        <v>#DIV/0!</v>
      </c>
      <c r="U12" s="25"/>
      <c r="V12" s="26">
        <f t="shared" si="30"/>
        <v>0</v>
      </c>
      <c r="W12" s="32">
        <f t="shared" si="12"/>
        <v>0</v>
      </c>
      <c r="X12" s="23">
        <f t="shared" si="13"/>
        <v>0</v>
      </c>
      <c r="Y12" s="33" t="e">
        <f t="shared" si="40"/>
        <v>#DIV/0!</v>
      </c>
      <c r="Z12" s="25"/>
      <c r="AA12" s="26">
        <f t="shared" si="31"/>
        <v>0</v>
      </c>
      <c r="AB12" s="32">
        <f t="shared" si="15"/>
        <v>0</v>
      </c>
      <c r="AC12" s="23">
        <f t="shared" si="16"/>
        <v>0</v>
      </c>
      <c r="AD12" s="33" t="e">
        <f t="shared" si="41"/>
        <v>#DIV/0!</v>
      </c>
      <c r="AE12" s="25"/>
      <c r="AF12" s="26">
        <f t="shared" si="32"/>
        <v>0</v>
      </c>
      <c r="AG12" s="32">
        <f t="shared" si="18"/>
        <v>0</v>
      </c>
      <c r="AH12" s="23">
        <f t="shared" si="19"/>
        <v>0</v>
      </c>
      <c r="AI12" s="33" t="e">
        <f t="shared" si="42"/>
        <v>#DIV/0!</v>
      </c>
      <c r="AJ12" s="25"/>
      <c r="AK12" s="26">
        <f t="shared" si="33"/>
        <v>0</v>
      </c>
      <c r="AL12" s="32">
        <f t="shared" si="21"/>
        <v>0</v>
      </c>
      <c r="AM12" s="23">
        <f t="shared" si="22"/>
        <v>0</v>
      </c>
      <c r="AN12" s="33" t="e">
        <f t="shared" si="43"/>
        <v>#DIV/0!</v>
      </c>
      <c r="AO12" s="25"/>
      <c r="AP12" s="26">
        <f t="shared" si="34"/>
        <v>0</v>
      </c>
      <c r="AQ12" s="32">
        <f t="shared" si="24"/>
        <v>0</v>
      </c>
      <c r="AR12" s="23">
        <f t="shared" si="25"/>
        <v>0</v>
      </c>
      <c r="AS12" s="33" t="e">
        <f t="shared" si="44"/>
        <v>#DIV/0!</v>
      </c>
      <c r="AT12" s="25"/>
      <c r="AU12" s="26">
        <f t="shared" si="35"/>
        <v>0</v>
      </c>
      <c r="AY12" t="s">
        <v>104</v>
      </c>
      <c r="AZ12" t="s">
        <v>77</v>
      </c>
      <c r="BA12" t="s">
        <v>78</v>
      </c>
      <c r="BB12" t="s">
        <v>98</v>
      </c>
      <c r="BC12" t="s">
        <v>114</v>
      </c>
      <c r="BD12">
        <v>0</v>
      </c>
      <c r="BE12">
        <v>1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1</v>
      </c>
      <c r="BL12">
        <v>0</v>
      </c>
    </row>
    <row r="13" spans="1:64" x14ac:dyDescent="0.3">
      <c r="A13" t="s">
        <v>55</v>
      </c>
      <c r="B13" s="21"/>
      <c r="C13" s="32">
        <f t="shared" si="0"/>
        <v>0</v>
      </c>
      <c r="D13" s="23">
        <f t="shared" si="1"/>
        <v>0</v>
      </c>
      <c r="E13" s="33" t="e">
        <f t="shared" si="36"/>
        <v>#DIV/0!</v>
      </c>
      <c r="F13" s="25"/>
      <c r="G13" s="26">
        <f t="shared" si="27"/>
        <v>0</v>
      </c>
      <c r="H13" s="32">
        <f t="shared" si="3"/>
        <v>0</v>
      </c>
      <c r="I13" s="23">
        <f t="shared" si="4"/>
        <v>0</v>
      </c>
      <c r="J13" s="33" t="e">
        <f t="shared" si="37"/>
        <v>#DIV/0!</v>
      </c>
      <c r="K13" s="25"/>
      <c r="L13" s="26">
        <f t="shared" si="28"/>
        <v>0</v>
      </c>
      <c r="M13" s="22">
        <f t="shared" si="6"/>
        <v>0</v>
      </c>
      <c r="N13" s="23">
        <f t="shared" si="7"/>
        <v>0</v>
      </c>
      <c r="O13" s="33" t="e">
        <f t="shared" si="38"/>
        <v>#DIV/0!</v>
      </c>
      <c r="P13" s="25"/>
      <c r="Q13" s="26">
        <f t="shared" si="29"/>
        <v>0</v>
      </c>
      <c r="R13" s="32">
        <f t="shared" si="9"/>
        <v>0</v>
      </c>
      <c r="S13" s="23">
        <f t="shared" si="10"/>
        <v>0</v>
      </c>
      <c r="T13" s="33" t="e">
        <f t="shared" si="39"/>
        <v>#DIV/0!</v>
      </c>
      <c r="U13" s="25"/>
      <c r="V13" s="26">
        <f t="shared" si="30"/>
        <v>0</v>
      </c>
      <c r="W13" s="32">
        <f t="shared" si="12"/>
        <v>0</v>
      </c>
      <c r="X13" s="23">
        <f t="shared" si="13"/>
        <v>0</v>
      </c>
      <c r="Y13" s="33" t="e">
        <f t="shared" si="40"/>
        <v>#DIV/0!</v>
      </c>
      <c r="Z13" s="25"/>
      <c r="AA13" s="26">
        <f t="shared" si="31"/>
        <v>0</v>
      </c>
      <c r="AB13" s="32">
        <f t="shared" si="15"/>
        <v>0</v>
      </c>
      <c r="AC13" s="23">
        <f t="shared" si="16"/>
        <v>0</v>
      </c>
      <c r="AD13" s="33" t="e">
        <f t="shared" si="41"/>
        <v>#DIV/0!</v>
      </c>
      <c r="AE13" s="25"/>
      <c r="AF13" s="26">
        <f t="shared" si="32"/>
        <v>0</v>
      </c>
      <c r="AG13" s="32">
        <f t="shared" si="18"/>
        <v>0</v>
      </c>
      <c r="AH13" s="23">
        <f t="shared" si="19"/>
        <v>0</v>
      </c>
      <c r="AI13" s="33" t="e">
        <f t="shared" si="42"/>
        <v>#DIV/0!</v>
      </c>
      <c r="AJ13" s="25"/>
      <c r="AK13" s="26">
        <f t="shared" si="33"/>
        <v>0</v>
      </c>
      <c r="AL13" s="32">
        <f t="shared" si="21"/>
        <v>0</v>
      </c>
      <c r="AM13" s="23">
        <f t="shared" si="22"/>
        <v>0</v>
      </c>
      <c r="AN13" s="33" t="e">
        <f t="shared" si="43"/>
        <v>#DIV/0!</v>
      </c>
      <c r="AO13" s="25"/>
      <c r="AP13" s="26">
        <f t="shared" si="34"/>
        <v>0</v>
      </c>
      <c r="AQ13" s="32">
        <f t="shared" si="24"/>
        <v>0</v>
      </c>
      <c r="AR13" s="23">
        <f t="shared" si="25"/>
        <v>0</v>
      </c>
      <c r="AS13" s="33" t="e">
        <f t="shared" si="44"/>
        <v>#DIV/0!</v>
      </c>
      <c r="AT13" s="25"/>
      <c r="AU13" s="26">
        <f t="shared" si="35"/>
        <v>0</v>
      </c>
      <c r="AY13" t="s">
        <v>11</v>
      </c>
      <c r="AZ13" t="s">
        <v>77</v>
      </c>
      <c r="BA13" t="s">
        <v>78</v>
      </c>
      <c r="BB13" t="s">
        <v>98</v>
      </c>
      <c r="BC13" t="s">
        <v>114</v>
      </c>
      <c r="BD13">
        <v>2</v>
      </c>
      <c r="BE13">
        <v>4</v>
      </c>
      <c r="BF13">
        <v>0</v>
      </c>
      <c r="BG13">
        <v>0</v>
      </c>
      <c r="BH13">
        <v>1</v>
      </c>
      <c r="BI13">
        <v>3</v>
      </c>
      <c r="BJ13">
        <v>0</v>
      </c>
      <c r="BK13">
        <v>10</v>
      </c>
      <c r="BL13">
        <v>0</v>
      </c>
    </row>
    <row r="14" spans="1:64" x14ac:dyDescent="0.3">
      <c r="A14" t="s">
        <v>5</v>
      </c>
      <c r="B14" s="21"/>
      <c r="C14" s="32">
        <f t="shared" si="0"/>
        <v>3.7383177570093455E-2</v>
      </c>
      <c r="D14" s="23">
        <f t="shared" si="1"/>
        <v>4</v>
      </c>
      <c r="E14" s="33" t="e">
        <f t="shared" si="36"/>
        <v>#DIV/0!</v>
      </c>
      <c r="F14" s="25"/>
      <c r="G14" s="26">
        <f t="shared" si="27"/>
        <v>-4</v>
      </c>
      <c r="H14" s="32">
        <f t="shared" si="3"/>
        <v>3.2258064516129031E-2</v>
      </c>
      <c r="I14" s="23">
        <f t="shared" si="4"/>
        <v>2</v>
      </c>
      <c r="J14" s="33" t="e">
        <f t="shared" si="37"/>
        <v>#DIV/0!</v>
      </c>
      <c r="K14" s="25"/>
      <c r="L14" s="26">
        <f t="shared" si="28"/>
        <v>-2</v>
      </c>
      <c r="M14" s="22">
        <f t="shared" si="6"/>
        <v>0.1</v>
      </c>
      <c r="N14" s="23">
        <f t="shared" si="7"/>
        <v>1</v>
      </c>
      <c r="O14" s="33" t="e">
        <f t="shared" si="38"/>
        <v>#DIV/0!</v>
      </c>
      <c r="P14" s="25"/>
      <c r="Q14" s="26">
        <f t="shared" si="29"/>
        <v>-1</v>
      </c>
      <c r="R14" s="32">
        <f t="shared" si="9"/>
        <v>7.6923076923076927E-2</v>
      </c>
      <c r="S14" s="23">
        <f t="shared" si="10"/>
        <v>2</v>
      </c>
      <c r="T14" s="33" t="e">
        <f t="shared" si="39"/>
        <v>#DIV/0!</v>
      </c>
      <c r="U14" s="25"/>
      <c r="V14" s="26">
        <f t="shared" si="30"/>
        <v>-2</v>
      </c>
      <c r="W14" s="32">
        <f t="shared" si="12"/>
        <v>0</v>
      </c>
      <c r="X14" s="23">
        <f t="shared" si="13"/>
        <v>0</v>
      </c>
      <c r="Y14" s="33" t="e">
        <f t="shared" si="40"/>
        <v>#DIV/0!</v>
      </c>
      <c r="Z14" s="25"/>
      <c r="AA14" s="26">
        <f t="shared" si="31"/>
        <v>0</v>
      </c>
      <c r="AB14" s="32">
        <f t="shared" si="15"/>
        <v>3.5087719298245612E-2</v>
      </c>
      <c r="AC14" s="23">
        <f t="shared" si="16"/>
        <v>2</v>
      </c>
      <c r="AD14" s="33" t="e">
        <f t="shared" si="41"/>
        <v>#DIV/0!</v>
      </c>
      <c r="AE14" s="25"/>
      <c r="AF14" s="26">
        <f t="shared" si="32"/>
        <v>-2</v>
      </c>
      <c r="AG14" s="32">
        <f t="shared" si="18"/>
        <v>0</v>
      </c>
      <c r="AH14" s="23">
        <f t="shared" si="19"/>
        <v>0</v>
      </c>
      <c r="AI14" s="33" t="e">
        <f t="shared" si="42"/>
        <v>#DIV/0!</v>
      </c>
      <c r="AJ14" s="25"/>
      <c r="AK14" s="26">
        <f t="shared" si="33"/>
        <v>0</v>
      </c>
      <c r="AL14" s="32">
        <f t="shared" si="21"/>
        <v>3.678929765886288E-2</v>
      </c>
      <c r="AM14" s="23">
        <f t="shared" si="22"/>
        <v>11</v>
      </c>
      <c r="AN14" s="33" t="e">
        <f t="shared" si="43"/>
        <v>#DIV/0!</v>
      </c>
      <c r="AO14" s="25"/>
      <c r="AP14" s="26">
        <f t="shared" si="34"/>
        <v>-11</v>
      </c>
      <c r="AQ14" s="32">
        <f t="shared" si="24"/>
        <v>0</v>
      </c>
      <c r="AR14" s="23">
        <f t="shared" si="25"/>
        <v>0</v>
      </c>
      <c r="AS14" s="33" t="e">
        <f t="shared" si="44"/>
        <v>#DIV/0!</v>
      </c>
      <c r="AT14" s="25"/>
      <c r="AU14" s="26">
        <f t="shared" si="35"/>
        <v>0</v>
      </c>
      <c r="AY14" t="s">
        <v>12</v>
      </c>
      <c r="AZ14" t="s">
        <v>77</v>
      </c>
      <c r="BA14" t="s">
        <v>78</v>
      </c>
      <c r="BB14" t="s">
        <v>98</v>
      </c>
      <c r="BC14" t="s">
        <v>114</v>
      </c>
      <c r="BD14">
        <v>3</v>
      </c>
      <c r="BE14">
        <v>0</v>
      </c>
      <c r="BF14">
        <v>1</v>
      </c>
      <c r="BG14">
        <v>1</v>
      </c>
      <c r="BH14">
        <v>0</v>
      </c>
      <c r="BI14">
        <v>0</v>
      </c>
      <c r="BJ14">
        <v>2</v>
      </c>
      <c r="BK14">
        <v>7</v>
      </c>
      <c r="BL14">
        <v>0</v>
      </c>
    </row>
    <row r="15" spans="1:64" x14ac:dyDescent="0.3">
      <c r="A15" t="s">
        <v>6</v>
      </c>
      <c r="B15" s="21"/>
      <c r="C15" s="32">
        <f t="shared" si="0"/>
        <v>2.8037383177570093E-2</v>
      </c>
      <c r="D15" s="23">
        <f t="shared" si="1"/>
        <v>3</v>
      </c>
      <c r="E15" s="33" t="e">
        <f t="shared" si="36"/>
        <v>#DIV/0!</v>
      </c>
      <c r="F15" s="25"/>
      <c r="G15" s="26">
        <f t="shared" si="27"/>
        <v>-3</v>
      </c>
      <c r="H15" s="32">
        <f t="shared" si="3"/>
        <v>1.6129032258064516E-2</v>
      </c>
      <c r="I15" s="23">
        <f t="shared" si="4"/>
        <v>1</v>
      </c>
      <c r="J15" s="33" t="e">
        <f t="shared" si="37"/>
        <v>#DIV/0!</v>
      </c>
      <c r="K15" s="25"/>
      <c r="L15" s="26">
        <f t="shared" si="28"/>
        <v>-1</v>
      </c>
      <c r="M15" s="22">
        <f t="shared" si="6"/>
        <v>0</v>
      </c>
      <c r="N15" s="23">
        <f t="shared" si="7"/>
        <v>0</v>
      </c>
      <c r="O15" s="33" t="e">
        <f t="shared" si="38"/>
        <v>#DIV/0!</v>
      </c>
      <c r="P15" s="25"/>
      <c r="Q15" s="26">
        <f t="shared" si="29"/>
        <v>0</v>
      </c>
      <c r="R15" s="32">
        <f t="shared" si="9"/>
        <v>3.8461538461538464E-2</v>
      </c>
      <c r="S15" s="23">
        <f t="shared" si="10"/>
        <v>1</v>
      </c>
      <c r="T15" s="33" t="e">
        <f t="shared" si="39"/>
        <v>#DIV/0!</v>
      </c>
      <c r="U15" s="25"/>
      <c r="V15" s="26">
        <f t="shared" si="30"/>
        <v>-1</v>
      </c>
      <c r="W15" s="32">
        <f t="shared" si="12"/>
        <v>0</v>
      </c>
      <c r="X15" s="23">
        <f t="shared" si="13"/>
        <v>0</v>
      </c>
      <c r="Y15" s="33" t="e">
        <f t="shared" si="40"/>
        <v>#DIV/0!</v>
      </c>
      <c r="Z15" s="25"/>
      <c r="AA15" s="26">
        <f t="shared" si="31"/>
        <v>0</v>
      </c>
      <c r="AB15" s="32">
        <f t="shared" si="15"/>
        <v>8.771929824561403E-2</v>
      </c>
      <c r="AC15" s="23">
        <f t="shared" si="16"/>
        <v>5</v>
      </c>
      <c r="AD15" s="33" t="e">
        <f t="shared" si="41"/>
        <v>#DIV/0!</v>
      </c>
      <c r="AE15" s="25"/>
      <c r="AF15" s="26">
        <f t="shared" si="32"/>
        <v>-5</v>
      </c>
      <c r="AG15" s="32">
        <f t="shared" si="18"/>
        <v>0</v>
      </c>
      <c r="AH15" s="23">
        <f t="shared" si="19"/>
        <v>0</v>
      </c>
      <c r="AI15" s="33" t="e">
        <f t="shared" si="42"/>
        <v>#DIV/0!</v>
      </c>
      <c r="AJ15" s="25"/>
      <c r="AK15" s="26">
        <f t="shared" si="33"/>
        <v>0</v>
      </c>
      <c r="AL15" s="32">
        <f t="shared" si="21"/>
        <v>3.3444816053511704E-2</v>
      </c>
      <c r="AM15" s="23">
        <f t="shared" si="22"/>
        <v>10</v>
      </c>
      <c r="AN15" s="33" t="e">
        <f t="shared" si="43"/>
        <v>#DIV/0!</v>
      </c>
      <c r="AO15" s="25"/>
      <c r="AP15" s="26">
        <f t="shared" si="34"/>
        <v>-10</v>
      </c>
      <c r="AQ15" s="32">
        <f t="shared" si="24"/>
        <v>0</v>
      </c>
      <c r="AR15" s="23">
        <f t="shared" si="25"/>
        <v>0</v>
      </c>
      <c r="AS15" s="33" t="e">
        <f t="shared" si="44"/>
        <v>#DIV/0!</v>
      </c>
      <c r="AT15" s="25"/>
      <c r="AU15" s="26">
        <f t="shared" si="35"/>
        <v>0</v>
      </c>
      <c r="AY15" t="s">
        <v>13</v>
      </c>
      <c r="AZ15" t="s">
        <v>77</v>
      </c>
      <c r="BA15" t="s">
        <v>78</v>
      </c>
      <c r="BB15" t="s">
        <v>98</v>
      </c>
      <c r="BC15" t="s">
        <v>114</v>
      </c>
      <c r="BD15">
        <v>4</v>
      </c>
      <c r="BE15">
        <v>2</v>
      </c>
      <c r="BF15">
        <v>1</v>
      </c>
      <c r="BG15">
        <v>0</v>
      </c>
      <c r="BH15">
        <v>1</v>
      </c>
      <c r="BI15">
        <v>2</v>
      </c>
      <c r="BJ15">
        <v>0</v>
      </c>
      <c r="BK15">
        <v>10</v>
      </c>
      <c r="BL15">
        <v>0</v>
      </c>
    </row>
    <row r="16" spans="1:64" x14ac:dyDescent="0.3">
      <c r="A16" t="s">
        <v>7</v>
      </c>
      <c r="B16" s="21"/>
      <c r="C16" s="32">
        <f t="shared" si="0"/>
        <v>4.6728971962616821E-2</v>
      </c>
      <c r="D16" s="23">
        <f t="shared" si="1"/>
        <v>5</v>
      </c>
      <c r="E16" s="33" t="e">
        <f t="shared" si="36"/>
        <v>#DIV/0!</v>
      </c>
      <c r="F16" s="25"/>
      <c r="G16" s="26">
        <f t="shared" si="27"/>
        <v>-5</v>
      </c>
      <c r="H16" s="32">
        <f t="shared" si="3"/>
        <v>8.0645161290322578E-2</v>
      </c>
      <c r="I16" s="23">
        <f t="shared" si="4"/>
        <v>5</v>
      </c>
      <c r="J16" s="33" t="e">
        <f t="shared" si="37"/>
        <v>#DIV/0!</v>
      </c>
      <c r="K16" s="25"/>
      <c r="L16" s="26">
        <f t="shared" si="28"/>
        <v>-5</v>
      </c>
      <c r="M16" s="22">
        <f t="shared" si="6"/>
        <v>0</v>
      </c>
      <c r="N16" s="23">
        <f t="shared" si="7"/>
        <v>0</v>
      </c>
      <c r="O16" s="33" t="e">
        <f t="shared" si="38"/>
        <v>#DIV/0!</v>
      </c>
      <c r="P16" s="25"/>
      <c r="Q16" s="26">
        <f t="shared" si="29"/>
        <v>0</v>
      </c>
      <c r="R16" s="32">
        <f t="shared" si="9"/>
        <v>0.15384615384615385</v>
      </c>
      <c r="S16" s="23">
        <f t="shared" si="10"/>
        <v>4</v>
      </c>
      <c r="T16" s="33" t="e">
        <f t="shared" si="39"/>
        <v>#DIV/0!</v>
      </c>
      <c r="U16" s="25"/>
      <c r="V16" s="26">
        <f t="shared" si="30"/>
        <v>-4</v>
      </c>
      <c r="W16" s="32">
        <f t="shared" si="12"/>
        <v>6.25E-2</v>
      </c>
      <c r="X16" s="23">
        <f t="shared" si="13"/>
        <v>1</v>
      </c>
      <c r="Y16" s="33" t="e">
        <f t="shared" si="40"/>
        <v>#DIV/0!</v>
      </c>
      <c r="Z16" s="25"/>
      <c r="AA16" s="26">
        <f t="shared" si="31"/>
        <v>-1</v>
      </c>
      <c r="AB16" s="32">
        <f t="shared" si="15"/>
        <v>3.5087719298245612E-2</v>
      </c>
      <c r="AC16" s="23">
        <f t="shared" si="16"/>
        <v>2</v>
      </c>
      <c r="AD16" s="33" t="e">
        <f t="shared" si="41"/>
        <v>#DIV/0!</v>
      </c>
      <c r="AE16" s="25"/>
      <c r="AF16" s="26">
        <f t="shared" si="32"/>
        <v>-2</v>
      </c>
      <c r="AG16" s="32">
        <f t="shared" si="18"/>
        <v>0.08</v>
      </c>
      <c r="AH16" s="23">
        <f t="shared" si="19"/>
        <v>2</v>
      </c>
      <c r="AI16" s="33" t="e">
        <f t="shared" si="42"/>
        <v>#DIV/0!</v>
      </c>
      <c r="AJ16" s="25"/>
      <c r="AK16" s="26">
        <f t="shared" si="33"/>
        <v>-2</v>
      </c>
      <c r="AL16" s="32">
        <f t="shared" si="21"/>
        <v>6.0200668896321072E-2</v>
      </c>
      <c r="AM16" s="23">
        <f t="shared" si="22"/>
        <v>18</v>
      </c>
      <c r="AN16" s="33" t="e">
        <f t="shared" si="43"/>
        <v>#DIV/0!</v>
      </c>
      <c r="AO16" s="25"/>
      <c r="AP16" s="26">
        <f t="shared" si="34"/>
        <v>-18</v>
      </c>
      <c r="AQ16" s="32">
        <f t="shared" si="24"/>
        <v>0.25</v>
      </c>
      <c r="AR16" s="23">
        <f t="shared" si="25"/>
        <v>1</v>
      </c>
      <c r="AS16" s="33" t="e">
        <f t="shared" si="44"/>
        <v>#DIV/0!</v>
      </c>
      <c r="AT16" s="25"/>
      <c r="AU16" s="26">
        <f t="shared" si="35"/>
        <v>-1</v>
      </c>
      <c r="AY16" t="s">
        <v>14</v>
      </c>
      <c r="AZ16" t="s">
        <v>77</v>
      </c>
      <c r="BA16" t="s">
        <v>78</v>
      </c>
      <c r="BB16" t="s">
        <v>98</v>
      </c>
      <c r="BC16" t="s">
        <v>114</v>
      </c>
      <c r="BD16">
        <v>1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1</v>
      </c>
      <c r="BL16">
        <v>0</v>
      </c>
    </row>
    <row r="17" spans="1:64" x14ac:dyDescent="0.3">
      <c r="A17" t="s">
        <v>56</v>
      </c>
      <c r="B17" s="21"/>
      <c r="C17" s="32">
        <f t="shared" si="0"/>
        <v>0</v>
      </c>
      <c r="D17" s="23">
        <f t="shared" si="1"/>
        <v>0</v>
      </c>
      <c r="E17" s="33" t="e">
        <f t="shared" si="36"/>
        <v>#DIV/0!</v>
      </c>
      <c r="F17" s="25"/>
      <c r="G17" s="26">
        <f t="shared" si="27"/>
        <v>0</v>
      </c>
      <c r="H17" s="32">
        <f t="shared" si="3"/>
        <v>0</v>
      </c>
      <c r="I17" s="23">
        <f t="shared" si="4"/>
        <v>0</v>
      </c>
      <c r="J17" s="33" t="e">
        <f t="shared" si="37"/>
        <v>#DIV/0!</v>
      </c>
      <c r="K17" s="25"/>
      <c r="L17" s="26">
        <f t="shared" si="28"/>
        <v>0</v>
      </c>
      <c r="M17" s="22">
        <f t="shared" si="6"/>
        <v>0</v>
      </c>
      <c r="N17" s="23">
        <f t="shared" si="7"/>
        <v>0</v>
      </c>
      <c r="O17" s="33" t="e">
        <f t="shared" si="38"/>
        <v>#DIV/0!</v>
      </c>
      <c r="P17" s="25"/>
      <c r="Q17" s="26">
        <f t="shared" si="29"/>
        <v>0</v>
      </c>
      <c r="R17" s="32">
        <f t="shared" si="9"/>
        <v>0</v>
      </c>
      <c r="S17" s="23">
        <f t="shared" si="10"/>
        <v>0</v>
      </c>
      <c r="T17" s="33" t="e">
        <f t="shared" si="39"/>
        <v>#DIV/0!</v>
      </c>
      <c r="U17" s="25"/>
      <c r="V17" s="26">
        <f t="shared" si="30"/>
        <v>0</v>
      </c>
      <c r="W17" s="32">
        <f t="shared" si="12"/>
        <v>0</v>
      </c>
      <c r="X17" s="23">
        <f t="shared" si="13"/>
        <v>0</v>
      </c>
      <c r="Y17" s="33" t="e">
        <f t="shared" si="40"/>
        <v>#DIV/0!</v>
      </c>
      <c r="Z17" s="25"/>
      <c r="AA17" s="26">
        <f t="shared" si="31"/>
        <v>0</v>
      </c>
      <c r="AB17" s="32">
        <f t="shared" si="15"/>
        <v>0</v>
      </c>
      <c r="AC17" s="23">
        <f t="shared" si="16"/>
        <v>0</v>
      </c>
      <c r="AD17" s="33" t="e">
        <f t="shared" si="41"/>
        <v>#DIV/0!</v>
      </c>
      <c r="AE17" s="25"/>
      <c r="AF17" s="26">
        <f t="shared" si="32"/>
        <v>0</v>
      </c>
      <c r="AG17" s="32">
        <f t="shared" si="18"/>
        <v>0.08</v>
      </c>
      <c r="AH17" s="23">
        <f t="shared" si="19"/>
        <v>2</v>
      </c>
      <c r="AI17" s="33" t="e">
        <f t="shared" si="42"/>
        <v>#DIV/0!</v>
      </c>
      <c r="AJ17" s="25"/>
      <c r="AK17" s="26">
        <f t="shared" si="33"/>
        <v>-2</v>
      </c>
      <c r="AL17" s="32">
        <f t="shared" si="21"/>
        <v>0</v>
      </c>
      <c r="AM17" s="23">
        <f t="shared" si="22"/>
        <v>0</v>
      </c>
      <c r="AN17" s="33" t="e">
        <f t="shared" si="43"/>
        <v>#DIV/0!</v>
      </c>
      <c r="AO17" s="25"/>
      <c r="AP17" s="26">
        <f t="shared" si="34"/>
        <v>0</v>
      </c>
      <c r="AQ17" s="32">
        <f t="shared" si="24"/>
        <v>0.5</v>
      </c>
      <c r="AR17" s="23">
        <f t="shared" si="25"/>
        <v>2</v>
      </c>
      <c r="AS17" s="33" t="e">
        <f t="shared" si="44"/>
        <v>#DIV/0!</v>
      </c>
      <c r="AT17" s="25"/>
      <c r="AU17" s="26">
        <f t="shared" si="35"/>
        <v>-2</v>
      </c>
      <c r="AY17" t="s">
        <v>15</v>
      </c>
      <c r="AZ17" t="s">
        <v>77</v>
      </c>
      <c r="BA17" t="s">
        <v>78</v>
      </c>
      <c r="BB17" t="s">
        <v>98</v>
      </c>
      <c r="BC17" t="s">
        <v>114</v>
      </c>
      <c r="BD17">
        <v>2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2</v>
      </c>
      <c r="BL17">
        <v>0</v>
      </c>
    </row>
    <row r="18" spans="1:64" x14ac:dyDescent="0.3">
      <c r="A18" t="s">
        <v>8</v>
      </c>
      <c r="B18" s="21"/>
      <c r="C18" s="32">
        <f t="shared" si="0"/>
        <v>9.3457943925233638E-3</v>
      </c>
      <c r="D18" s="23">
        <f t="shared" si="1"/>
        <v>1</v>
      </c>
      <c r="E18" s="33" t="e">
        <f t="shared" si="36"/>
        <v>#DIV/0!</v>
      </c>
      <c r="F18" s="25"/>
      <c r="G18" s="26">
        <f t="shared" si="27"/>
        <v>-1</v>
      </c>
      <c r="H18" s="32">
        <f t="shared" si="3"/>
        <v>0</v>
      </c>
      <c r="I18" s="23">
        <f t="shared" si="4"/>
        <v>0</v>
      </c>
      <c r="J18" s="33" t="e">
        <f t="shared" si="37"/>
        <v>#DIV/0!</v>
      </c>
      <c r="K18" s="25"/>
      <c r="L18" s="26">
        <f t="shared" si="28"/>
        <v>0</v>
      </c>
      <c r="M18" s="22">
        <f t="shared" si="6"/>
        <v>0</v>
      </c>
      <c r="N18" s="23">
        <f t="shared" si="7"/>
        <v>0</v>
      </c>
      <c r="O18" s="33" t="e">
        <f t="shared" si="38"/>
        <v>#DIV/0!</v>
      </c>
      <c r="P18" s="25"/>
      <c r="Q18" s="26">
        <f t="shared" si="29"/>
        <v>0</v>
      </c>
      <c r="R18" s="32">
        <f t="shared" si="9"/>
        <v>0</v>
      </c>
      <c r="S18" s="23">
        <f t="shared" si="10"/>
        <v>0</v>
      </c>
      <c r="T18" s="33" t="e">
        <f t="shared" si="39"/>
        <v>#DIV/0!</v>
      </c>
      <c r="U18" s="25"/>
      <c r="V18" s="26">
        <f t="shared" si="30"/>
        <v>0</v>
      </c>
      <c r="W18" s="32">
        <f t="shared" si="12"/>
        <v>0</v>
      </c>
      <c r="X18" s="23">
        <f t="shared" si="13"/>
        <v>0</v>
      </c>
      <c r="Y18" s="33" t="e">
        <f t="shared" si="40"/>
        <v>#DIV/0!</v>
      </c>
      <c r="Z18" s="25"/>
      <c r="AA18" s="26">
        <f t="shared" si="31"/>
        <v>0</v>
      </c>
      <c r="AB18" s="32">
        <f t="shared" si="15"/>
        <v>0</v>
      </c>
      <c r="AC18" s="23">
        <f t="shared" si="16"/>
        <v>0</v>
      </c>
      <c r="AD18" s="33" t="e">
        <f t="shared" si="41"/>
        <v>#DIV/0!</v>
      </c>
      <c r="AE18" s="25"/>
      <c r="AF18" s="26">
        <f t="shared" si="32"/>
        <v>0</v>
      </c>
      <c r="AG18" s="32">
        <f t="shared" si="18"/>
        <v>0</v>
      </c>
      <c r="AH18" s="23">
        <f t="shared" si="19"/>
        <v>0</v>
      </c>
      <c r="AI18" s="33" t="e">
        <f t="shared" si="42"/>
        <v>#DIV/0!</v>
      </c>
      <c r="AJ18" s="25"/>
      <c r="AK18" s="26">
        <f t="shared" si="33"/>
        <v>0</v>
      </c>
      <c r="AL18" s="32">
        <f t="shared" si="21"/>
        <v>3.3444816053511705E-3</v>
      </c>
      <c r="AM18" s="23">
        <f t="shared" si="22"/>
        <v>1</v>
      </c>
      <c r="AN18" s="33" t="e">
        <f t="shared" si="43"/>
        <v>#DIV/0!</v>
      </c>
      <c r="AO18" s="25"/>
      <c r="AP18" s="26">
        <f t="shared" si="34"/>
        <v>-1</v>
      </c>
      <c r="AQ18" s="32">
        <f t="shared" si="24"/>
        <v>0</v>
      </c>
      <c r="AR18" s="23">
        <f t="shared" si="25"/>
        <v>0</v>
      </c>
      <c r="AS18" s="33" t="e">
        <f t="shared" si="44"/>
        <v>#DIV/0!</v>
      </c>
      <c r="AT18" s="25"/>
      <c r="AU18" s="26">
        <f t="shared" si="35"/>
        <v>0</v>
      </c>
      <c r="AY18" t="s">
        <v>16</v>
      </c>
      <c r="AZ18" t="s">
        <v>77</v>
      </c>
      <c r="BA18" t="s">
        <v>78</v>
      </c>
      <c r="BB18" t="s">
        <v>98</v>
      </c>
      <c r="BC18" t="s">
        <v>114</v>
      </c>
      <c r="BD18">
        <v>1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1</v>
      </c>
      <c r="BK18">
        <v>2</v>
      </c>
      <c r="BL18">
        <v>0</v>
      </c>
    </row>
    <row r="19" spans="1:64" x14ac:dyDescent="0.3">
      <c r="A19" t="s">
        <v>57</v>
      </c>
      <c r="B19" s="21"/>
      <c r="C19" s="32">
        <f t="shared" si="0"/>
        <v>0</v>
      </c>
      <c r="D19" s="23">
        <f t="shared" si="1"/>
        <v>0</v>
      </c>
      <c r="E19" s="33" t="e">
        <f t="shared" si="36"/>
        <v>#DIV/0!</v>
      </c>
      <c r="F19" s="25"/>
      <c r="G19" s="26">
        <f t="shared" si="27"/>
        <v>0</v>
      </c>
      <c r="H19" s="32">
        <f t="shared" si="3"/>
        <v>0</v>
      </c>
      <c r="I19" s="23">
        <f t="shared" si="4"/>
        <v>0</v>
      </c>
      <c r="J19" s="33" t="e">
        <f t="shared" si="37"/>
        <v>#DIV/0!</v>
      </c>
      <c r="K19" s="25"/>
      <c r="L19" s="26">
        <f t="shared" si="28"/>
        <v>0</v>
      </c>
      <c r="M19" s="22">
        <f t="shared" si="6"/>
        <v>0</v>
      </c>
      <c r="N19" s="23">
        <f t="shared" si="7"/>
        <v>0</v>
      </c>
      <c r="O19" s="33" t="e">
        <f t="shared" si="38"/>
        <v>#DIV/0!</v>
      </c>
      <c r="P19" s="25"/>
      <c r="Q19" s="26">
        <f t="shared" si="29"/>
        <v>0</v>
      </c>
      <c r="R19" s="32">
        <f t="shared" si="9"/>
        <v>0</v>
      </c>
      <c r="S19" s="23">
        <f t="shared" si="10"/>
        <v>0</v>
      </c>
      <c r="T19" s="33" t="e">
        <f t="shared" si="39"/>
        <v>#DIV/0!</v>
      </c>
      <c r="U19" s="25"/>
      <c r="V19" s="26">
        <f t="shared" si="30"/>
        <v>0</v>
      </c>
      <c r="W19" s="32">
        <f t="shared" si="12"/>
        <v>0</v>
      </c>
      <c r="X19" s="23">
        <f t="shared" si="13"/>
        <v>0</v>
      </c>
      <c r="Y19" s="33" t="e">
        <f t="shared" si="40"/>
        <v>#DIV/0!</v>
      </c>
      <c r="Z19" s="25"/>
      <c r="AA19" s="26">
        <f t="shared" si="31"/>
        <v>0</v>
      </c>
      <c r="AB19" s="32">
        <f t="shared" si="15"/>
        <v>0</v>
      </c>
      <c r="AC19" s="23">
        <f t="shared" si="16"/>
        <v>0</v>
      </c>
      <c r="AD19" s="33" t="e">
        <f t="shared" si="41"/>
        <v>#DIV/0!</v>
      </c>
      <c r="AE19" s="25"/>
      <c r="AF19" s="26">
        <f t="shared" si="32"/>
        <v>0</v>
      </c>
      <c r="AG19" s="32">
        <f t="shared" si="18"/>
        <v>0</v>
      </c>
      <c r="AH19" s="23">
        <f t="shared" si="19"/>
        <v>0</v>
      </c>
      <c r="AI19" s="33" t="e">
        <f t="shared" si="42"/>
        <v>#DIV/0!</v>
      </c>
      <c r="AJ19" s="25"/>
      <c r="AK19" s="26">
        <f t="shared" si="33"/>
        <v>0</v>
      </c>
      <c r="AL19" s="32">
        <f t="shared" si="21"/>
        <v>0</v>
      </c>
      <c r="AM19" s="23">
        <f t="shared" si="22"/>
        <v>0</v>
      </c>
      <c r="AN19" s="33" t="e">
        <f t="shared" si="43"/>
        <v>#DIV/0!</v>
      </c>
      <c r="AO19" s="25"/>
      <c r="AP19" s="26">
        <f t="shared" si="34"/>
        <v>0</v>
      </c>
      <c r="AQ19" s="32">
        <f t="shared" si="24"/>
        <v>0</v>
      </c>
      <c r="AR19" s="23">
        <f t="shared" si="25"/>
        <v>0</v>
      </c>
      <c r="AS19" s="33" t="e">
        <f t="shared" si="44"/>
        <v>#DIV/0!</v>
      </c>
      <c r="AT19" s="25"/>
      <c r="AU19" s="26">
        <f t="shared" si="35"/>
        <v>0</v>
      </c>
      <c r="AY19" t="s">
        <v>19</v>
      </c>
      <c r="AZ19" t="s">
        <v>77</v>
      </c>
      <c r="BA19" t="s">
        <v>78</v>
      </c>
      <c r="BB19" t="s">
        <v>98</v>
      </c>
      <c r="BC19" t="s">
        <v>114</v>
      </c>
      <c r="BD19">
        <v>4</v>
      </c>
      <c r="BE19">
        <v>3</v>
      </c>
      <c r="BF19">
        <v>2</v>
      </c>
      <c r="BG19">
        <v>2</v>
      </c>
      <c r="BH19">
        <v>1</v>
      </c>
      <c r="BI19">
        <v>3</v>
      </c>
      <c r="BJ19">
        <v>0</v>
      </c>
      <c r="BK19">
        <v>15</v>
      </c>
      <c r="BL19">
        <v>0</v>
      </c>
    </row>
    <row r="20" spans="1:64" x14ac:dyDescent="0.3">
      <c r="A20" t="s">
        <v>9</v>
      </c>
      <c r="B20" s="21"/>
      <c r="C20" s="32">
        <f t="shared" si="0"/>
        <v>9.3457943925233638E-3</v>
      </c>
      <c r="D20" s="23">
        <f t="shared" si="1"/>
        <v>1</v>
      </c>
      <c r="E20" s="33" t="e">
        <f t="shared" si="36"/>
        <v>#DIV/0!</v>
      </c>
      <c r="F20" s="25"/>
      <c r="G20" s="26">
        <f t="shared" si="27"/>
        <v>-1</v>
      </c>
      <c r="H20" s="32">
        <f t="shared" si="3"/>
        <v>0</v>
      </c>
      <c r="I20" s="23">
        <f t="shared" si="4"/>
        <v>0</v>
      </c>
      <c r="J20" s="33" t="e">
        <f t="shared" si="37"/>
        <v>#DIV/0!</v>
      </c>
      <c r="K20" s="25"/>
      <c r="L20" s="26">
        <f t="shared" si="28"/>
        <v>0</v>
      </c>
      <c r="M20" s="22">
        <f t="shared" si="6"/>
        <v>0</v>
      </c>
      <c r="N20" s="23">
        <f t="shared" si="7"/>
        <v>0</v>
      </c>
      <c r="O20" s="33" t="e">
        <f t="shared" si="38"/>
        <v>#DIV/0!</v>
      </c>
      <c r="P20" s="25"/>
      <c r="Q20" s="26">
        <f t="shared" si="29"/>
        <v>0</v>
      </c>
      <c r="R20" s="32">
        <f t="shared" si="9"/>
        <v>0</v>
      </c>
      <c r="S20" s="23">
        <f t="shared" si="10"/>
        <v>0</v>
      </c>
      <c r="T20" s="33" t="e">
        <f t="shared" si="39"/>
        <v>#DIV/0!</v>
      </c>
      <c r="U20" s="25"/>
      <c r="V20" s="26">
        <f t="shared" si="30"/>
        <v>0</v>
      </c>
      <c r="W20" s="32">
        <f t="shared" si="12"/>
        <v>0</v>
      </c>
      <c r="X20" s="23">
        <f t="shared" si="13"/>
        <v>0</v>
      </c>
      <c r="Y20" s="33" t="e">
        <f t="shared" si="40"/>
        <v>#DIV/0!</v>
      </c>
      <c r="Z20" s="25"/>
      <c r="AA20" s="26">
        <f t="shared" si="31"/>
        <v>0</v>
      </c>
      <c r="AB20" s="32">
        <f t="shared" si="15"/>
        <v>0</v>
      </c>
      <c r="AC20" s="23">
        <f t="shared" si="16"/>
        <v>0</v>
      </c>
      <c r="AD20" s="33" t="e">
        <f t="shared" si="41"/>
        <v>#DIV/0!</v>
      </c>
      <c r="AE20" s="25"/>
      <c r="AF20" s="26">
        <f t="shared" si="32"/>
        <v>0</v>
      </c>
      <c r="AG20" s="32">
        <f t="shared" si="18"/>
        <v>0</v>
      </c>
      <c r="AH20" s="23">
        <f t="shared" si="19"/>
        <v>0</v>
      </c>
      <c r="AI20" s="33" t="e">
        <f t="shared" si="42"/>
        <v>#DIV/0!</v>
      </c>
      <c r="AJ20" s="25"/>
      <c r="AK20" s="26">
        <f t="shared" si="33"/>
        <v>0</v>
      </c>
      <c r="AL20" s="32">
        <f t="shared" si="21"/>
        <v>3.3444816053511705E-3</v>
      </c>
      <c r="AM20" s="23">
        <f t="shared" si="22"/>
        <v>1</v>
      </c>
      <c r="AN20" s="33" t="e">
        <f t="shared" si="43"/>
        <v>#DIV/0!</v>
      </c>
      <c r="AO20" s="25"/>
      <c r="AP20" s="26">
        <f t="shared" si="34"/>
        <v>-1</v>
      </c>
      <c r="AQ20" s="32">
        <f t="shared" si="24"/>
        <v>0</v>
      </c>
      <c r="AR20" s="23">
        <f t="shared" si="25"/>
        <v>0</v>
      </c>
      <c r="AS20" s="33" t="e">
        <f t="shared" si="44"/>
        <v>#DIV/0!</v>
      </c>
      <c r="AT20" s="25"/>
      <c r="AU20" s="26">
        <f t="shared" si="35"/>
        <v>0</v>
      </c>
      <c r="AY20" t="s">
        <v>126</v>
      </c>
      <c r="AZ20" t="s">
        <v>77</v>
      </c>
      <c r="BA20" t="s">
        <v>78</v>
      </c>
      <c r="BB20" t="s">
        <v>98</v>
      </c>
      <c r="BC20" t="s">
        <v>114</v>
      </c>
      <c r="BD20">
        <v>0</v>
      </c>
      <c r="BE20">
        <v>1</v>
      </c>
      <c r="BF20">
        <v>0</v>
      </c>
      <c r="BG20">
        <v>0</v>
      </c>
      <c r="BH20">
        <v>0</v>
      </c>
      <c r="BI20">
        <v>0</v>
      </c>
      <c r="BJ20">
        <v>1</v>
      </c>
      <c r="BK20">
        <v>2</v>
      </c>
      <c r="BL20">
        <v>0</v>
      </c>
    </row>
    <row r="21" spans="1:64" x14ac:dyDescent="0.3">
      <c r="A21" t="s">
        <v>10</v>
      </c>
      <c r="B21" s="21"/>
      <c r="C21" s="32">
        <f t="shared" si="0"/>
        <v>9.3457943925233638E-3</v>
      </c>
      <c r="D21" s="23">
        <f t="shared" si="1"/>
        <v>1</v>
      </c>
      <c r="E21" s="33" t="e">
        <f t="shared" si="36"/>
        <v>#DIV/0!</v>
      </c>
      <c r="F21" s="25"/>
      <c r="G21" s="26">
        <f t="shared" si="27"/>
        <v>-1</v>
      </c>
      <c r="H21" s="32">
        <f t="shared" si="3"/>
        <v>0</v>
      </c>
      <c r="I21" s="23">
        <f t="shared" si="4"/>
        <v>0</v>
      </c>
      <c r="J21" s="33" t="e">
        <f t="shared" si="37"/>
        <v>#DIV/0!</v>
      </c>
      <c r="K21" s="25"/>
      <c r="L21" s="26">
        <f t="shared" si="28"/>
        <v>0</v>
      </c>
      <c r="M21" s="22">
        <f t="shared" si="6"/>
        <v>0</v>
      </c>
      <c r="N21" s="23">
        <f t="shared" si="7"/>
        <v>0</v>
      </c>
      <c r="O21" s="33" t="e">
        <f t="shared" si="38"/>
        <v>#DIV/0!</v>
      </c>
      <c r="P21" s="25"/>
      <c r="Q21" s="26">
        <f t="shared" si="29"/>
        <v>0</v>
      </c>
      <c r="R21" s="32">
        <f t="shared" si="9"/>
        <v>0</v>
      </c>
      <c r="S21" s="23">
        <f t="shared" si="10"/>
        <v>0</v>
      </c>
      <c r="T21" s="33" t="e">
        <f t="shared" si="39"/>
        <v>#DIV/0!</v>
      </c>
      <c r="U21" s="25"/>
      <c r="V21" s="26">
        <f t="shared" si="30"/>
        <v>0</v>
      </c>
      <c r="W21" s="32">
        <f t="shared" si="12"/>
        <v>0</v>
      </c>
      <c r="X21" s="23">
        <f t="shared" si="13"/>
        <v>0</v>
      </c>
      <c r="Y21" s="33" t="e">
        <f t="shared" si="40"/>
        <v>#DIV/0!</v>
      </c>
      <c r="Z21" s="25"/>
      <c r="AA21" s="26">
        <f t="shared" si="31"/>
        <v>0</v>
      </c>
      <c r="AB21" s="32">
        <f t="shared" si="15"/>
        <v>1.7543859649122806E-2</v>
      </c>
      <c r="AC21" s="23">
        <f t="shared" si="16"/>
        <v>1</v>
      </c>
      <c r="AD21" s="33" t="e">
        <f t="shared" si="41"/>
        <v>#DIV/0!</v>
      </c>
      <c r="AE21" s="25"/>
      <c r="AF21" s="26">
        <f t="shared" si="32"/>
        <v>-1</v>
      </c>
      <c r="AG21" s="32">
        <f t="shared" si="18"/>
        <v>0.04</v>
      </c>
      <c r="AH21" s="23">
        <f t="shared" si="19"/>
        <v>1</v>
      </c>
      <c r="AI21" s="33" t="e">
        <f t="shared" si="42"/>
        <v>#DIV/0!</v>
      </c>
      <c r="AJ21" s="25"/>
      <c r="AK21" s="26">
        <f t="shared" si="33"/>
        <v>-1</v>
      </c>
      <c r="AL21" s="32">
        <f t="shared" si="21"/>
        <v>1.0033444816053512E-2</v>
      </c>
      <c r="AM21" s="23">
        <f t="shared" si="22"/>
        <v>3</v>
      </c>
      <c r="AN21" s="33" t="e">
        <f t="shared" si="43"/>
        <v>#DIV/0!</v>
      </c>
      <c r="AO21" s="25"/>
      <c r="AP21" s="26">
        <f t="shared" si="34"/>
        <v>-3</v>
      </c>
      <c r="AQ21" s="32">
        <f t="shared" si="24"/>
        <v>0</v>
      </c>
      <c r="AR21" s="23">
        <f t="shared" si="25"/>
        <v>0</v>
      </c>
      <c r="AS21" s="33" t="e">
        <f t="shared" si="44"/>
        <v>#DIV/0!</v>
      </c>
      <c r="AT21" s="25"/>
      <c r="AU21" s="26">
        <f t="shared" si="35"/>
        <v>0</v>
      </c>
      <c r="AY21" t="s">
        <v>20</v>
      </c>
      <c r="AZ21" t="s">
        <v>77</v>
      </c>
      <c r="BA21" t="s">
        <v>78</v>
      </c>
      <c r="BB21" t="s">
        <v>98</v>
      </c>
      <c r="BC21" t="s">
        <v>114</v>
      </c>
      <c r="BD21">
        <v>6</v>
      </c>
      <c r="BE21">
        <v>0</v>
      </c>
      <c r="BF21">
        <v>0</v>
      </c>
      <c r="BG21">
        <v>1</v>
      </c>
      <c r="BH21">
        <v>0</v>
      </c>
      <c r="BI21">
        <v>0</v>
      </c>
      <c r="BJ21">
        <v>0</v>
      </c>
      <c r="BK21">
        <v>7</v>
      </c>
      <c r="BL21">
        <v>0</v>
      </c>
    </row>
    <row r="22" spans="1:64" x14ac:dyDescent="0.3">
      <c r="A22" t="s">
        <v>58</v>
      </c>
      <c r="B22" s="21"/>
      <c r="C22" s="32">
        <f t="shared" si="0"/>
        <v>0</v>
      </c>
      <c r="D22" s="23">
        <f t="shared" si="1"/>
        <v>0</v>
      </c>
      <c r="E22" s="33" t="e">
        <f t="shared" si="36"/>
        <v>#DIV/0!</v>
      </c>
      <c r="F22" s="25"/>
      <c r="G22" s="26">
        <f t="shared" si="27"/>
        <v>0</v>
      </c>
      <c r="H22" s="32">
        <f t="shared" si="3"/>
        <v>0</v>
      </c>
      <c r="I22" s="23">
        <f t="shared" si="4"/>
        <v>0</v>
      </c>
      <c r="J22" s="33" t="e">
        <f t="shared" si="37"/>
        <v>#DIV/0!</v>
      </c>
      <c r="K22" s="25"/>
      <c r="L22" s="26">
        <f t="shared" si="28"/>
        <v>0</v>
      </c>
      <c r="M22" s="22">
        <f t="shared" si="6"/>
        <v>0</v>
      </c>
      <c r="N22" s="23">
        <f t="shared" si="7"/>
        <v>0</v>
      </c>
      <c r="O22" s="33" t="e">
        <f t="shared" si="38"/>
        <v>#DIV/0!</v>
      </c>
      <c r="P22" s="25"/>
      <c r="Q22" s="26">
        <f t="shared" si="29"/>
        <v>0</v>
      </c>
      <c r="R22" s="32">
        <f t="shared" si="9"/>
        <v>0</v>
      </c>
      <c r="S22" s="23">
        <f t="shared" si="10"/>
        <v>0</v>
      </c>
      <c r="T22" s="33" t="e">
        <f t="shared" si="39"/>
        <v>#DIV/0!</v>
      </c>
      <c r="U22" s="25"/>
      <c r="V22" s="26">
        <f t="shared" si="30"/>
        <v>0</v>
      </c>
      <c r="W22" s="32">
        <f t="shared" si="12"/>
        <v>0</v>
      </c>
      <c r="X22" s="23">
        <f t="shared" si="13"/>
        <v>0</v>
      </c>
      <c r="Y22" s="33" t="e">
        <f t="shared" si="40"/>
        <v>#DIV/0!</v>
      </c>
      <c r="Z22" s="25"/>
      <c r="AA22" s="26">
        <f t="shared" si="31"/>
        <v>0</v>
      </c>
      <c r="AB22" s="32">
        <f t="shared" si="15"/>
        <v>0</v>
      </c>
      <c r="AC22" s="23">
        <f t="shared" si="16"/>
        <v>0</v>
      </c>
      <c r="AD22" s="33" t="e">
        <f t="shared" si="41"/>
        <v>#DIV/0!</v>
      </c>
      <c r="AE22" s="25"/>
      <c r="AF22" s="26">
        <f t="shared" si="32"/>
        <v>0</v>
      </c>
      <c r="AG22" s="32">
        <f t="shared" si="18"/>
        <v>0</v>
      </c>
      <c r="AH22" s="23">
        <f t="shared" si="19"/>
        <v>0</v>
      </c>
      <c r="AI22" s="33" t="e">
        <f t="shared" si="42"/>
        <v>#DIV/0!</v>
      </c>
      <c r="AJ22" s="25"/>
      <c r="AK22" s="26">
        <f t="shared" si="33"/>
        <v>0</v>
      </c>
      <c r="AL22" s="32">
        <f t="shared" si="21"/>
        <v>0</v>
      </c>
      <c r="AM22" s="23">
        <f t="shared" si="22"/>
        <v>0</v>
      </c>
      <c r="AN22" s="33" t="e">
        <f t="shared" si="43"/>
        <v>#DIV/0!</v>
      </c>
      <c r="AO22" s="25"/>
      <c r="AP22" s="26">
        <f t="shared" si="34"/>
        <v>0</v>
      </c>
      <c r="AQ22" s="32">
        <f t="shared" si="24"/>
        <v>0</v>
      </c>
      <c r="AR22" s="23">
        <f t="shared" si="25"/>
        <v>0</v>
      </c>
      <c r="AS22" s="33" t="e">
        <f t="shared" si="44"/>
        <v>#DIV/0!</v>
      </c>
      <c r="AT22" s="25"/>
      <c r="AU22" s="26">
        <f t="shared" si="35"/>
        <v>0</v>
      </c>
      <c r="AY22" t="s">
        <v>21</v>
      </c>
      <c r="AZ22" t="s">
        <v>77</v>
      </c>
      <c r="BA22" t="s">
        <v>78</v>
      </c>
      <c r="BB22" t="s">
        <v>98</v>
      </c>
      <c r="BC22" t="s">
        <v>114</v>
      </c>
      <c r="BD22">
        <v>0</v>
      </c>
      <c r="BE22">
        <v>1</v>
      </c>
      <c r="BF22">
        <v>0</v>
      </c>
      <c r="BG22">
        <v>0</v>
      </c>
      <c r="BH22">
        <v>0</v>
      </c>
      <c r="BI22">
        <v>2</v>
      </c>
      <c r="BJ22">
        <v>0</v>
      </c>
      <c r="BK22">
        <v>3</v>
      </c>
      <c r="BL22">
        <v>0</v>
      </c>
    </row>
    <row r="23" spans="1:64" x14ac:dyDescent="0.3">
      <c r="A23" t="s">
        <v>11</v>
      </c>
      <c r="B23" s="21"/>
      <c r="C23" s="32">
        <f t="shared" si="0"/>
        <v>1.8691588785046728E-2</v>
      </c>
      <c r="D23" s="23">
        <f t="shared" si="1"/>
        <v>2</v>
      </c>
      <c r="E23" s="33" t="e">
        <f t="shared" si="36"/>
        <v>#DIV/0!</v>
      </c>
      <c r="F23" s="25"/>
      <c r="G23" s="26">
        <f t="shared" si="27"/>
        <v>-2</v>
      </c>
      <c r="H23" s="32">
        <f t="shared" si="3"/>
        <v>6.4516129032258063E-2</v>
      </c>
      <c r="I23" s="23">
        <f t="shared" si="4"/>
        <v>4</v>
      </c>
      <c r="J23" s="33" t="e">
        <f t="shared" si="37"/>
        <v>#DIV/0!</v>
      </c>
      <c r="K23" s="25"/>
      <c r="L23" s="26">
        <f t="shared" si="28"/>
        <v>-4</v>
      </c>
      <c r="M23" s="22">
        <f t="shared" si="6"/>
        <v>0</v>
      </c>
      <c r="N23" s="23">
        <f t="shared" si="7"/>
        <v>0</v>
      </c>
      <c r="O23" s="33" t="e">
        <f t="shared" si="38"/>
        <v>#DIV/0!</v>
      </c>
      <c r="P23" s="25"/>
      <c r="Q23" s="26">
        <f t="shared" si="29"/>
        <v>0</v>
      </c>
      <c r="R23" s="32">
        <f t="shared" si="9"/>
        <v>0</v>
      </c>
      <c r="S23" s="23">
        <f t="shared" si="10"/>
        <v>0</v>
      </c>
      <c r="T23" s="33" t="e">
        <f t="shared" si="39"/>
        <v>#DIV/0!</v>
      </c>
      <c r="U23" s="25"/>
      <c r="V23" s="26">
        <f t="shared" si="30"/>
        <v>0</v>
      </c>
      <c r="W23" s="32">
        <f t="shared" si="12"/>
        <v>6.25E-2</v>
      </c>
      <c r="X23" s="23">
        <f t="shared" si="13"/>
        <v>1</v>
      </c>
      <c r="Y23" s="33" t="e">
        <f t="shared" si="40"/>
        <v>#DIV/0!</v>
      </c>
      <c r="Z23" s="25"/>
      <c r="AA23" s="26">
        <f t="shared" si="31"/>
        <v>-1</v>
      </c>
      <c r="AB23" s="32">
        <f t="shared" si="15"/>
        <v>5.2631578947368418E-2</v>
      </c>
      <c r="AC23" s="23">
        <f t="shared" si="16"/>
        <v>3</v>
      </c>
      <c r="AD23" s="33" t="e">
        <f t="shared" si="41"/>
        <v>#DIV/0!</v>
      </c>
      <c r="AE23" s="25"/>
      <c r="AF23" s="26">
        <f t="shared" si="32"/>
        <v>-3</v>
      </c>
      <c r="AG23" s="32">
        <f t="shared" si="18"/>
        <v>0</v>
      </c>
      <c r="AH23" s="23">
        <f t="shared" si="19"/>
        <v>0</v>
      </c>
      <c r="AI23" s="33" t="e">
        <f t="shared" si="42"/>
        <v>#DIV/0!</v>
      </c>
      <c r="AJ23" s="25"/>
      <c r="AK23" s="26">
        <f t="shared" si="33"/>
        <v>0</v>
      </c>
      <c r="AL23" s="32">
        <f t="shared" si="21"/>
        <v>3.3444816053511704E-2</v>
      </c>
      <c r="AM23" s="23">
        <f t="shared" si="22"/>
        <v>10</v>
      </c>
      <c r="AN23" s="33" t="e">
        <f t="shared" si="43"/>
        <v>#DIV/0!</v>
      </c>
      <c r="AO23" s="25"/>
      <c r="AP23" s="26">
        <f t="shared" si="34"/>
        <v>-10</v>
      </c>
      <c r="AQ23" s="32">
        <f t="shared" si="24"/>
        <v>0</v>
      </c>
      <c r="AR23" s="23">
        <f t="shared" si="25"/>
        <v>0</v>
      </c>
      <c r="AS23" s="33" t="e">
        <f t="shared" si="44"/>
        <v>#DIV/0!</v>
      </c>
      <c r="AT23" s="25"/>
      <c r="AU23" s="26">
        <f t="shared" si="35"/>
        <v>0</v>
      </c>
      <c r="AY23" t="s">
        <v>23</v>
      </c>
      <c r="AZ23" t="s">
        <v>77</v>
      </c>
      <c r="BA23" t="s">
        <v>78</v>
      </c>
      <c r="BB23" t="s">
        <v>98</v>
      </c>
      <c r="BC23" t="s">
        <v>114</v>
      </c>
      <c r="BD23">
        <v>1</v>
      </c>
      <c r="BE23">
        <v>1</v>
      </c>
      <c r="BF23">
        <v>1</v>
      </c>
      <c r="BG23">
        <v>0</v>
      </c>
      <c r="BH23">
        <v>0</v>
      </c>
      <c r="BI23">
        <v>1</v>
      </c>
      <c r="BJ23">
        <v>0</v>
      </c>
      <c r="BK23">
        <v>4</v>
      </c>
      <c r="BL23">
        <v>0</v>
      </c>
    </row>
    <row r="24" spans="1:64" x14ac:dyDescent="0.3">
      <c r="A24" t="s">
        <v>12</v>
      </c>
      <c r="B24" s="21"/>
      <c r="C24" s="32">
        <f t="shared" si="0"/>
        <v>2.8037383177570093E-2</v>
      </c>
      <c r="D24" s="23">
        <f t="shared" si="1"/>
        <v>3</v>
      </c>
      <c r="E24" s="33" t="e">
        <f t="shared" si="36"/>
        <v>#DIV/0!</v>
      </c>
      <c r="F24" s="25"/>
      <c r="G24" s="26">
        <f t="shared" si="27"/>
        <v>-3</v>
      </c>
      <c r="H24" s="32">
        <f t="shared" si="3"/>
        <v>0</v>
      </c>
      <c r="I24" s="23">
        <f t="shared" si="4"/>
        <v>0</v>
      </c>
      <c r="J24" s="33" t="e">
        <f t="shared" si="37"/>
        <v>#DIV/0!</v>
      </c>
      <c r="K24" s="25"/>
      <c r="L24" s="26">
        <f t="shared" si="28"/>
        <v>0</v>
      </c>
      <c r="M24" s="22">
        <f t="shared" si="6"/>
        <v>0.1</v>
      </c>
      <c r="N24" s="23">
        <f t="shared" si="7"/>
        <v>1</v>
      </c>
      <c r="O24" s="33" t="e">
        <f t="shared" si="38"/>
        <v>#DIV/0!</v>
      </c>
      <c r="P24" s="25"/>
      <c r="Q24" s="26">
        <f t="shared" si="29"/>
        <v>-1</v>
      </c>
      <c r="R24" s="32">
        <f t="shared" si="9"/>
        <v>3.8461538461538464E-2</v>
      </c>
      <c r="S24" s="23">
        <f t="shared" si="10"/>
        <v>1</v>
      </c>
      <c r="T24" s="33" t="e">
        <f t="shared" si="39"/>
        <v>#DIV/0!</v>
      </c>
      <c r="U24" s="25"/>
      <c r="V24" s="26">
        <f t="shared" si="30"/>
        <v>-1</v>
      </c>
      <c r="W24" s="32">
        <f t="shared" si="12"/>
        <v>0</v>
      </c>
      <c r="X24" s="23">
        <f t="shared" si="13"/>
        <v>0</v>
      </c>
      <c r="Y24" s="33" t="e">
        <f t="shared" si="40"/>
        <v>#DIV/0!</v>
      </c>
      <c r="Z24" s="25"/>
      <c r="AA24" s="26">
        <f t="shared" si="31"/>
        <v>0</v>
      </c>
      <c r="AB24" s="32">
        <f t="shared" si="15"/>
        <v>0</v>
      </c>
      <c r="AC24" s="23">
        <f t="shared" si="16"/>
        <v>0</v>
      </c>
      <c r="AD24" s="33" t="e">
        <f t="shared" si="41"/>
        <v>#DIV/0!</v>
      </c>
      <c r="AE24" s="25"/>
      <c r="AF24" s="26">
        <f t="shared" si="32"/>
        <v>0</v>
      </c>
      <c r="AG24" s="32">
        <f t="shared" si="18"/>
        <v>0.08</v>
      </c>
      <c r="AH24" s="23">
        <f t="shared" si="19"/>
        <v>2</v>
      </c>
      <c r="AI24" s="33" t="e">
        <f t="shared" si="42"/>
        <v>#DIV/0!</v>
      </c>
      <c r="AJ24" s="25"/>
      <c r="AK24" s="26">
        <f t="shared" si="33"/>
        <v>-2</v>
      </c>
      <c r="AL24" s="32">
        <f t="shared" si="21"/>
        <v>2.3411371237458192E-2</v>
      </c>
      <c r="AM24" s="23">
        <f t="shared" si="22"/>
        <v>7</v>
      </c>
      <c r="AN24" s="33" t="e">
        <f t="shared" si="43"/>
        <v>#DIV/0!</v>
      </c>
      <c r="AO24" s="25"/>
      <c r="AP24" s="26">
        <f t="shared" si="34"/>
        <v>-7</v>
      </c>
      <c r="AQ24" s="32">
        <f t="shared" si="24"/>
        <v>0</v>
      </c>
      <c r="AR24" s="23">
        <f t="shared" si="25"/>
        <v>0</v>
      </c>
      <c r="AS24" s="33" t="e">
        <f t="shared" si="44"/>
        <v>#DIV/0!</v>
      </c>
      <c r="AT24" s="25"/>
      <c r="AU24" s="26">
        <f t="shared" si="35"/>
        <v>0</v>
      </c>
      <c r="AY24" t="s">
        <v>24</v>
      </c>
      <c r="AZ24" t="s">
        <v>77</v>
      </c>
      <c r="BA24" t="s">
        <v>78</v>
      </c>
      <c r="BB24" t="s">
        <v>98</v>
      </c>
      <c r="BC24" t="s">
        <v>114</v>
      </c>
      <c r="BD24">
        <v>3</v>
      </c>
      <c r="BE24">
        <v>1</v>
      </c>
      <c r="BF24">
        <v>1</v>
      </c>
      <c r="BG24">
        <v>2</v>
      </c>
      <c r="BH24">
        <v>0</v>
      </c>
      <c r="BI24">
        <v>3</v>
      </c>
      <c r="BJ24">
        <v>0</v>
      </c>
      <c r="BK24">
        <v>10</v>
      </c>
      <c r="BL24">
        <v>0</v>
      </c>
    </row>
    <row r="25" spans="1:64" x14ac:dyDescent="0.3">
      <c r="A25" t="s">
        <v>59</v>
      </c>
      <c r="B25" s="21"/>
      <c r="C25" s="32">
        <f t="shared" si="0"/>
        <v>0</v>
      </c>
      <c r="D25" s="23">
        <f t="shared" si="1"/>
        <v>0</v>
      </c>
      <c r="E25" s="33" t="e">
        <f t="shared" si="36"/>
        <v>#DIV/0!</v>
      </c>
      <c r="F25" s="25"/>
      <c r="G25" s="26">
        <f t="shared" si="27"/>
        <v>0</v>
      </c>
      <c r="H25" s="32">
        <f t="shared" si="3"/>
        <v>0</v>
      </c>
      <c r="I25" s="23">
        <f t="shared" si="4"/>
        <v>0</v>
      </c>
      <c r="J25" s="33" t="e">
        <f t="shared" si="37"/>
        <v>#DIV/0!</v>
      </c>
      <c r="K25" s="25"/>
      <c r="L25" s="26">
        <f t="shared" si="28"/>
        <v>0</v>
      </c>
      <c r="M25" s="22">
        <f t="shared" si="6"/>
        <v>0</v>
      </c>
      <c r="N25" s="23">
        <f t="shared" si="7"/>
        <v>0</v>
      </c>
      <c r="O25" s="33" t="e">
        <f t="shared" si="38"/>
        <v>#DIV/0!</v>
      </c>
      <c r="P25" s="25"/>
      <c r="Q25" s="26">
        <f t="shared" si="29"/>
        <v>0</v>
      </c>
      <c r="R25" s="32">
        <f t="shared" si="9"/>
        <v>0</v>
      </c>
      <c r="S25" s="23">
        <f t="shared" si="10"/>
        <v>0</v>
      </c>
      <c r="T25" s="33" t="e">
        <f t="shared" si="39"/>
        <v>#DIV/0!</v>
      </c>
      <c r="U25" s="25"/>
      <c r="V25" s="26">
        <f t="shared" si="30"/>
        <v>0</v>
      </c>
      <c r="W25" s="32">
        <f t="shared" si="12"/>
        <v>0</v>
      </c>
      <c r="X25" s="23">
        <f t="shared" si="13"/>
        <v>0</v>
      </c>
      <c r="Y25" s="33" t="e">
        <f t="shared" si="40"/>
        <v>#DIV/0!</v>
      </c>
      <c r="Z25" s="25"/>
      <c r="AA25" s="26">
        <f t="shared" si="31"/>
        <v>0</v>
      </c>
      <c r="AB25" s="32">
        <f t="shared" si="15"/>
        <v>0</v>
      </c>
      <c r="AC25" s="23">
        <f t="shared" si="16"/>
        <v>0</v>
      </c>
      <c r="AD25" s="33" t="e">
        <f t="shared" si="41"/>
        <v>#DIV/0!</v>
      </c>
      <c r="AE25" s="25"/>
      <c r="AF25" s="26">
        <f t="shared" si="32"/>
        <v>0</v>
      </c>
      <c r="AG25" s="32">
        <f t="shared" si="18"/>
        <v>0</v>
      </c>
      <c r="AH25" s="23">
        <f t="shared" si="19"/>
        <v>0</v>
      </c>
      <c r="AI25" s="33" t="e">
        <f t="shared" si="42"/>
        <v>#DIV/0!</v>
      </c>
      <c r="AJ25" s="25"/>
      <c r="AK25" s="26">
        <f t="shared" si="33"/>
        <v>0</v>
      </c>
      <c r="AL25" s="32">
        <f t="shared" si="21"/>
        <v>0</v>
      </c>
      <c r="AM25" s="23">
        <f t="shared" si="22"/>
        <v>0</v>
      </c>
      <c r="AN25" s="33" t="e">
        <f t="shared" si="43"/>
        <v>#DIV/0!</v>
      </c>
      <c r="AO25" s="25"/>
      <c r="AP25" s="26">
        <f t="shared" si="34"/>
        <v>0</v>
      </c>
      <c r="AQ25" s="32">
        <f t="shared" si="24"/>
        <v>0</v>
      </c>
      <c r="AR25" s="23">
        <f t="shared" si="25"/>
        <v>0</v>
      </c>
      <c r="AS25" s="33" t="e">
        <f t="shared" si="44"/>
        <v>#DIV/0!</v>
      </c>
      <c r="AT25" s="25"/>
      <c r="AU25" s="26">
        <f t="shared" si="35"/>
        <v>0</v>
      </c>
      <c r="AY25" t="s">
        <v>25</v>
      </c>
      <c r="AZ25" t="s">
        <v>77</v>
      </c>
      <c r="BA25" t="s">
        <v>78</v>
      </c>
      <c r="BB25" t="s">
        <v>98</v>
      </c>
      <c r="BC25" t="s">
        <v>114</v>
      </c>
      <c r="BD25">
        <v>0</v>
      </c>
      <c r="BE25">
        <v>1</v>
      </c>
      <c r="BF25">
        <v>0</v>
      </c>
      <c r="BG25">
        <v>0</v>
      </c>
      <c r="BH25">
        <v>1</v>
      </c>
      <c r="BI25">
        <v>1</v>
      </c>
      <c r="BJ25">
        <v>0</v>
      </c>
      <c r="BK25">
        <v>3</v>
      </c>
      <c r="BL25">
        <v>0</v>
      </c>
    </row>
    <row r="26" spans="1:64" x14ac:dyDescent="0.3">
      <c r="A26" t="s">
        <v>60</v>
      </c>
      <c r="B26" s="21"/>
      <c r="C26" s="32">
        <f t="shared" si="0"/>
        <v>0</v>
      </c>
      <c r="D26" s="23">
        <f t="shared" si="1"/>
        <v>0</v>
      </c>
      <c r="E26" s="33" t="e">
        <f t="shared" si="36"/>
        <v>#DIV/0!</v>
      </c>
      <c r="F26" s="25"/>
      <c r="G26" s="26">
        <f t="shared" si="27"/>
        <v>0</v>
      </c>
      <c r="H26" s="32">
        <f t="shared" si="3"/>
        <v>0</v>
      </c>
      <c r="I26" s="23">
        <f t="shared" si="4"/>
        <v>0</v>
      </c>
      <c r="J26" s="33" t="e">
        <f t="shared" si="37"/>
        <v>#DIV/0!</v>
      </c>
      <c r="K26" s="25"/>
      <c r="L26" s="26">
        <f t="shared" si="28"/>
        <v>0</v>
      </c>
      <c r="M26" s="22">
        <f t="shared" si="6"/>
        <v>0</v>
      </c>
      <c r="N26" s="23">
        <f t="shared" si="7"/>
        <v>0</v>
      </c>
      <c r="O26" s="33" t="e">
        <f t="shared" si="38"/>
        <v>#DIV/0!</v>
      </c>
      <c r="P26" s="25"/>
      <c r="Q26" s="26">
        <f t="shared" si="29"/>
        <v>0</v>
      </c>
      <c r="R26" s="32">
        <f t="shared" si="9"/>
        <v>0</v>
      </c>
      <c r="S26" s="23">
        <f t="shared" si="10"/>
        <v>0</v>
      </c>
      <c r="T26" s="33" t="e">
        <f t="shared" si="39"/>
        <v>#DIV/0!</v>
      </c>
      <c r="U26" s="25"/>
      <c r="V26" s="26">
        <f t="shared" si="30"/>
        <v>0</v>
      </c>
      <c r="W26" s="32">
        <f t="shared" si="12"/>
        <v>0</v>
      </c>
      <c r="X26" s="23">
        <f t="shared" si="13"/>
        <v>0</v>
      </c>
      <c r="Y26" s="33" t="e">
        <f t="shared" si="40"/>
        <v>#DIV/0!</v>
      </c>
      <c r="Z26" s="25"/>
      <c r="AA26" s="26">
        <f t="shared" si="31"/>
        <v>0</v>
      </c>
      <c r="AB26" s="32">
        <f t="shared" si="15"/>
        <v>0</v>
      </c>
      <c r="AC26" s="23">
        <f t="shared" si="16"/>
        <v>0</v>
      </c>
      <c r="AD26" s="33" t="e">
        <f t="shared" si="41"/>
        <v>#DIV/0!</v>
      </c>
      <c r="AE26" s="25"/>
      <c r="AF26" s="26">
        <f t="shared" si="32"/>
        <v>0</v>
      </c>
      <c r="AG26" s="32">
        <f t="shared" si="18"/>
        <v>0</v>
      </c>
      <c r="AH26" s="23">
        <f t="shared" si="19"/>
        <v>0</v>
      </c>
      <c r="AI26" s="33" t="e">
        <f t="shared" si="42"/>
        <v>#DIV/0!</v>
      </c>
      <c r="AJ26" s="25"/>
      <c r="AK26" s="26">
        <f t="shared" si="33"/>
        <v>0</v>
      </c>
      <c r="AL26" s="32">
        <f t="shared" si="21"/>
        <v>0</v>
      </c>
      <c r="AM26" s="23">
        <f t="shared" si="22"/>
        <v>0</v>
      </c>
      <c r="AN26" s="33" t="e">
        <f t="shared" si="43"/>
        <v>#DIV/0!</v>
      </c>
      <c r="AO26" s="25"/>
      <c r="AP26" s="26">
        <f t="shared" si="34"/>
        <v>0</v>
      </c>
      <c r="AQ26" s="32">
        <f t="shared" si="24"/>
        <v>0</v>
      </c>
      <c r="AR26" s="23">
        <f t="shared" si="25"/>
        <v>0</v>
      </c>
      <c r="AS26" s="33" t="e">
        <f t="shared" si="44"/>
        <v>#DIV/0!</v>
      </c>
      <c r="AT26" s="25"/>
      <c r="AU26" s="26">
        <f t="shared" si="35"/>
        <v>0</v>
      </c>
      <c r="AY26" t="s">
        <v>26</v>
      </c>
      <c r="AZ26" t="s">
        <v>77</v>
      </c>
      <c r="BA26" t="s">
        <v>78</v>
      </c>
      <c r="BB26" t="s">
        <v>98</v>
      </c>
      <c r="BC26" t="s">
        <v>114</v>
      </c>
      <c r="BD26">
        <v>8</v>
      </c>
      <c r="BE26">
        <v>11</v>
      </c>
      <c r="BF26">
        <v>0</v>
      </c>
      <c r="BG26">
        <v>3</v>
      </c>
      <c r="BH26">
        <v>1</v>
      </c>
      <c r="BI26">
        <v>3</v>
      </c>
      <c r="BJ26">
        <v>2</v>
      </c>
      <c r="BK26">
        <v>28</v>
      </c>
      <c r="BL26">
        <v>0</v>
      </c>
    </row>
    <row r="27" spans="1:64" x14ac:dyDescent="0.3">
      <c r="A27" t="s">
        <v>13</v>
      </c>
      <c r="B27" s="21"/>
      <c r="C27" s="32">
        <f t="shared" si="0"/>
        <v>3.7383177570093455E-2</v>
      </c>
      <c r="D27" s="23">
        <f t="shared" si="1"/>
        <v>4</v>
      </c>
      <c r="E27" s="33" t="e">
        <f t="shared" si="36"/>
        <v>#DIV/0!</v>
      </c>
      <c r="F27" s="25"/>
      <c r="G27" s="26">
        <f t="shared" si="27"/>
        <v>-4</v>
      </c>
      <c r="H27" s="32">
        <f t="shared" si="3"/>
        <v>3.2258064516129031E-2</v>
      </c>
      <c r="I27" s="23">
        <f t="shared" si="4"/>
        <v>2</v>
      </c>
      <c r="J27" s="33" t="e">
        <f t="shared" si="37"/>
        <v>#DIV/0!</v>
      </c>
      <c r="K27" s="25"/>
      <c r="L27" s="26">
        <f t="shared" si="28"/>
        <v>-2</v>
      </c>
      <c r="M27" s="22">
        <f t="shared" si="6"/>
        <v>0.1</v>
      </c>
      <c r="N27" s="23">
        <f t="shared" si="7"/>
        <v>1</v>
      </c>
      <c r="O27" s="33" t="e">
        <f t="shared" si="38"/>
        <v>#DIV/0!</v>
      </c>
      <c r="P27" s="25"/>
      <c r="Q27" s="26">
        <f t="shared" si="29"/>
        <v>-1</v>
      </c>
      <c r="R27" s="32">
        <f t="shared" si="9"/>
        <v>0</v>
      </c>
      <c r="S27" s="23">
        <f t="shared" si="10"/>
        <v>0</v>
      </c>
      <c r="T27" s="33" t="e">
        <f t="shared" si="39"/>
        <v>#DIV/0!</v>
      </c>
      <c r="U27" s="25"/>
      <c r="V27" s="26">
        <f t="shared" si="30"/>
        <v>0</v>
      </c>
      <c r="W27" s="32">
        <f t="shared" si="12"/>
        <v>6.25E-2</v>
      </c>
      <c r="X27" s="23">
        <f t="shared" si="13"/>
        <v>1</v>
      </c>
      <c r="Y27" s="33" t="e">
        <f t="shared" si="40"/>
        <v>#DIV/0!</v>
      </c>
      <c r="Z27" s="25"/>
      <c r="AA27" s="26">
        <f t="shared" si="31"/>
        <v>-1</v>
      </c>
      <c r="AB27" s="32">
        <f t="shared" si="15"/>
        <v>3.5087719298245612E-2</v>
      </c>
      <c r="AC27" s="23">
        <f t="shared" si="16"/>
        <v>2</v>
      </c>
      <c r="AD27" s="33" t="e">
        <f t="shared" si="41"/>
        <v>#DIV/0!</v>
      </c>
      <c r="AE27" s="25"/>
      <c r="AF27" s="26">
        <f t="shared" si="32"/>
        <v>-2</v>
      </c>
      <c r="AG27" s="32">
        <f t="shared" si="18"/>
        <v>0</v>
      </c>
      <c r="AH27" s="23">
        <f t="shared" si="19"/>
        <v>0</v>
      </c>
      <c r="AI27" s="33" t="e">
        <f t="shared" si="42"/>
        <v>#DIV/0!</v>
      </c>
      <c r="AJ27" s="25"/>
      <c r="AK27" s="26">
        <f t="shared" si="33"/>
        <v>0</v>
      </c>
      <c r="AL27" s="32">
        <f t="shared" si="21"/>
        <v>3.3444816053511704E-2</v>
      </c>
      <c r="AM27" s="23">
        <f t="shared" si="22"/>
        <v>10</v>
      </c>
      <c r="AN27" s="33" t="e">
        <f t="shared" si="43"/>
        <v>#DIV/0!</v>
      </c>
      <c r="AO27" s="25"/>
      <c r="AP27" s="26">
        <f t="shared" si="34"/>
        <v>-10</v>
      </c>
      <c r="AQ27" s="32">
        <f t="shared" si="24"/>
        <v>0</v>
      </c>
      <c r="AR27" s="23">
        <f t="shared" si="25"/>
        <v>0</v>
      </c>
      <c r="AS27" s="33" t="e">
        <f t="shared" si="44"/>
        <v>#DIV/0!</v>
      </c>
      <c r="AT27" s="25"/>
      <c r="AU27" s="26">
        <f t="shared" si="35"/>
        <v>0</v>
      </c>
      <c r="AY27" t="s">
        <v>136</v>
      </c>
      <c r="AZ27" t="s">
        <v>77</v>
      </c>
      <c r="BA27" t="s">
        <v>78</v>
      </c>
      <c r="BB27" t="s">
        <v>98</v>
      </c>
      <c r="BC27" t="s">
        <v>114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1</v>
      </c>
      <c r="BJ27">
        <v>0</v>
      </c>
      <c r="BK27">
        <v>1</v>
      </c>
      <c r="BL27">
        <v>0</v>
      </c>
    </row>
    <row r="28" spans="1:64" x14ac:dyDescent="0.3">
      <c r="A28" t="s">
        <v>37</v>
      </c>
      <c r="B28" s="21"/>
      <c r="C28" s="32">
        <f t="shared" si="0"/>
        <v>0</v>
      </c>
      <c r="D28" s="23">
        <f t="shared" si="1"/>
        <v>0</v>
      </c>
      <c r="E28" s="33" t="e">
        <f t="shared" si="36"/>
        <v>#DIV/0!</v>
      </c>
      <c r="F28" s="25"/>
      <c r="G28" s="26">
        <f t="shared" si="27"/>
        <v>0</v>
      </c>
      <c r="H28" s="32">
        <f t="shared" si="3"/>
        <v>0</v>
      </c>
      <c r="I28" s="23">
        <f t="shared" si="4"/>
        <v>0</v>
      </c>
      <c r="J28" s="33" t="e">
        <f t="shared" si="37"/>
        <v>#DIV/0!</v>
      </c>
      <c r="K28" s="25"/>
      <c r="L28" s="26">
        <f t="shared" si="28"/>
        <v>0</v>
      </c>
      <c r="M28" s="22">
        <f t="shared" si="6"/>
        <v>0</v>
      </c>
      <c r="N28" s="23">
        <f t="shared" si="7"/>
        <v>0</v>
      </c>
      <c r="O28" s="33" t="e">
        <f t="shared" si="38"/>
        <v>#DIV/0!</v>
      </c>
      <c r="P28" s="25"/>
      <c r="Q28" s="26">
        <f t="shared" si="29"/>
        <v>0</v>
      </c>
      <c r="R28" s="32">
        <f t="shared" si="9"/>
        <v>0</v>
      </c>
      <c r="S28" s="23">
        <f t="shared" si="10"/>
        <v>0</v>
      </c>
      <c r="T28" s="33" t="e">
        <f t="shared" si="39"/>
        <v>#DIV/0!</v>
      </c>
      <c r="U28" s="25"/>
      <c r="V28" s="26">
        <f t="shared" si="30"/>
        <v>0</v>
      </c>
      <c r="W28" s="32">
        <f t="shared" si="12"/>
        <v>0</v>
      </c>
      <c r="X28" s="23">
        <f t="shared" si="13"/>
        <v>0</v>
      </c>
      <c r="Y28" s="33" t="e">
        <f t="shared" si="40"/>
        <v>#DIV/0!</v>
      </c>
      <c r="Z28" s="25"/>
      <c r="AA28" s="26">
        <f t="shared" si="31"/>
        <v>0</v>
      </c>
      <c r="AB28" s="32">
        <f t="shared" si="15"/>
        <v>0</v>
      </c>
      <c r="AC28" s="23">
        <f t="shared" si="16"/>
        <v>0</v>
      </c>
      <c r="AD28" s="33" t="e">
        <f t="shared" si="41"/>
        <v>#DIV/0!</v>
      </c>
      <c r="AE28" s="25"/>
      <c r="AF28" s="26">
        <f t="shared" si="32"/>
        <v>0</v>
      </c>
      <c r="AG28" s="32">
        <f t="shared" si="18"/>
        <v>0</v>
      </c>
      <c r="AH28" s="23">
        <f t="shared" si="19"/>
        <v>0</v>
      </c>
      <c r="AI28" s="33" t="e">
        <f t="shared" si="42"/>
        <v>#DIV/0!</v>
      </c>
      <c r="AJ28" s="25"/>
      <c r="AK28" s="26">
        <f t="shared" si="33"/>
        <v>0</v>
      </c>
      <c r="AL28" s="32">
        <f t="shared" si="21"/>
        <v>0</v>
      </c>
      <c r="AM28" s="23">
        <f t="shared" si="22"/>
        <v>0</v>
      </c>
      <c r="AN28" s="33" t="e">
        <f t="shared" si="43"/>
        <v>#DIV/0!</v>
      </c>
      <c r="AO28" s="25"/>
      <c r="AP28" s="26">
        <f t="shared" si="34"/>
        <v>0</v>
      </c>
      <c r="AQ28" s="32">
        <f t="shared" si="24"/>
        <v>0</v>
      </c>
      <c r="AR28" s="23">
        <f t="shared" si="25"/>
        <v>0</v>
      </c>
      <c r="AS28" s="33" t="e">
        <f t="shared" si="44"/>
        <v>#DIV/0!</v>
      </c>
      <c r="AT28" s="25"/>
      <c r="AU28" s="26">
        <f t="shared" si="35"/>
        <v>0</v>
      </c>
      <c r="AY28" t="s">
        <v>27</v>
      </c>
      <c r="AZ28" t="s">
        <v>77</v>
      </c>
      <c r="BA28" t="s">
        <v>78</v>
      </c>
      <c r="BB28" t="s">
        <v>98</v>
      </c>
      <c r="BC28" t="s">
        <v>114</v>
      </c>
      <c r="BD28">
        <v>5</v>
      </c>
      <c r="BE28">
        <v>1</v>
      </c>
      <c r="BF28">
        <v>0</v>
      </c>
      <c r="BG28">
        <v>1</v>
      </c>
      <c r="BH28">
        <v>2</v>
      </c>
      <c r="BI28">
        <v>3</v>
      </c>
      <c r="BJ28">
        <v>0</v>
      </c>
      <c r="BK28">
        <v>12</v>
      </c>
      <c r="BL28">
        <v>0</v>
      </c>
    </row>
    <row r="29" spans="1:64" x14ac:dyDescent="0.3">
      <c r="A29" t="s">
        <v>14</v>
      </c>
      <c r="B29" s="21"/>
      <c r="C29" s="32">
        <f t="shared" si="0"/>
        <v>9.3457943925233638E-3</v>
      </c>
      <c r="D29" s="23">
        <f t="shared" si="1"/>
        <v>1</v>
      </c>
      <c r="E29" s="33" t="e">
        <f t="shared" si="36"/>
        <v>#DIV/0!</v>
      </c>
      <c r="F29" s="25"/>
      <c r="G29" s="26">
        <f t="shared" si="27"/>
        <v>-1</v>
      </c>
      <c r="H29" s="32">
        <f t="shared" si="3"/>
        <v>0</v>
      </c>
      <c r="I29" s="23">
        <f t="shared" si="4"/>
        <v>0</v>
      </c>
      <c r="J29" s="33" t="e">
        <f t="shared" si="37"/>
        <v>#DIV/0!</v>
      </c>
      <c r="K29" s="25"/>
      <c r="L29" s="26">
        <f t="shared" si="28"/>
        <v>0</v>
      </c>
      <c r="M29" s="22">
        <f t="shared" si="6"/>
        <v>0</v>
      </c>
      <c r="N29" s="23">
        <f t="shared" si="7"/>
        <v>0</v>
      </c>
      <c r="O29" s="33" t="e">
        <f t="shared" si="38"/>
        <v>#DIV/0!</v>
      </c>
      <c r="P29" s="25"/>
      <c r="Q29" s="26">
        <f t="shared" si="29"/>
        <v>0</v>
      </c>
      <c r="R29" s="32">
        <f t="shared" si="9"/>
        <v>0</v>
      </c>
      <c r="S29" s="23">
        <f t="shared" si="10"/>
        <v>0</v>
      </c>
      <c r="T29" s="33" t="e">
        <f t="shared" si="39"/>
        <v>#DIV/0!</v>
      </c>
      <c r="U29" s="25"/>
      <c r="V29" s="26">
        <f t="shared" si="30"/>
        <v>0</v>
      </c>
      <c r="W29" s="32">
        <f t="shared" si="12"/>
        <v>0</v>
      </c>
      <c r="X29" s="23">
        <f t="shared" si="13"/>
        <v>0</v>
      </c>
      <c r="Y29" s="33" t="e">
        <f t="shared" si="40"/>
        <v>#DIV/0!</v>
      </c>
      <c r="Z29" s="25"/>
      <c r="AA29" s="26">
        <f t="shared" si="31"/>
        <v>0</v>
      </c>
      <c r="AB29" s="32">
        <f t="shared" si="15"/>
        <v>0</v>
      </c>
      <c r="AC29" s="23">
        <f t="shared" si="16"/>
        <v>0</v>
      </c>
      <c r="AD29" s="33" t="e">
        <f t="shared" si="41"/>
        <v>#DIV/0!</v>
      </c>
      <c r="AE29" s="25"/>
      <c r="AF29" s="26">
        <f t="shared" si="32"/>
        <v>0</v>
      </c>
      <c r="AG29" s="32">
        <f t="shared" si="18"/>
        <v>0</v>
      </c>
      <c r="AH29" s="23">
        <f t="shared" si="19"/>
        <v>0</v>
      </c>
      <c r="AI29" s="33" t="e">
        <f t="shared" si="42"/>
        <v>#DIV/0!</v>
      </c>
      <c r="AJ29" s="25"/>
      <c r="AK29" s="26">
        <f t="shared" si="33"/>
        <v>0</v>
      </c>
      <c r="AL29" s="32">
        <f t="shared" si="21"/>
        <v>3.3444816053511705E-3</v>
      </c>
      <c r="AM29" s="23">
        <f t="shared" si="22"/>
        <v>1</v>
      </c>
      <c r="AN29" s="33" t="e">
        <f t="shared" si="43"/>
        <v>#DIV/0!</v>
      </c>
      <c r="AO29" s="25"/>
      <c r="AP29" s="26">
        <f t="shared" si="34"/>
        <v>-1</v>
      </c>
      <c r="AQ29" s="32">
        <f t="shared" si="24"/>
        <v>0</v>
      </c>
      <c r="AR29" s="23">
        <f t="shared" si="25"/>
        <v>0</v>
      </c>
      <c r="AS29" s="33" t="e">
        <f t="shared" si="44"/>
        <v>#DIV/0!</v>
      </c>
      <c r="AT29" s="25"/>
      <c r="AU29" s="26">
        <f t="shared" si="35"/>
        <v>0</v>
      </c>
      <c r="AY29" t="s">
        <v>28</v>
      </c>
      <c r="AZ29" t="s">
        <v>77</v>
      </c>
      <c r="BA29" t="s">
        <v>78</v>
      </c>
      <c r="BB29" t="s">
        <v>98</v>
      </c>
      <c r="BC29" t="s">
        <v>114</v>
      </c>
      <c r="BD29">
        <v>9</v>
      </c>
      <c r="BE29">
        <v>10</v>
      </c>
      <c r="BF29">
        <v>1</v>
      </c>
      <c r="BG29">
        <v>4</v>
      </c>
      <c r="BH29">
        <v>2</v>
      </c>
      <c r="BI29">
        <v>3</v>
      </c>
      <c r="BJ29">
        <v>7</v>
      </c>
      <c r="BK29">
        <v>36</v>
      </c>
      <c r="BL29">
        <v>0</v>
      </c>
    </row>
    <row r="30" spans="1:64" x14ac:dyDescent="0.3">
      <c r="A30" t="s">
        <v>148</v>
      </c>
      <c r="B30" s="21"/>
      <c r="C30" s="32">
        <f t="shared" si="0"/>
        <v>0</v>
      </c>
      <c r="D30" s="23">
        <f t="shared" si="1"/>
        <v>0</v>
      </c>
      <c r="E30" s="33"/>
      <c r="F30" s="25"/>
      <c r="G30" s="26">
        <f t="shared" si="27"/>
        <v>0</v>
      </c>
      <c r="H30" s="32">
        <f t="shared" si="3"/>
        <v>0</v>
      </c>
      <c r="I30" s="23">
        <f t="shared" si="4"/>
        <v>0</v>
      </c>
      <c r="J30" s="33"/>
      <c r="K30" s="25"/>
      <c r="L30" s="26">
        <f t="shared" si="28"/>
        <v>0</v>
      </c>
      <c r="M30" s="22">
        <f t="shared" si="6"/>
        <v>0</v>
      </c>
      <c r="N30" s="23">
        <f t="shared" si="7"/>
        <v>0</v>
      </c>
      <c r="O30" s="33"/>
      <c r="P30" s="25"/>
      <c r="Q30" s="26">
        <f t="shared" si="29"/>
        <v>0</v>
      </c>
      <c r="R30" s="32">
        <f t="shared" si="9"/>
        <v>0</v>
      </c>
      <c r="S30" s="23">
        <f t="shared" si="10"/>
        <v>0</v>
      </c>
      <c r="T30" s="33"/>
      <c r="U30" s="25"/>
      <c r="V30" s="26">
        <f t="shared" si="30"/>
        <v>0</v>
      </c>
      <c r="W30" s="32">
        <f t="shared" si="12"/>
        <v>0</v>
      </c>
      <c r="X30" s="23">
        <f t="shared" si="13"/>
        <v>0</v>
      </c>
      <c r="Y30" s="33"/>
      <c r="Z30" s="25"/>
      <c r="AA30" s="26">
        <f t="shared" si="31"/>
        <v>0</v>
      </c>
      <c r="AB30" s="32">
        <f t="shared" si="15"/>
        <v>0</v>
      </c>
      <c r="AC30" s="23">
        <f t="shared" si="16"/>
        <v>0</v>
      </c>
      <c r="AD30" s="33"/>
      <c r="AE30" s="25"/>
      <c r="AF30" s="26">
        <f t="shared" si="32"/>
        <v>0</v>
      </c>
      <c r="AG30" s="32">
        <f t="shared" si="18"/>
        <v>0</v>
      </c>
      <c r="AH30" s="23">
        <f t="shared" si="19"/>
        <v>0</v>
      </c>
      <c r="AI30" s="33"/>
      <c r="AJ30" s="25"/>
      <c r="AK30" s="26">
        <f t="shared" si="33"/>
        <v>0</v>
      </c>
      <c r="AL30" s="32">
        <f t="shared" si="21"/>
        <v>0</v>
      </c>
      <c r="AM30" s="23">
        <f t="shared" si="22"/>
        <v>0</v>
      </c>
      <c r="AN30" s="33"/>
      <c r="AO30" s="25"/>
      <c r="AP30" s="26">
        <f t="shared" si="34"/>
        <v>0</v>
      </c>
      <c r="AQ30" s="32">
        <f t="shared" si="24"/>
        <v>0</v>
      </c>
      <c r="AR30" s="23">
        <f t="shared" si="25"/>
        <v>0</v>
      </c>
      <c r="AS30" s="33"/>
      <c r="AT30" s="25"/>
      <c r="AU30" s="26">
        <f t="shared" si="35"/>
        <v>0</v>
      </c>
    </row>
    <row r="31" spans="1:64" x14ac:dyDescent="0.3">
      <c r="A31" t="s">
        <v>15</v>
      </c>
      <c r="B31" s="21"/>
      <c r="C31" s="32">
        <f t="shared" si="0"/>
        <v>1.8691588785046728E-2</v>
      </c>
      <c r="D31" s="23">
        <f t="shared" si="1"/>
        <v>2</v>
      </c>
      <c r="E31" s="33" t="e">
        <f t="shared" ref="E31:E36" si="45">F31/$F$57</f>
        <v>#DIV/0!</v>
      </c>
      <c r="F31" s="25"/>
      <c r="G31" s="26">
        <f t="shared" si="27"/>
        <v>-2</v>
      </c>
      <c r="H31" s="32">
        <f t="shared" si="3"/>
        <v>0</v>
      </c>
      <c r="I31" s="23">
        <f t="shared" si="4"/>
        <v>0</v>
      </c>
      <c r="J31" s="33" t="e">
        <f t="shared" ref="J31:J36" si="46">K31/$K$57</f>
        <v>#DIV/0!</v>
      </c>
      <c r="K31" s="25"/>
      <c r="L31" s="26">
        <f t="shared" si="28"/>
        <v>0</v>
      </c>
      <c r="M31" s="22">
        <f t="shared" si="6"/>
        <v>0</v>
      </c>
      <c r="N31" s="23">
        <f t="shared" si="7"/>
        <v>0</v>
      </c>
      <c r="O31" s="33" t="e">
        <f t="shared" ref="O31:O36" si="47">P31/$P$57</f>
        <v>#DIV/0!</v>
      </c>
      <c r="P31" s="25"/>
      <c r="Q31" s="26">
        <f t="shared" si="29"/>
        <v>0</v>
      </c>
      <c r="R31" s="32">
        <f t="shared" si="9"/>
        <v>0</v>
      </c>
      <c r="S31" s="23">
        <f t="shared" si="10"/>
        <v>0</v>
      </c>
      <c r="T31" s="33" t="e">
        <f t="shared" ref="T31:T36" si="48">U31/$U$57</f>
        <v>#DIV/0!</v>
      </c>
      <c r="U31" s="25"/>
      <c r="V31" s="26">
        <f t="shared" si="30"/>
        <v>0</v>
      </c>
      <c r="W31" s="32">
        <f t="shared" si="12"/>
        <v>0</v>
      </c>
      <c r="X31" s="23">
        <f t="shared" si="13"/>
        <v>0</v>
      </c>
      <c r="Y31" s="33" t="e">
        <f t="shared" ref="Y31:Y36" si="49">Z31/$Z$57</f>
        <v>#DIV/0!</v>
      </c>
      <c r="Z31" s="25"/>
      <c r="AA31" s="26">
        <f t="shared" si="31"/>
        <v>0</v>
      </c>
      <c r="AB31" s="32">
        <f t="shared" si="15"/>
        <v>0</v>
      </c>
      <c r="AC31" s="23">
        <f t="shared" si="16"/>
        <v>0</v>
      </c>
      <c r="AD31" s="33" t="e">
        <f t="shared" ref="AD31:AD36" si="50">AE31/$AE$57</f>
        <v>#DIV/0!</v>
      </c>
      <c r="AE31" s="25"/>
      <c r="AF31" s="26">
        <f t="shared" si="32"/>
        <v>0</v>
      </c>
      <c r="AG31" s="32">
        <f t="shared" si="18"/>
        <v>0</v>
      </c>
      <c r="AH31" s="23">
        <f t="shared" si="19"/>
        <v>0</v>
      </c>
      <c r="AI31" s="33" t="e">
        <f t="shared" ref="AI31:AI36" si="51">AJ31/$AJ$57</f>
        <v>#DIV/0!</v>
      </c>
      <c r="AJ31" s="25"/>
      <c r="AK31" s="26">
        <f t="shared" si="33"/>
        <v>0</v>
      </c>
      <c r="AL31" s="32">
        <f t="shared" si="21"/>
        <v>6.688963210702341E-3</v>
      </c>
      <c r="AM31" s="23">
        <f t="shared" si="22"/>
        <v>2</v>
      </c>
      <c r="AN31" s="33" t="e">
        <f t="shared" ref="AN31:AN36" si="52">AO31/$AO$57</f>
        <v>#DIV/0!</v>
      </c>
      <c r="AO31" s="25"/>
      <c r="AP31" s="26">
        <f t="shared" si="34"/>
        <v>-2</v>
      </c>
      <c r="AQ31" s="32">
        <f t="shared" si="24"/>
        <v>0</v>
      </c>
      <c r="AR31" s="23">
        <f t="shared" si="25"/>
        <v>0</v>
      </c>
      <c r="AS31" s="33" t="e">
        <f t="shared" ref="AS31:AS36" si="53">AT31/$AT$57</f>
        <v>#DIV/0!</v>
      </c>
      <c r="AT31" s="25"/>
      <c r="AU31" s="26">
        <f t="shared" si="35"/>
        <v>0</v>
      </c>
      <c r="AY31" t="s">
        <v>34</v>
      </c>
      <c r="AZ31" t="s">
        <v>77</v>
      </c>
      <c r="BA31" t="s">
        <v>78</v>
      </c>
      <c r="BB31" t="s">
        <v>98</v>
      </c>
      <c r="BC31" t="s">
        <v>114</v>
      </c>
      <c r="BD31">
        <v>1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1</v>
      </c>
      <c r="BL31">
        <v>0</v>
      </c>
    </row>
    <row r="32" spans="1:64" x14ac:dyDescent="0.3">
      <c r="A32" t="s">
        <v>16</v>
      </c>
      <c r="B32" s="21"/>
      <c r="C32" s="32">
        <f t="shared" si="0"/>
        <v>9.3457943925233638E-3</v>
      </c>
      <c r="D32" s="23">
        <f t="shared" si="1"/>
        <v>1</v>
      </c>
      <c r="E32" s="33" t="e">
        <f t="shared" si="45"/>
        <v>#DIV/0!</v>
      </c>
      <c r="F32" s="25"/>
      <c r="G32" s="26">
        <f t="shared" si="27"/>
        <v>-1</v>
      </c>
      <c r="H32" s="32">
        <f t="shared" si="3"/>
        <v>0</v>
      </c>
      <c r="I32" s="23">
        <f t="shared" si="4"/>
        <v>0</v>
      </c>
      <c r="J32" s="33" t="e">
        <f t="shared" si="46"/>
        <v>#DIV/0!</v>
      </c>
      <c r="K32" s="25"/>
      <c r="L32" s="26">
        <f t="shared" si="28"/>
        <v>0</v>
      </c>
      <c r="M32" s="22">
        <f t="shared" si="6"/>
        <v>0</v>
      </c>
      <c r="N32" s="23">
        <f t="shared" si="7"/>
        <v>0</v>
      </c>
      <c r="O32" s="33" t="e">
        <f t="shared" si="47"/>
        <v>#DIV/0!</v>
      </c>
      <c r="P32" s="25"/>
      <c r="Q32" s="26">
        <f t="shared" si="29"/>
        <v>0</v>
      </c>
      <c r="R32" s="32">
        <f t="shared" si="9"/>
        <v>0</v>
      </c>
      <c r="S32" s="23">
        <f t="shared" si="10"/>
        <v>0</v>
      </c>
      <c r="T32" s="33" t="e">
        <f t="shared" si="48"/>
        <v>#DIV/0!</v>
      </c>
      <c r="U32" s="25"/>
      <c r="V32" s="26">
        <f t="shared" si="30"/>
        <v>0</v>
      </c>
      <c r="W32" s="32">
        <f t="shared" si="12"/>
        <v>0</v>
      </c>
      <c r="X32" s="23">
        <f t="shared" si="13"/>
        <v>0</v>
      </c>
      <c r="Y32" s="33" t="e">
        <f t="shared" si="49"/>
        <v>#DIV/0!</v>
      </c>
      <c r="Z32" s="25"/>
      <c r="AA32" s="26">
        <f t="shared" si="31"/>
        <v>0</v>
      </c>
      <c r="AB32" s="32">
        <f t="shared" si="15"/>
        <v>0</v>
      </c>
      <c r="AC32" s="23">
        <f t="shared" si="16"/>
        <v>0</v>
      </c>
      <c r="AD32" s="33" t="e">
        <f t="shared" si="50"/>
        <v>#DIV/0!</v>
      </c>
      <c r="AE32" s="25"/>
      <c r="AF32" s="26">
        <f t="shared" si="32"/>
        <v>0</v>
      </c>
      <c r="AG32" s="32">
        <f t="shared" si="18"/>
        <v>0.04</v>
      </c>
      <c r="AH32" s="23">
        <f t="shared" si="19"/>
        <v>1</v>
      </c>
      <c r="AI32" s="33" t="e">
        <f t="shared" si="51"/>
        <v>#DIV/0!</v>
      </c>
      <c r="AJ32" s="25"/>
      <c r="AK32" s="26">
        <f t="shared" si="33"/>
        <v>-1</v>
      </c>
      <c r="AL32" s="32">
        <f t="shared" si="21"/>
        <v>6.688963210702341E-3</v>
      </c>
      <c r="AM32" s="23">
        <f t="shared" si="22"/>
        <v>2</v>
      </c>
      <c r="AN32" s="33" t="e">
        <f t="shared" si="52"/>
        <v>#DIV/0!</v>
      </c>
      <c r="AO32" s="25"/>
      <c r="AP32" s="26">
        <f t="shared" si="34"/>
        <v>-2</v>
      </c>
      <c r="AQ32" s="32">
        <f t="shared" si="24"/>
        <v>0</v>
      </c>
      <c r="AR32" s="23">
        <f t="shared" si="25"/>
        <v>0</v>
      </c>
      <c r="AS32" s="33" t="e">
        <f t="shared" si="53"/>
        <v>#DIV/0!</v>
      </c>
      <c r="AT32" s="25"/>
      <c r="AU32" s="26">
        <f t="shared" si="35"/>
        <v>0</v>
      </c>
      <c r="AY32" t="s">
        <v>29</v>
      </c>
      <c r="AZ32" t="s">
        <v>77</v>
      </c>
      <c r="BA32" t="s">
        <v>78</v>
      </c>
      <c r="BB32" t="s">
        <v>98</v>
      </c>
      <c r="BC32" t="s">
        <v>114</v>
      </c>
      <c r="BD32">
        <v>2</v>
      </c>
      <c r="BE32">
        <v>1</v>
      </c>
      <c r="BF32">
        <v>0</v>
      </c>
      <c r="BG32">
        <v>0</v>
      </c>
      <c r="BH32">
        <v>0</v>
      </c>
      <c r="BI32">
        <v>2</v>
      </c>
      <c r="BJ32">
        <v>0</v>
      </c>
      <c r="BK32">
        <v>5</v>
      </c>
      <c r="BL32">
        <v>0</v>
      </c>
    </row>
    <row r="33" spans="1:64" x14ac:dyDescent="0.3">
      <c r="A33" t="s">
        <v>96</v>
      </c>
      <c r="B33" s="21"/>
      <c r="C33" s="32">
        <f t="shared" si="0"/>
        <v>0</v>
      </c>
      <c r="D33" s="23">
        <v>0</v>
      </c>
      <c r="E33" s="33" t="e">
        <f t="shared" si="45"/>
        <v>#DIV/0!</v>
      </c>
      <c r="F33" s="25"/>
      <c r="G33" s="26">
        <f t="shared" si="27"/>
        <v>0</v>
      </c>
      <c r="H33" s="32">
        <f t="shared" si="3"/>
        <v>0</v>
      </c>
      <c r="I33" s="23">
        <f t="shared" si="4"/>
        <v>0</v>
      </c>
      <c r="J33" s="33" t="e">
        <f t="shared" si="46"/>
        <v>#DIV/0!</v>
      </c>
      <c r="K33" s="25"/>
      <c r="L33" s="26">
        <f t="shared" si="28"/>
        <v>0</v>
      </c>
      <c r="M33" s="22">
        <f t="shared" si="6"/>
        <v>0</v>
      </c>
      <c r="N33" s="23">
        <f t="shared" si="7"/>
        <v>0</v>
      </c>
      <c r="O33" s="33" t="e">
        <f t="shared" si="47"/>
        <v>#DIV/0!</v>
      </c>
      <c r="P33" s="25"/>
      <c r="Q33" s="26">
        <f t="shared" si="29"/>
        <v>0</v>
      </c>
      <c r="R33" s="32">
        <f t="shared" si="9"/>
        <v>0</v>
      </c>
      <c r="S33" s="23">
        <f t="shared" si="10"/>
        <v>0</v>
      </c>
      <c r="T33" s="33" t="e">
        <f t="shared" si="48"/>
        <v>#DIV/0!</v>
      </c>
      <c r="U33" s="25"/>
      <c r="V33" s="26">
        <f t="shared" si="30"/>
        <v>0</v>
      </c>
      <c r="W33" s="32">
        <f t="shared" si="12"/>
        <v>0</v>
      </c>
      <c r="X33" s="23">
        <f t="shared" si="13"/>
        <v>0</v>
      </c>
      <c r="Y33" s="33" t="e">
        <f t="shared" si="49"/>
        <v>#DIV/0!</v>
      </c>
      <c r="Z33" s="25"/>
      <c r="AA33" s="26">
        <f t="shared" si="31"/>
        <v>0</v>
      </c>
      <c r="AB33" s="32">
        <f t="shared" si="15"/>
        <v>0</v>
      </c>
      <c r="AC33" s="23">
        <f t="shared" si="16"/>
        <v>0</v>
      </c>
      <c r="AD33" s="33" t="e">
        <f t="shared" si="50"/>
        <v>#DIV/0!</v>
      </c>
      <c r="AE33" s="25"/>
      <c r="AF33" s="26">
        <f t="shared" si="32"/>
        <v>0</v>
      </c>
      <c r="AG33" s="32">
        <f t="shared" si="18"/>
        <v>0</v>
      </c>
      <c r="AH33" s="23">
        <f t="shared" si="19"/>
        <v>0</v>
      </c>
      <c r="AI33" s="33" t="e">
        <f t="shared" si="51"/>
        <v>#DIV/0!</v>
      </c>
      <c r="AJ33" s="25"/>
      <c r="AK33" s="26">
        <f t="shared" si="33"/>
        <v>0</v>
      </c>
      <c r="AL33" s="32">
        <f t="shared" si="21"/>
        <v>0</v>
      </c>
      <c r="AM33" s="23">
        <f t="shared" si="22"/>
        <v>0</v>
      </c>
      <c r="AN33" s="33" t="e">
        <f t="shared" si="52"/>
        <v>#DIV/0!</v>
      </c>
      <c r="AO33" s="25"/>
      <c r="AP33" s="26">
        <f t="shared" si="34"/>
        <v>0</v>
      </c>
      <c r="AQ33" s="32">
        <f t="shared" si="24"/>
        <v>0</v>
      </c>
      <c r="AR33" s="23">
        <f t="shared" si="25"/>
        <v>0</v>
      </c>
      <c r="AS33" s="33" t="e">
        <f t="shared" si="53"/>
        <v>#DIV/0!</v>
      </c>
      <c r="AT33" s="25"/>
      <c r="AU33" s="26">
        <f t="shared" si="35"/>
        <v>0</v>
      </c>
      <c r="AY33" t="s">
        <v>35</v>
      </c>
      <c r="AZ33" t="s">
        <v>77</v>
      </c>
      <c r="BA33" t="s">
        <v>78</v>
      </c>
      <c r="BB33" t="s">
        <v>98</v>
      </c>
      <c r="BC33" t="s">
        <v>114</v>
      </c>
      <c r="BD33">
        <v>4</v>
      </c>
      <c r="BE33">
        <v>2</v>
      </c>
      <c r="BF33">
        <v>0</v>
      </c>
      <c r="BG33">
        <v>1</v>
      </c>
      <c r="BH33">
        <v>0</v>
      </c>
      <c r="BI33">
        <v>1</v>
      </c>
      <c r="BJ33">
        <v>1</v>
      </c>
      <c r="BK33">
        <v>9</v>
      </c>
      <c r="BL33">
        <v>0</v>
      </c>
    </row>
    <row r="34" spans="1:64" x14ac:dyDescent="0.3">
      <c r="A34" t="s">
        <v>17</v>
      </c>
      <c r="B34" s="21"/>
      <c r="C34" s="32">
        <f t="shared" si="0"/>
        <v>0</v>
      </c>
      <c r="D34" s="23">
        <f t="shared" ref="D34:D55" si="54">IF(COUNTIF($AY$2:$BL$59,A34)=1,VLOOKUP(A34,$AY$2:$BL$59,6,FALSE),0)</f>
        <v>0</v>
      </c>
      <c r="E34" s="33" t="e">
        <f t="shared" si="45"/>
        <v>#DIV/0!</v>
      </c>
      <c r="F34" s="25"/>
      <c r="G34" s="26">
        <f t="shared" si="27"/>
        <v>0</v>
      </c>
      <c r="H34" s="32">
        <f t="shared" si="3"/>
        <v>0</v>
      </c>
      <c r="I34" s="23">
        <f t="shared" si="4"/>
        <v>0</v>
      </c>
      <c r="J34" s="33" t="e">
        <f t="shared" si="46"/>
        <v>#DIV/0!</v>
      </c>
      <c r="K34" s="25"/>
      <c r="L34" s="26">
        <f t="shared" si="28"/>
        <v>0</v>
      </c>
      <c r="M34" s="22">
        <f t="shared" si="6"/>
        <v>0</v>
      </c>
      <c r="N34" s="23">
        <f t="shared" si="7"/>
        <v>0</v>
      </c>
      <c r="O34" s="33" t="e">
        <f t="shared" si="47"/>
        <v>#DIV/0!</v>
      </c>
      <c r="P34" s="25"/>
      <c r="Q34" s="26">
        <f t="shared" si="29"/>
        <v>0</v>
      </c>
      <c r="R34" s="32">
        <f t="shared" si="9"/>
        <v>0</v>
      </c>
      <c r="S34" s="23">
        <f t="shared" si="10"/>
        <v>0</v>
      </c>
      <c r="T34" s="33" t="e">
        <f t="shared" si="48"/>
        <v>#DIV/0!</v>
      </c>
      <c r="U34" s="25"/>
      <c r="V34" s="26">
        <f t="shared" si="30"/>
        <v>0</v>
      </c>
      <c r="W34" s="32">
        <f t="shared" si="12"/>
        <v>0</v>
      </c>
      <c r="X34" s="23">
        <f t="shared" si="13"/>
        <v>0</v>
      </c>
      <c r="Y34" s="33" t="e">
        <f t="shared" si="49"/>
        <v>#DIV/0!</v>
      </c>
      <c r="Z34" s="25"/>
      <c r="AA34" s="26">
        <f t="shared" si="31"/>
        <v>0</v>
      </c>
      <c r="AB34" s="32">
        <f t="shared" si="15"/>
        <v>0</v>
      </c>
      <c r="AC34" s="23">
        <f t="shared" si="16"/>
        <v>0</v>
      </c>
      <c r="AD34" s="33" t="e">
        <f t="shared" si="50"/>
        <v>#DIV/0!</v>
      </c>
      <c r="AE34" s="25"/>
      <c r="AF34" s="26">
        <f t="shared" si="32"/>
        <v>0</v>
      </c>
      <c r="AG34" s="32">
        <f t="shared" si="18"/>
        <v>0</v>
      </c>
      <c r="AH34" s="23">
        <f t="shared" si="19"/>
        <v>0</v>
      </c>
      <c r="AI34" s="33" t="e">
        <f t="shared" si="51"/>
        <v>#DIV/0!</v>
      </c>
      <c r="AJ34" s="25"/>
      <c r="AK34" s="26">
        <f t="shared" si="33"/>
        <v>0</v>
      </c>
      <c r="AL34" s="32">
        <f t="shared" si="21"/>
        <v>0</v>
      </c>
      <c r="AM34" s="23">
        <f t="shared" si="22"/>
        <v>0</v>
      </c>
      <c r="AN34" s="33" t="e">
        <f t="shared" si="52"/>
        <v>#DIV/0!</v>
      </c>
      <c r="AO34" s="25"/>
      <c r="AP34" s="26">
        <f t="shared" si="34"/>
        <v>0</v>
      </c>
      <c r="AQ34" s="32">
        <f t="shared" si="24"/>
        <v>0</v>
      </c>
      <c r="AR34" s="23">
        <f t="shared" si="25"/>
        <v>0</v>
      </c>
      <c r="AS34" s="33" t="e">
        <f t="shared" si="53"/>
        <v>#DIV/0!</v>
      </c>
      <c r="AT34" s="25"/>
      <c r="AU34" s="26">
        <f t="shared" si="35"/>
        <v>0</v>
      </c>
      <c r="AY34" t="s">
        <v>30</v>
      </c>
      <c r="AZ34" t="s">
        <v>77</v>
      </c>
      <c r="BA34" t="s">
        <v>78</v>
      </c>
      <c r="BB34" t="s">
        <v>98</v>
      </c>
      <c r="BC34" t="s">
        <v>114</v>
      </c>
      <c r="BD34">
        <v>3</v>
      </c>
      <c r="BE34">
        <v>0</v>
      </c>
      <c r="BF34">
        <v>0</v>
      </c>
      <c r="BG34">
        <v>1</v>
      </c>
      <c r="BH34">
        <v>1</v>
      </c>
      <c r="BI34">
        <v>5</v>
      </c>
      <c r="BJ34">
        <v>0</v>
      </c>
      <c r="BK34">
        <v>9</v>
      </c>
      <c r="BL34">
        <v>1</v>
      </c>
    </row>
    <row r="35" spans="1:64" x14ac:dyDescent="0.3">
      <c r="A35" t="s">
        <v>18</v>
      </c>
      <c r="B35" s="21"/>
      <c r="C35" s="32">
        <f t="shared" ref="C35:C56" si="55">D35/$D$57</f>
        <v>0</v>
      </c>
      <c r="D35" s="23">
        <f t="shared" si="54"/>
        <v>0</v>
      </c>
      <c r="E35" s="33" t="e">
        <f t="shared" si="45"/>
        <v>#DIV/0!</v>
      </c>
      <c r="F35" s="25"/>
      <c r="G35" s="26">
        <f t="shared" si="27"/>
        <v>0</v>
      </c>
      <c r="H35" s="32">
        <f t="shared" ref="H35:H56" si="56">I35/$I$57</f>
        <v>0</v>
      </c>
      <c r="I35" s="23">
        <f t="shared" ref="I35:I55" si="57">IF(COUNTIF($AY$2:$BL$59,A35)=1,VLOOKUP(A35,$AY$2:$BL$59,7,FALSE),0)</f>
        <v>0</v>
      </c>
      <c r="J35" s="33" t="e">
        <f t="shared" si="46"/>
        <v>#DIV/0!</v>
      </c>
      <c r="K35" s="25"/>
      <c r="L35" s="26">
        <f t="shared" si="28"/>
        <v>0</v>
      </c>
      <c r="M35" s="22">
        <f t="shared" ref="M35:M55" si="58">N35/$N$57</f>
        <v>0</v>
      </c>
      <c r="N35" s="23">
        <f t="shared" ref="N35:N55" si="59">IF(COUNTIF($AY$2:$BL$59,A35)=1,VLOOKUP(A35,$AY$2:$BL$59,8,FALSE),0)</f>
        <v>0</v>
      </c>
      <c r="O35" s="33" t="e">
        <f t="shared" si="47"/>
        <v>#DIV/0!</v>
      </c>
      <c r="P35" s="25"/>
      <c r="Q35" s="26">
        <f t="shared" si="29"/>
        <v>0</v>
      </c>
      <c r="R35" s="32">
        <f t="shared" ref="R35:R55" si="60">S35/$S$57</f>
        <v>0</v>
      </c>
      <c r="S35" s="23">
        <f t="shared" ref="S35:S55" si="61">IF(COUNTIF($AY$2:$BL$59,A35)=1,VLOOKUP(A35,$AY$2:$BL$59,9,FALSE),0)</f>
        <v>0</v>
      </c>
      <c r="T35" s="33" t="e">
        <f t="shared" si="48"/>
        <v>#DIV/0!</v>
      </c>
      <c r="U35" s="25"/>
      <c r="V35" s="26">
        <f t="shared" si="30"/>
        <v>0</v>
      </c>
      <c r="W35" s="32">
        <f t="shared" ref="W35:W55" si="62">X35/$X$57</f>
        <v>0</v>
      </c>
      <c r="X35" s="23">
        <f t="shared" ref="X35:X55" si="63">IF(COUNTIF($AY$2:$BL$59,A35)=1,VLOOKUP(A35,$AY$2:$BL$59,10,FALSE),0)</f>
        <v>0</v>
      </c>
      <c r="Y35" s="33" t="e">
        <f t="shared" si="49"/>
        <v>#DIV/0!</v>
      </c>
      <c r="Z35" s="25"/>
      <c r="AA35" s="26">
        <f t="shared" si="31"/>
        <v>0</v>
      </c>
      <c r="AB35" s="32">
        <f t="shared" ref="AB35:AB55" si="64">AC35/$AC$57</f>
        <v>0</v>
      </c>
      <c r="AC35" s="23">
        <f t="shared" ref="AC35:AC55" si="65">IF(COUNTIF($AY$2:$BL$59,A35)=1,VLOOKUP(A35,$AY$2:$BL$59,11,FALSE),0)</f>
        <v>0</v>
      </c>
      <c r="AD35" s="33" t="e">
        <f t="shared" si="50"/>
        <v>#DIV/0!</v>
      </c>
      <c r="AE35" s="25"/>
      <c r="AF35" s="26">
        <f t="shared" si="32"/>
        <v>0</v>
      </c>
      <c r="AG35" s="32">
        <f t="shared" ref="AG35:AG55" si="66">AH35/$AH$57</f>
        <v>0</v>
      </c>
      <c r="AH35" s="23">
        <f t="shared" ref="AH35:AH55" si="67">IF(COUNTIF($AY$2:$BL$59,A35)=1,VLOOKUP(A35,$AY$2:$BL$59,12,FALSE),0)</f>
        <v>0</v>
      </c>
      <c r="AI35" s="33" t="e">
        <f t="shared" si="51"/>
        <v>#DIV/0!</v>
      </c>
      <c r="AJ35" s="25"/>
      <c r="AK35" s="26">
        <f t="shared" si="33"/>
        <v>0</v>
      </c>
      <c r="AL35" s="32">
        <f t="shared" ref="AL35:AL55" si="68">AM35/$AM$57</f>
        <v>0</v>
      </c>
      <c r="AM35" s="23">
        <f t="shared" ref="AM35:AM55" si="69">IF(COUNTIF($AY$2:$BL$59,A35)=1,VLOOKUP(A35,$AY$2:$BL$59,13,FALSE),0)</f>
        <v>0</v>
      </c>
      <c r="AN35" s="33" t="e">
        <f t="shared" si="52"/>
        <v>#DIV/0!</v>
      </c>
      <c r="AO35" s="25"/>
      <c r="AP35" s="26">
        <f t="shared" si="34"/>
        <v>0</v>
      </c>
      <c r="AQ35" s="32">
        <f t="shared" ref="AQ35:AQ55" si="70">AR35/$AR$57</f>
        <v>0</v>
      </c>
      <c r="AR35" s="23">
        <f t="shared" ref="AR35:AR55" si="71">IF(COUNTIF($AY$2:$BL$59,A35)=1,VLOOKUP(A35,$AY$2:$BL$59,14,FALSE),0)</f>
        <v>0</v>
      </c>
      <c r="AS35" s="33" t="e">
        <f t="shared" si="53"/>
        <v>#DIV/0!</v>
      </c>
      <c r="AT35" s="25"/>
      <c r="AU35" s="26">
        <f t="shared" si="35"/>
        <v>0</v>
      </c>
      <c r="AY35" t="s">
        <v>31</v>
      </c>
      <c r="AZ35" t="s">
        <v>77</v>
      </c>
      <c r="BA35" t="s">
        <v>78</v>
      </c>
      <c r="BB35" t="s">
        <v>98</v>
      </c>
      <c r="BC35" t="s">
        <v>114</v>
      </c>
      <c r="BD35">
        <v>4</v>
      </c>
      <c r="BE35">
        <v>1</v>
      </c>
      <c r="BF35">
        <v>0</v>
      </c>
      <c r="BG35">
        <v>1</v>
      </c>
      <c r="BH35">
        <v>2</v>
      </c>
      <c r="BI35">
        <v>1</v>
      </c>
      <c r="BJ35">
        <v>0</v>
      </c>
      <c r="BK35">
        <v>9</v>
      </c>
      <c r="BL35">
        <v>0</v>
      </c>
    </row>
    <row r="36" spans="1:64" x14ac:dyDescent="0.3">
      <c r="A36" t="s">
        <v>19</v>
      </c>
      <c r="B36" s="21"/>
      <c r="C36" s="32">
        <f t="shared" si="55"/>
        <v>3.7383177570093455E-2</v>
      </c>
      <c r="D36" s="23">
        <f t="shared" si="54"/>
        <v>4</v>
      </c>
      <c r="E36" s="33" t="e">
        <f t="shared" si="45"/>
        <v>#DIV/0!</v>
      </c>
      <c r="F36" s="25"/>
      <c r="G36" s="26">
        <f t="shared" si="27"/>
        <v>-4</v>
      </c>
      <c r="H36" s="32">
        <f t="shared" si="56"/>
        <v>4.8387096774193547E-2</v>
      </c>
      <c r="I36" s="23">
        <f t="shared" si="57"/>
        <v>3</v>
      </c>
      <c r="J36" s="33" t="e">
        <f t="shared" si="46"/>
        <v>#DIV/0!</v>
      </c>
      <c r="K36" s="25"/>
      <c r="L36" s="26">
        <f t="shared" si="28"/>
        <v>-3</v>
      </c>
      <c r="M36" s="22">
        <f t="shared" si="58"/>
        <v>0.2</v>
      </c>
      <c r="N36" s="23">
        <f t="shared" si="59"/>
        <v>2</v>
      </c>
      <c r="O36" s="33" t="e">
        <f t="shared" si="47"/>
        <v>#DIV/0!</v>
      </c>
      <c r="P36" s="25"/>
      <c r="Q36" s="26">
        <f t="shared" si="29"/>
        <v>-2</v>
      </c>
      <c r="R36" s="32">
        <f t="shared" si="60"/>
        <v>7.6923076923076927E-2</v>
      </c>
      <c r="S36" s="23">
        <f t="shared" si="61"/>
        <v>2</v>
      </c>
      <c r="T36" s="33" t="e">
        <f t="shared" si="48"/>
        <v>#DIV/0!</v>
      </c>
      <c r="U36" s="25"/>
      <c r="V36" s="26">
        <f t="shared" si="30"/>
        <v>-2</v>
      </c>
      <c r="W36" s="32">
        <f t="shared" si="62"/>
        <v>6.25E-2</v>
      </c>
      <c r="X36" s="23">
        <f t="shared" si="63"/>
        <v>1</v>
      </c>
      <c r="Y36" s="33" t="e">
        <f t="shared" si="49"/>
        <v>#DIV/0!</v>
      </c>
      <c r="Z36" s="25"/>
      <c r="AA36" s="26">
        <f t="shared" si="31"/>
        <v>-1</v>
      </c>
      <c r="AB36" s="32">
        <f t="shared" si="64"/>
        <v>5.2631578947368418E-2</v>
      </c>
      <c r="AC36" s="23">
        <f t="shared" si="65"/>
        <v>3</v>
      </c>
      <c r="AD36" s="33" t="e">
        <f t="shared" si="50"/>
        <v>#DIV/0!</v>
      </c>
      <c r="AE36" s="25"/>
      <c r="AF36" s="26">
        <f t="shared" si="32"/>
        <v>-3</v>
      </c>
      <c r="AG36" s="32">
        <f t="shared" si="66"/>
        <v>0</v>
      </c>
      <c r="AH36" s="23">
        <f t="shared" si="67"/>
        <v>0</v>
      </c>
      <c r="AI36" s="33" t="e">
        <f t="shared" si="51"/>
        <v>#DIV/0!</v>
      </c>
      <c r="AJ36" s="25"/>
      <c r="AK36" s="26">
        <f t="shared" si="33"/>
        <v>0</v>
      </c>
      <c r="AL36" s="32">
        <f t="shared" si="68"/>
        <v>5.016722408026756E-2</v>
      </c>
      <c r="AM36" s="23">
        <f t="shared" si="69"/>
        <v>15</v>
      </c>
      <c r="AN36" s="33" t="e">
        <f t="shared" si="52"/>
        <v>#DIV/0!</v>
      </c>
      <c r="AO36" s="25"/>
      <c r="AP36" s="26">
        <f t="shared" si="34"/>
        <v>-15</v>
      </c>
      <c r="AQ36" s="32">
        <f t="shared" si="70"/>
        <v>0</v>
      </c>
      <c r="AR36" s="23">
        <f t="shared" si="71"/>
        <v>0</v>
      </c>
      <c r="AS36" s="33" t="e">
        <f t="shared" si="53"/>
        <v>#DIV/0!</v>
      </c>
      <c r="AT36" s="25"/>
      <c r="AU36" s="26">
        <f t="shared" si="35"/>
        <v>0</v>
      </c>
      <c r="AY36" t="s">
        <v>32</v>
      </c>
      <c r="AZ36" t="s">
        <v>77</v>
      </c>
      <c r="BA36" t="s">
        <v>78</v>
      </c>
      <c r="BB36" t="s">
        <v>98</v>
      </c>
      <c r="BC36" t="s">
        <v>114</v>
      </c>
      <c r="BD36">
        <v>12</v>
      </c>
      <c r="BE36">
        <v>5</v>
      </c>
      <c r="BF36">
        <v>1</v>
      </c>
      <c r="BG36">
        <v>2</v>
      </c>
      <c r="BH36">
        <v>0</v>
      </c>
      <c r="BI36">
        <v>2</v>
      </c>
      <c r="BJ36">
        <v>4</v>
      </c>
      <c r="BK36">
        <v>26</v>
      </c>
      <c r="BL36">
        <v>0</v>
      </c>
    </row>
    <row r="37" spans="1:64" x14ac:dyDescent="0.3">
      <c r="A37" t="s">
        <v>126</v>
      </c>
      <c r="B37" s="21"/>
      <c r="C37" s="32">
        <f t="shared" si="55"/>
        <v>0</v>
      </c>
      <c r="D37" s="23">
        <f t="shared" si="54"/>
        <v>0</v>
      </c>
      <c r="E37" s="33"/>
      <c r="F37" s="25"/>
      <c r="G37" s="26">
        <f t="shared" si="27"/>
        <v>0</v>
      </c>
      <c r="H37" s="32">
        <f t="shared" si="56"/>
        <v>1.6129032258064516E-2</v>
      </c>
      <c r="I37" s="23">
        <f t="shared" si="57"/>
        <v>1</v>
      </c>
      <c r="J37" s="33"/>
      <c r="K37" s="25"/>
      <c r="L37" s="26">
        <f t="shared" si="28"/>
        <v>-1</v>
      </c>
      <c r="M37" s="22">
        <f t="shared" si="58"/>
        <v>0</v>
      </c>
      <c r="N37" s="23">
        <f t="shared" si="59"/>
        <v>0</v>
      </c>
      <c r="O37" s="33"/>
      <c r="P37" s="25"/>
      <c r="Q37" s="26">
        <f t="shared" si="29"/>
        <v>0</v>
      </c>
      <c r="R37" s="32">
        <f t="shared" si="60"/>
        <v>0</v>
      </c>
      <c r="S37" s="23">
        <f t="shared" si="61"/>
        <v>0</v>
      </c>
      <c r="T37" s="33"/>
      <c r="U37" s="25"/>
      <c r="V37" s="26">
        <f t="shared" si="30"/>
        <v>0</v>
      </c>
      <c r="W37" s="32">
        <f t="shared" si="62"/>
        <v>0</v>
      </c>
      <c r="X37" s="23">
        <f t="shared" si="63"/>
        <v>0</v>
      </c>
      <c r="Y37" s="33"/>
      <c r="Z37" s="25"/>
      <c r="AA37" s="26">
        <f t="shared" si="31"/>
        <v>0</v>
      </c>
      <c r="AB37" s="32">
        <f t="shared" si="64"/>
        <v>0</v>
      </c>
      <c r="AC37" s="23">
        <f t="shared" si="65"/>
        <v>0</v>
      </c>
      <c r="AD37" s="33"/>
      <c r="AE37" s="25"/>
      <c r="AF37" s="26">
        <f t="shared" si="32"/>
        <v>0</v>
      </c>
      <c r="AG37" s="32">
        <f t="shared" si="66"/>
        <v>0.04</v>
      </c>
      <c r="AH37" s="23">
        <f t="shared" si="67"/>
        <v>1</v>
      </c>
      <c r="AI37" s="33"/>
      <c r="AJ37" s="25"/>
      <c r="AK37" s="26">
        <f t="shared" si="33"/>
        <v>-1</v>
      </c>
      <c r="AL37" s="32">
        <f t="shared" si="68"/>
        <v>6.688963210702341E-3</v>
      </c>
      <c r="AM37" s="23">
        <f t="shared" si="69"/>
        <v>2</v>
      </c>
      <c r="AN37" s="33"/>
      <c r="AO37" s="25"/>
      <c r="AP37" s="26">
        <f t="shared" si="34"/>
        <v>-2</v>
      </c>
      <c r="AQ37" s="32">
        <f t="shared" si="70"/>
        <v>0</v>
      </c>
      <c r="AR37" s="23">
        <f t="shared" si="71"/>
        <v>0</v>
      </c>
      <c r="AS37" s="33"/>
      <c r="AT37" s="25"/>
      <c r="AU37" s="26">
        <f t="shared" si="35"/>
        <v>0</v>
      </c>
    </row>
    <row r="38" spans="1:64" x14ac:dyDescent="0.3">
      <c r="A38" t="s">
        <v>20</v>
      </c>
      <c r="B38" s="21"/>
      <c r="C38" s="32">
        <f t="shared" si="55"/>
        <v>5.6074766355140186E-2</v>
      </c>
      <c r="D38" s="23">
        <f t="shared" si="54"/>
        <v>6</v>
      </c>
      <c r="E38" s="33" t="e">
        <f t="shared" ref="E38:E56" si="72">F38/$F$57</f>
        <v>#DIV/0!</v>
      </c>
      <c r="F38" s="25"/>
      <c r="G38" s="26">
        <f t="shared" si="27"/>
        <v>-6</v>
      </c>
      <c r="H38" s="32">
        <f t="shared" si="56"/>
        <v>0</v>
      </c>
      <c r="I38" s="23">
        <f t="shared" si="57"/>
        <v>0</v>
      </c>
      <c r="J38" s="33" t="e">
        <f t="shared" ref="J38:J55" si="73">K38/$K$57</f>
        <v>#DIV/0!</v>
      </c>
      <c r="K38" s="25"/>
      <c r="L38" s="26">
        <f t="shared" si="28"/>
        <v>0</v>
      </c>
      <c r="M38" s="22">
        <f t="shared" si="58"/>
        <v>0</v>
      </c>
      <c r="N38" s="23">
        <f t="shared" si="59"/>
        <v>0</v>
      </c>
      <c r="O38" s="33" t="e">
        <f t="shared" ref="O38:O55" si="74">P38/$P$57</f>
        <v>#DIV/0!</v>
      </c>
      <c r="P38" s="25"/>
      <c r="Q38" s="26">
        <f t="shared" si="29"/>
        <v>0</v>
      </c>
      <c r="R38" s="32">
        <f t="shared" si="60"/>
        <v>3.8461538461538464E-2</v>
      </c>
      <c r="S38" s="23">
        <f t="shared" si="61"/>
        <v>1</v>
      </c>
      <c r="T38" s="33" t="e">
        <f t="shared" ref="T38:T55" si="75">U38/$U$57</f>
        <v>#DIV/0!</v>
      </c>
      <c r="U38" s="25"/>
      <c r="V38" s="26">
        <f t="shared" si="30"/>
        <v>-1</v>
      </c>
      <c r="W38" s="32">
        <f t="shared" si="62"/>
        <v>0</v>
      </c>
      <c r="X38" s="23">
        <f t="shared" si="63"/>
        <v>0</v>
      </c>
      <c r="Y38" s="33" t="e">
        <f t="shared" ref="Y38:Y55" si="76">Z38/$Z$57</f>
        <v>#DIV/0!</v>
      </c>
      <c r="Z38" s="25"/>
      <c r="AA38" s="26">
        <f t="shared" si="31"/>
        <v>0</v>
      </c>
      <c r="AB38" s="32">
        <f t="shared" si="64"/>
        <v>0</v>
      </c>
      <c r="AC38" s="23">
        <f t="shared" si="65"/>
        <v>0</v>
      </c>
      <c r="AD38" s="33" t="e">
        <f t="shared" ref="AD38:AD55" si="77">AE38/$AE$57</f>
        <v>#DIV/0!</v>
      </c>
      <c r="AE38" s="25"/>
      <c r="AF38" s="26">
        <f t="shared" si="32"/>
        <v>0</v>
      </c>
      <c r="AG38" s="32">
        <f t="shared" si="66"/>
        <v>0</v>
      </c>
      <c r="AH38" s="23">
        <f t="shared" si="67"/>
        <v>0</v>
      </c>
      <c r="AI38" s="33" t="e">
        <f t="shared" ref="AI38:AI55" si="78">AJ38/$AJ$57</f>
        <v>#DIV/0!</v>
      </c>
      <c r="AJ38" s="25"/>
      <c r="AK38" s="26">
        <f t="shared" si="33"/>
        <v>0</v>
      </c>
      <c r="AL38" s="32">
        <f t="shared" si="68"/>
        <v>2.3411371237458192E-2</v>
      </c>
      <c r="AM38" s="23">
        <f t="shared" si="69"/>
        <v>7</v>
      </c>
      <c r="AN38" s="33" t="e">
        <f t="shared" ref="AN38:AN55" si="79">AO38/$AO$57</f>
        <v>#DIV/0!</v>
      </c>
      <c r="AO38" s="25"/>
      <c r="AP38" s="26">
        <f t="shared" si="34"/>
        <v>-7</v>
      </c>
      <c r="AQ38" s="32">
        <f t="shared" si="70"/>
        <v>0</v>
      </c>
      <c r="AR38" s="23">
        <f t="shared" si="71"/>
        <v>0</v>
      </c>
      <c r="AS38" s="33" t="e">
        <f t="shared" ref="AS38:AS55" si="80">AT38/$AT$57</f>
        <v>#DIV/0!</v>
      </c>
      <c r="AT38" s="25"/>
      <c r="AU38" s="26">
        <f t="shared" si="35"/>
        <v>0</v>
      </c>
    </row>
    <row r="39" spans="1:64" x14ac:dyDescent="0.3">
      <c r="A39" t="s">
        <v>21</v>
      </c>
      <c r="B39" s="21"/>
      <c r="C39" s="32">
        <f t="shared" si="55"/>
        <v>0</v>
      </c>
      <c r="D39" s="23">
        <f t="shared" si="54"/>
        <v>0</v>
      </c>
      <c r="E39" s="33" t="e">
        <f t="shared" si="72"/>
        <v>#DIV/0!</v>
      </c>
      <c r="F39" s="25"/>
      <c r="G39" s="26">
        <f t="shared" si="27"/>
        <v>0</v>
      </c>
      <c r="H39" s="32">
        <f t="shared" si="56"/>
        <v>1.6129032258064516E-2</v>
      </c>
      <c r="I39" s="23">
        <f t="shared" si="57"/>
        <v>1</v>
      </c>
      <c r="J39" s="33" t="e">
        <f t="shared" si="73"/>
        <v>#DIV/0!</v>
      </c>
      <c r="K39" s="25"/>
      <c r="L39" s="26">
        <f t="shared" si="28"/>
        <v>-1</v>
      </c>
      <c r="M39" s="22">
        <f t="shared" si="58"/>
        <v>0</v>
      </c>
      <c r="N39" s="23">
        <f t="shared" si="59"/>
        <v>0</v>
      </c>
      <c r="O39" s="33" t="e">
        <f t="shared" si="74"/>
        <v>#DIV/0!</v>
      </c>
      <c r="P39" s="25"/>
      <c r="Q39" s="26">
        <f t="shared" si="29"/>
        <v>0</v>
      </c>
      <c r="R39" s="32">
        <f t="shared" si="60"/>
        <v>0</v>
      </c>
      <c r="S39" s="23">
        <f t="shared" si="61"/>
        <v>0</v>
      </c>
      <c r="T39" s="33" t="e">
        <f t="shared" si="75"/>
        <v>#DIV/0!</v>
      </c>
      <c r="U39" s="25"/>
      <c r="V39" s="26">
        <f t="shared" si="30"/>
        <v>0</v>
      </c>
      <c r="W39" s="32">
        <f t="shared" si="62"/>
        <v>0</v>
      </c>
      <c r="X39" s="23">
        <f t="shared" si="63"/>
        <v>0</v>
      </c>
      <c r="Y39" s="33" t="e">
        <f t="shared" si="76"/>
        <v>#DIV/0!</v>
      </c>
      <c r="Z39" s="25"/>
      <c r="AA39" s="26">
        <f t="shared" si="31"/>
        <v>0</v>
      </c>
      <c r="AB39" s="32">
        <f t="shared" si="64"/>
        <v>3.5087719298245612E-2</v>
      </c>
      <c r="AC39" s="23">
        <f t="shared" si="65"/>
        <v>2</v>
      </c>
      <c r="AD39" s="33" t="e">
        <f t="shared" si="77"/>
        <v>#DIV/0!</v>
      </c>
      <c r="AE39" s="25"/>
      <c r="AF39" s="26">
        <f t="shared" si="32"/>
        <v>-2</v>
      </c>
      <c r="AG39" s="32">
        <f t="shared" si="66"/>
        <v>0</v>
      </c>
      <c r="AH39" s="23">
        <f t="shared" si="67"/>
        <v>0</v>
      </c>
      <c r="AI39" s="33" t="e">
        <f t="shared" si="78"/>
        <v>#DIV/0!</v>
      </c>
      <c r="AJ39" s="25"/>
      <c r="AK39" s="26">
        <f t="shared" si="33"/>
        <v>0</v>
      </c>
      <c r="AL39" s="32">
        <f t="shared" si="68"/>
        <v>1.0033444816053512E-2</v>
      </c>
      <c r="AM39" s="23">
        <f t="shared" si="69"/>
        <v>3</v>
      </c>
      <c r="AN39" s="33" t="e">
        <f t="shared" si="79"/>
        <v>#DIV/0!</v>
      </c>
      <c r="AO39" s="25"/>
      <c r="AP39" s="26">
        <f t="shared" si="34"/>
        <v>-3</v>
      </c>
      <c r="AQ39" s="32">
        <f t="shared" si="70"/>
        <v>0</v>
      </c>
      <c r="AR39" s="23">
        <f t="shared" si="71"/>
        <v>0</v>
      </c>
      <c r="AS39" s="33" t="e">
        <f t="shared" si="80"/>
        <v>#DIV/0!</v>
      </c>
      <c r="AT39" s="25"/>
      <c r="AU39" s="26">
        <f t="shared" si="35"/>
        <v>0</v>
      </c>
    </row>
    <row r="40" spans="1:64" x14ac:dyDescent="0.3">
      <c r="A40" t="s">
        <v>22</v>
      </c>
      <c r="B40" s="21"/>
      <c r="C40" s="32">
        <f t="shared" si="55"/>
        <v>0</v>
      </c>
      <c r="D40" s="23">
        <f t="shared" si="54"/>
        <v>0</v>
      </c>
      <c r="E40" s="33" t="e">
        <f t="shared" si="72"/>
        <v>#DIV/0!</v>
      </c>
      <c r="F40" s="25"/>
      <c r="G40" s="26">
        <f t="shared" si="27"/>
        <v>0</v>
      </c>
      <c r="H40" s="32">
        <f t="shared" si="56"/>
        <v>0</v>
      </c>
      <c r="I40" s="23">
        <f t="shared" si="57"/>
        <v>0</v>
      </c>
      <c r="J40" s="33" t="e">
        <f t="shared" si="73"/>
        <v>#DIV/0!</v>
      </c>
      <c r="K40" s="25"/>
      <c r="L40" s="26">
        <f t="shared" si="28"/>
        <v>0</v>
      </c>
      <c r="M40" s="22">
        <f t="shared" si="58"/>
        <v>0</v>
      </c>
      <c r="N40" s="23">
        <f t="shared" si="59"/>
        <v>0</v>
      </c>
      <c r="O40" s="33" t="e">
        <f t="shared" si="74"/>
        <v>#DIV/0!</v>
      </c>
      <c r="P40" s="25"/>
      <c r="Q40" s="26">
        <f t="shared" si="29"/>
        <v>0</v>
      </c>
      <c r="R40" s="32">
        <f t="shared" si="60"/>
        <v>0</v>
      </c>
      <c r="S40" s="23">
        <f t="shared" si="61"/>
        <v>0</v>
      </c>
      <c r="T40" s="33" t="e">
        <f t="shared" si="75"/>
        <v>#DIV/0!</v>
      </c>
      <c r="U40" s="25"/>
      <c r="V40" s="26">
        <f t="shared" si="30"/>
        <v>0</v>
      </c>
      <c r="W40" s="32">
        <f t="shared" si="62"/>
        <v>0</v>
      </c>
      <c r="X40" s="23">
        <f t="shared" si="63"/>
        <v>0</v>
      </c>
      <c r="Y40" s="33" t="e">
        <f t="shared" si="76"/>
        <v>#DIV/0!</v>
      </c>
      <c r="Z40" s="25"/>
      <c r="AA40" s="26">
        <f t="shared" si="31"/>
        <v>0</v>
      </c>
      <c r="AB40" s="32">
        <f t="shared" si="64"/>
        <v>0</v>
      </c>
      <c r="AC40" s="23">
        <f t="shared" si="65"/>
        <v>0</v>
      </c>
      <c r="AD40" s="33" t="e">
        <f t="shared" si="77"/>
        <v>#DIV/0!</v>
      </c>
      <c r="AE40" s="25"/>
      <c r="AF40" s="26">
        <f t="shared" si="32"/>
        <v>0</v>
      </c>
      <c r="AG40" s="32">
        <f t="shared" si="66"/>
        <v>0</v>
      </c>
      <c r="AH40" s="23">
        <f t="shared" si="67"/>
        <v>0</v>
      </c>
      <c r="AI40" s="33" t="e">
        <f t="shared" si="78"/>
        <v>#DIV/0!</v>
      </c>
      <c r="AJ40" s="25"/>
      <c r="AK40" s="26">
        <f t="shared" si="33"/>
        <v>0</v>
      </c>
      <c r="AL40" s="32">
        <f t="shared" si="68"/>
        <v>0</v>
      </c>
      <c r="AM40" s="23">
        <f t="shared" si="69"/>
        <v>0</v>
      </c>
      <c r="AN40" s="33" t="e">
        <f t="shared" si="79"/>
        <v>#DIV/0!</v>
      </c>
      <c r="AO40" s="25"/>
      <c r="AP40" s="26">
        <f t="shared" si="34"/>
        <v>0</v>
      </c>
      <c r="AQ40" s="32">
        <f t="shared" si="70"/>
        <v>0</v>
      </c>
      <c r="AR40" s="23">
        <f t="shared" si="71"/>
        <v>0</v>
      </c>
      <c r="AS40" s="33" t="e">
        <f t="shared" si="80"/>
        <v>#DIV/0!</v>
      </c>
      <c r="AT40" s="25"/>
      <c r="AU40" s="26">
        <f t="shared" si="35"/>
        <v>0</v>
      </c>
    </row>
    <row r="41" spans="1:64" x14ac:dyDescent="0.3">
      <c r="A41" t="s">
        <v>23</v>
      </c>
      <c r="B41" s="21"/>
      <c r="C41" s="32">
        <f t="shared" si="55"/>
        <v>9.3457943925233638E-3</v>
      </c>
      <c r="D41" s="23">
        <f t="shared" si="54"/>
        <v>1</v>
      </c>
      <c r="E41" s="33" t="e">
        <f t="shared" si="72"/>
        <v>#DIV/0!</v>
      </c>
      <c r="F41" s="25"/>
      <c r="G41" s="26">
        <f t="shared" si="27"/>
        <v>-1</v>
      </c>
      <c r="H41" s="32">
        <f t="shared" si="56"/>
        <v>1.6129032258064516E-2</v>
      </c>
      <c r="I41" s="23">
        <f t="shared" si="57"/>
        <v>1</v>
      </c>
      <c r="J41" s="33" t="e">
        <f t="shared" si="73"/>
        <v>#DIV/0!</v>
      </c>
      <c r="K41" s="25"/>
      <c r="L41" s="26">
        <f t="shared" si="28"/>
        <v>-1</v>
      </c>
      <c r="M41" s="22">
        <f t="shared" si="58"/>
        <v>0.1</v>
      </c>
      <c r="N41" s="23">
        <f t="shared" si="59"/>
        <v>1</v>
      </c>
      <c r="O41" s="33" t="e">
        <f t="shared" si="74"/>
        <v>#DIV/0!</v>
      </c>
      <c r="P41" s="25"/>
      <c r="Q41" s="26">
        <f t="shared" si="29"/>
        <v>-1</v>
      </c>
      <c r="R41" s="32">
        <f t="shared" si="60"/>
        <v>0</v>
      </c>
      <c r="S41" s="23">
        <f t="shared" si="61"/>
        <v>0</v>
      </c>
      <c r="T41" s="33" t="e">
        <f t="shared" si="75"/>
        <v>#DIV/0!</v>
      </c>
      <c r="U41" s="25"/>
      <c r="V41" s="26">
        <f t="shared" si="30"/>
        <v>0</v>
      </c>
      <c r="W41" s="32">
        <f t="shared" si="62"/>
        <v>0</v>
      </c>
      <c r="X41" s="23">
        <f t="shared" si="63"/>
        <v>0</v>
      </c>
      <c r="Y41" s="33" t="e">
        <f t="shared" si="76"/>
        <v>#DIV/0!</v>
      </c>
      <c r="Z41" s="25"/>
      <c r="AA41" s="26">
        <f t="shared" si="31"/>
        <v>0</v>
      </c>
      <c r="AB41" s="32">
        <f t="shared" si="64"/>
        <v>1.7543859649122806E-2</v>
      </c>
      <c r="AC41" s="23">
        <f t="shared" si="65"/>
        <v>1</v>
      </c>
      <c r="AD41" s="33" t="e">
        <f t="shared" si="77"/>
        <v>#DIV/0!</v>
      </c>
      <c r="AE41" s="25"/>
      <c r="AF41" s="26">
        <f t="shared" si="32"/>
        <v>-1</v>
      </c>
      <c r="AG41" s="32">
        <f t="shared" si="66"/>
        <v>0</v>
      </c>
      <c r="AH41" s="23">
        <f t="shared" si="67"/>
        <v>0</v>
      </c>
      <c r="AI41" s="33" t="e">
        <f t="shared" si="78"/>
        <v>#DIV/0!</v>
      </c>
      <c r="AJ41" s="25"/>
      <c r="AK41" s="26">
        <f t="shared" si="33"/>
        <v>0</v>
      </c>
      <c r="AL41" s="32">
        <f t="shared" si="68"/>
        <v>1.3377926421404682E-2</v>
      </c>
      <c r="AM41" s="23">
        <f t="shared" si="69"/>
        <v>4</v>
      </c>
      <c r="AN41" s="33" t="e">
        <f t="shared" si="79"/>
        <v>#DIV/0!</v>
      </c>
      <c r="AO41" s="25"/>
      <c r="AP41" s="26">
        <f t="shared" si="34"/>
        <v>-4</v>
      </c>
      <c r="AQ41" s="32">
        <f t="shared" si="70"/>
        <v>0</v>
      </c>
      <c r="AR41" s="23">
        <f t="shared" si="71"/>
        <v>0</v>
      </c>
      <c r="AS41" s="33" t="e">
        <f t="shared" si="80"/>
        <v>#DIV/0!</v>
      </c>
      <c r="AT41" s="25"/>
      <c r="AU41" s="26">
        <f t="shared" si="35"/>
        <v>0</v>
      </c>
    </row>
    <row r="42" spans="1:64" x14ac:dyDescent="0.3">
      <c r="A42" t="s">
        <v>24</v>
      </c>
      <c r="B42" s="21"/>
      <c r="C42" s="32">
        <f t="shared" si="55"/>
        <v>2.8037383177570093E-2</v>
      </c>
      <c r="D42" s="23">
        <f t="shared" si="54"/>
        <v>3</v>
      </c>
      <c r="E42" s="33" t="e">
        <f t="shared" si="72"/>
        <v>#DIV/0!</v>
      </c>
      <c r="F42" s="25"/>
      <c r="G42" s="26">
        <f t="shared" si="27"/>
        <v>-3</v>
      </c>
      <c r="H42" s="32">
        <f t="shared" si="56"/>
        <v>1.6129032258064516E-2</v>
      </c>
      <c r="I42" s="23">
        <f t="shared" si="57"/>
        <v>1</v>
      </c>
      <c r="J42" s="33" t="e">
        <f t="shared" si="73"/>
        <v>#DIV/0!</v>
      </c>
      <c r="K42" s="25"/>
      <c r="L42" s="26">
        <f t="shared" si="28"/>
        <v>-1</v>
      </c>
      <c r="M42" s="22">
        <f t="shared" si="58"/>
        <v>0.1</v>
      </c>
      <c r="N42" s="23">
        <f t="shared" si="59"/>
        <v>1</v>
      </c>
      <c r="O42" s="33" t="e">
        <f t="shared" si="74"/>
        <v>#DIV/0!</v>
      </c>
      <c r="P42" s="25"/>
      <c r="Q42" s="26">
        <f t="shared" si="29"/>
        <v>-1</v>
      </c>
      <c r="R42" s="32">
        <f t="shared" si="60"/>
        <v>7.6923076923076927E-2</v>
      </c>
      <c r="S42" s="23">
        <f t="shared" si="61"/>
        <v>2</v>
      </c>
      <c r="T42" s="33" t="e">
        <f t="shared" si="75"/>
        <v>#DIV/0!</v>
      </c>
      <c r="U42" s="25"/>
      <c r="V42" s="26">
        <f t="shared" si="30"/>
        <v>-2</v>
      </c>
      <c r="W42" s="32">
        <f t="shared" si="62"/>
        <v>0</v>
      </c>
      <c r="X42" s="23">
        <f t="shared" si="63"/>
        <v>0</v>
      </c>
      <c r="Y42" s="33" t="e">
        <f t="shared" si="76"/>
        <v>#DIV/0!</v>
      </c>
      <c r="Z42" s="25"/>
      <c r="AA42" s="26">
        <f t="shared" si="31"/>
        <v>0</v>
      </c>
      <c r="AB42" s="32">
        <f t="shared" si="64"/>
        <v>5.2631578947368418E-2</v>
      </c>
      <c r="AC42" s="23">
        <f t="shared" si="65"/>
        <v>3</v>
      </c>
      <c r="AD42" s="33" t="e">
        <f t="shared" si="77"/>
        <v>#DIV/0!</v>
      </c>
      <c r="AE42" s="25"/>
      <c r="AF42" s="26">
        <f t="shared" si="32"/>
        <v>-3</v>
      </c>
      <c r="AG42" s="32">
        <f t="shared" si="66"/>
        <v>0</v>
      </c>
      <c r="AH42" s="23">
        <f t="shared" si="67"/>
        <v>0</v>
      </c>
      <c r="AI42" s="33" t="e">
        <f t="shared" si="78"/>
        <v>#DIV/0!</v>
      </c>
      <c r="AJ42" s="25"/>
      <c r="AK42" s="26">
        <f t="shared" si="33"/>
        <v>0</v>
      </c>
      <c r="AL42" s="32">
        <f t="shared" si="68"/>
        <v>3.3444816053511704E-2</v>
      </c>
      <c r="AM42" s="23">
        <f t="shared" si="69"/>
        <v>10</v>
      </c>
      <c r="AN42" s="33" t="e">
        <f t="shared" si="79"/>
        <v>#DIV/0!</v>
      </c>
      <c r="AO42" s="25"/>
      <c r="AP42" s="26">
        <f t="shared" si="34"/>
        <v>-10</v>
      </c>
      <c r="AQ42" s="32">
        <f t="shared" si="70"/>
        <v>0</v>
      </c>
      <c r="AR42" s="23">
        <f t="shared" si="71"/>
        <v>0</v>
      </c>
      <c r="AS42" s="33" t="e">
        <f t="shared" si="80"/>
        <v>#DIV/0!</v>
      </c>
      <c r="AT42" s="25"/>
      <c r="AU42" s="26">
        <f t="shared" si="35"/>
        <v>0</v>
      </c>
    </row>
    <row r="43" spans="1:64" x14ac:dyDescent="0.3">
      <c r="A43" t="s">
        <v>61</v>
      </c>
      <c r="B43" s="21"/>
      <c r="C43" s="32">
        <f t="shared" si="55"/>
        <v>0</v>
      </c>
      <c r="D43" s="23">
        <f t="shared" si="54"/>
        <v>0</v>
      </c>
      <c r="E43" s="33" t="e">
        <f t="shared" si="72"/>
        <v>#DIV/0!</v>
      </c>
      <c r="F43" s="25"/>
      <c r="G43" s="26">
        <f t="shared" si="27"/>
        <v>0</v>
      </c>
      <c r="H43" s="32">
        <f t="shared" si="56"/>
        <v>0</v>
      </c>
      <c r="I43" s="23">
        <f t="shared" si="57"/>
        <v>0</v>
      </c>
      <c r="J43" s="33" t="e">
        <f t="shared" si="73"/>
        <v>#DIV/0!</v>
      </c>
      <c r="K43" s="25"/>
      <c r="L43" s="26">
        <f t="shared" si="28"/>
        <v>0</v>
      </c>
      <c r="M43" s="22">
        <f t="shared" si="58"/>
        <v>0</v>
      </c>
      <c r="N43" s="23">
        <f t="shared" si="59"/>
        <v>0</v>
      </c>
      <c r="O43" s="33" t="e">
        <f t="shared" si="74"/>
        <v>#DIV/0!</v>
      </c>
      <c r="P43" s="25"/>
      <c r="Q43" s="26">
        <f t="shared" si="29"/>
        <v>0</v>
      </c>
      <c r="R43" s="32">
        <f t="shared" si="60"/>
        <v>0</v>
      </c>
      <c r="S43" s="23">
        <f t="shared" si="61"/>
        <v>0</v>
      </c>
      <c r="T43" s="33" t="e">
        <f t="shared" si="75"/>
        <v>#DIV/0!</v>
      </c>
      <c r="U43" s="25"/>
      <c r="V43" s="26">
        <f t="shared" si="30"/>
        <v>0</v>
      </c>
      <c r="W43" s="32">
        <f t="shared" si="62"/>
        <v>0</v>
      </c>
      <c r="X43" s="23">
        <f t="shared" si="63"/>
        <v>0</v>
      </c>
      <c r="Y43" s="33" t="e">
        <f t="shared" si="76"/>
        <v>#DIV/0!</v>
      </c>
      <c r="Z43" s="25"/>
      <c r="AA43" s="26">
        <f t="shared" si="31"/>
        <v>0</v>
      </c>
      <c r="AB43" s="32">
        <f t="shared" si="64"/>
        <v>0</v>
      </c>
      <c r="AC43" s="23">
        <f t="shared" si="65"/>
        <v>0</v>
      </c>
      <c r="AD43" s="33" t="e">
        <f t="shared" si="77"/>
        <v>#DIV/0!</v>
      </c>
      <c r="AE43" s="25"/>
      <c r="AF43" s="26">
        <f t="shared" si="32"/>
        <v>0</v>
      </c>
      <c r="AG43" s="32">
        <f t="shared" si="66"/>
        <v>0</v>
      </c>
      <c r="AH43" s="23">
        <f t="shared" si="67"/>
        <v>0</v>
      </c>
      <c r="AI43" s="33" t="e">
        <f t="shared" si="78"/>
        <v>#DIV/0!</v>
      </c>
      <c r="AJ43" s="25"/>
      <c r="AK43" s="26">
        <f t="shared" si="33"/>
        <v>0</v>
      </c>
      <c r="AL43" s="32">
        <f t="shared" si="68"/>
        <v>0</v>
      </c>
      <c r="AM43" s="23">
        <f t="shared" si="69"/>
        <v>0</v>
      </c>
      <c r="AN43" s="33" t="e">
        <f t="shared" si="79"/>
        <v>#DIV/0!</v>
      </c>
      <c r="AO43" s="25"/>
      <c r="AP43" s="26">
        <f t="shared" si="34"/>
        <v>0</v>
      </c>
      <c r="AQ43" s="32">
        <f t="shared" si="70"/>
        <v>0</v>
      </c>
      <c r="AR43" s="23">
        <f t="shared" si="71"/>
        <v>0</v>
      </c>
      <c r="AS43" s="33" t="e">
        <f t="shared" si="80"/>
        <v>#DIV/0!</v>
      </c>
      <c r="AT43" s="25"/>
      <c r="AU43" s="26">
        <f t="shared" si="35"/>
        <v>0</v>
      </c>
    </row>
    <row r="44" spans="1:64" x14ac:dyDescent="0.3">
      <c r="A44" t="s">
        <v>25</v>
      </c>
      <c r="B44" s="21"/>
      <c r="C44" s="32">
        <f t="shared" si="55"/>
        <v>0</v>
      </c>
      <c r="D44" s="23">
        <f t="shared" si="54"/>
        <v>0</v>
      </c>
      <c r="E44" s="33" t="e">
        <f t="shared" si="72"/>
        <v>#DIV/0!</v>
      </c>
      <c r="F44" s="25"/>
      <c r="G44" s="26">
        <f t="shared" si="27"/>
        <v>0</v>
      </c>
      <c r="H44" s="32">
        <f t="shared" si="56"/>
        <v>1.6129032258064516E-2</v>
      </c>
      <c r="I44" s="23">
        <f t="shared" si="57"/>
        <v>1</v>
      </c>
      <c r="J44" s="33" t="e">
        <f t="shared" si="73"/>
        <v>#DIV/0!</v>
      </c>
      <c r="K44" s="25"/>
      <c r="L44" s="26">
        <f t="shared" si="28"/>
        <v>-1</v>
      </c>
      <c r="M44" s="22">
        <f t="shared" si="58"/>
        <v>0</v>
      </c>
      <c r="N44" s="23">
        <f t="shared" si="59"/>
        <v>0</v>
      </c>
      <c r="O44" s="33" t="e">
        <f t="shared" si="74"/>
        <v>#DIV/0!</v>
      </c>
      <c r="P44" s="25"/>
      <c r="Q44" s="26">
        <f t="shared" si="29"/>
        <v>0</v>
      </c>
      <c r="R44" s="32">
        <f t="shared" si="60"/>
        <v>0</v>
      </c>
      <c r="S44" s="23">
        <f t="shared" si="61"/>
        <v>0</v>
      </c>
      <c r="T44" s="33" t="e">
        <f t="shared" si="75"/>
        <v>#DIV/0!</v>
      </c>
      <c r="U44" s="25"/>
      <c r="V44" s="26">
        <f t="shared" si="30"/>
        <v>0</v>
      </c>
      <c r="W44" s="32">
        <f t="shared" si="62"/>
        <v>6.25E-2</v>
      </c>
      <c r="X44" s="23">
        <f t="shared" si="63"/>
        <v>1</v>
      </c>
      <c r="Y44" s="33" t="e">
        <f t="shared" si="76"/>
        <v>#DIV/0!</v>
      </c>
      <c r="Z44" s="25"/>
      <c r="AA44" s="26">
        <f t="shared" si="31"/>
        <v>-1</v>
      </c>
      <c r="AB44" s="32">
        <f t="shared" si="64"/>
        <v>1.7543859649122806E-2</v>
      </c>
      <c r="AC44" s="23">
        <f t="shared" si="65"/>
        <v>1</v>
      </c>
      <c r="AD44" s="33" t="e">
        <f t="shared" si="77"/>
        <v>#DIV/0!</v>
      </c>
      <c r="AE44" s="25"/>
      <c r="AF44" s="26">
        <f t="shared" si="32"/>
        <v>-1</v>
      </c>
      <c r="AG44" s="32">
        <f t="shared" si="66"/>
        <v>0</v>
      </c>
      <c r="AH44" s="23">
        <f t="shared" si="67"/>
        <v>0</v>
      </c>
      <c r="AI44" s="33" t="e">
        <f t="shared" si="78"/>
        <v>#DIV/0!</v>
      </c>
      <c r="AJ44" s="25"/>
      <c r="AK44" s="26">
        <f t="shared" si="33"/>
        <v>0</v>
      </c>
      <c r="AL44" s="32">
        <f t="shared" si="68"/>
        <v>1.0033444816053512E-2</v>
      </c>
      <c r="AM44" s="23">
        <f t="shared" si="69"/>
        <v>3</v>
      </c>
      <c r="AN44" s="33" t="e">
        <f t="shared" si="79"/>
        <v>#DIV/0!</v>
      </c>
      <c r="AO44" s="25"/>
      <c r="AP44" s="26">
        <f t="shared" si="34"/>
        <v>-3</v>
      </c>
      <c r="AQ44" s="32">
        <f t="shared" si="70"/>
        <v>0</v>
      </c>
      <c r="AR44" s="23">
        <f t="shared" si="71"/>
        <v>0</v>
      </c>
      <c r="AS44" s="33" t="e">
        <f t="shared" si="80"/>
        <v>#DIV/0!</v>
      </c>
      <c r="AT44" s="25"/>
      <c r="AU44" s="26">
        <f t="shared" si="35"/>
        <v>0</v>
      </c>
    </row>
    <row r="45" spans="1:64" x14ac:dyDescent="0.3">
      <c r="A45" t="s">
        <v>26</v>
      </c>
      <c r="B45" s="21"/>
      <c r="C45" s="32">
        <f t="shared" si="55"/>
        <v>7.476635514018691E-2</v>
      </c>
      <c r="D45" s="23">
        <f t="shared" si="54"/>
        <v>8</v>
      </c>
      <c r="E45" s="33" t="e">
        <f t="shared" si="72"/>
        <v>#DIV/0!</v>
      </c>
      <c r="F45" s="25"/>
      <c r="G45" s="26">
        <f t="shared" si="27"/>
        <v>-8</v>
      </c>
      <c r="H45" s="32">
        <f t="shared" si="56"/>
        <v>0.17741935483870969</v>
      </c>
      <c r="I45" s="23">
        <f t="shared" si="57"/>
        <v>11</v>
      </c>
      <c r="J45" s="33" t="e">
        <f t="shared" si="73"/>
        <v>#DIV/0!</v>
      </c>
      <c r="K45" s="25"/>
      <c r="L45" s="26">
        <f t="shared" si="28"/>
        <v>-11</v>
      </c>
      <c r="M45" s="22">
        <f t="shared" si="58"/>
        <v>0</v>
      </c>
      <c r="N45" s="23">
        <f t="shared" si="59"/>
        <v>0</v>
      </c>
      <c r="O45" s="33" t="e">
        <f t="shared" si="74"/>
        <v>#DIV/0!</v>
      </c>
      <c r="P45" s="25"/>
      <c r="Q45" s="26">
        <f t="shared" si="29"/>
        <v>0</v>
      </c>
      <c r="R45" s="32">
        <f t="shared" si="60"/>
        <v>0.11538461538461539</v>
      </c>
      <c r="S45" s="23">
        <f t="shared" si="61"/>
        <v>3</v>
      </c>
      <c r="T45" s="33" t="e">
        <f t="shared" si="75"/>
        <v>#DIV/0!</v>
      </c>
      <c r="U45" s="25"/>
      <c r="V45" s="26">
        <f t="shared" si="30"/>
        <v>-3</v>
      </c>
      <c r="W45" s="32">
        <f t="shared" si="62"/>
        <v>6.25E-2</v>
      </c>
      <c r="X45" s="23">
        <f t="shared" si="63"/>
        <v>1</v>
      </c>
      <c r="Y45" s="33" t="e">
        <f t="shared" si="76"/>
        <v>#DIV/0!</v>
      </c>
      <c r="Z45" s="25"/>
      <c r="AA45" s="26">
        <f t="shared" si="31"/>
        <v>-1</v>
      </c>
      <c r="AB45" s="32">
        <f t="shared" si="64"/>
        <v>5.2631578947368418E-2</v>
      </c>
      <c r="AC45" s="23">
        <f t="shared" si="65"/>
        <v>3</v>
      </c>
      <c r="AD45" s="33" t="e">
        <f t="shared" si="77"/>
        <v>#DIV/0!</v>
      </c>
      <c r="AE45" s="25"/>
      <c r="AF45" s="26">
        <f t="shared" si="32"/>
        <v>-3</v>
      </c>
      <c r="AG45" s="32">
        <f t="shared" si="66"/>
        <v>0.08</v>
      </c>
      <c r="AH45" s="23">
        <f t="shared" si="67"/>
        <v>2</v>
      </c>
      <c r="AI45" s="33" t="e">
        <f t="shared" si="78"/>
        <v>#DIV/0!</v>
      </c>
      <c r="AJ45" s="25"/>
      <c r="AK45" s="26">
        <f t="shared" si="33"/>
        <v>-2</v>
      </c>
      <c r="AL45" s="32">
        <f t="shared" si="68"/>
        <v>9.3645484949832769E-2</v>
      </c>
      <c r="AM45" s="23">
        <f t="shared" si="69"/>
        <v>28</v>
      </c>
      <c r="AN45" s="33" t="e">
        <f t="shared" si="79"/>
        <v>#DIV/0!</v>
      </c>
      <c r="AO45" s="25"/>
      <c r="AP45" s="26">
        <f t="shared" si="34"/>
        <v>-28</v>
      </c>
      <c r="AQ45" s="32">
        <f t="shared" si="70"/>
        <v>0</v>
      </c>
      <c r="AR45" s="23">
        <f t="shared" si="71"/>
        <v>0</v>
      </c>
      <c r="AS45" s="33" t="e">
        <f t="shared" si="80"/>
        <v>#DIV/0!</v>
      </c>
      <c r="AT45" s="25"/>
      <c r="AU45" s="26">
        <f t="shared" si="35"/>
        <v>0</v>
      </c>
    </row>
    <row r="46" spans="1:64" x14ac:dyDescent="0.3">
      <c r="A46" t="s">
        <v>27</v>
      </c>
      <c r="B46" s="21"/>
      <c r="C46" s="32">
        <f t="shared" si="55"/>
        <v>4.6728971962616821E-2</v>
      </c>
      <c r="D46" s="23">
        <f t="shared" si="54"/>
        <v>5</v>
      </c>
      <c r="E46" s="33" t="e">
        <f t="shared" si="72"/>
        <v>#DIV/0!</v>
      </c>
      <c r="F46" s="25"/>
      <c r="G46" s="26">
        <f t="shared" si="27"/>
        <v>-5</v>
      </c>
      <c r="H46" s="32">
        <f t="shared" si="56"/>
        <v>1.6129032258064516E-2</v>
      </c>
      <c r="I46" s="23">
        <f t="shared" si="57"/>
        <v>1</v>
      </c>
      <c r="J46" s="33" t="e">
        <f t="shared" si="73"/>
        <v>#DIV/0!</v>
      </c>
      <c r="K46" s="25"/>
      <c r="L46" s="26">
        <f t="shared" si="28"/>
        <v>-1</v>
      </c>
      <c r="M46" s="22">
        <f t="shared" si="58"/>
        <v>0</v>
      </c>
      <c r="N46" s="23">
        <f t="shared" si="59"/>
        <v>0</v>
      </c>
      <c r="O46" s="33" t="e">
        <f t="shared" si="74"/>
        <v>#DIV/0!</v>
      </c>
      <c r="P46" s="25"/>
      <c r="Q46" s="26">
        <f t="shared" si="29"/>
        <v>0</v>
      </c>
      <c r="R46" s="32">
        <f t="shared" si="60"/>
        <v>3.8461538461538464E-2</v>
      </c>
      <c r="S46" s="23">
        <f t="shared" si="61"/>
        <v>1</v>
      </c>
      <c r="T46" s="33" t="e">
        <f t="shared" si="75"/>
        <v>#DIV/0!</v>
      </c>
      <c r="U46" s="25"/>
      <c r="V46" s="26">
        <f t="shared" si="30"/>
        <v>-1</v>
      </c>
      <c r="W46" s="32">
        <f t="shared" si="62"/>
        <v>0.125</v>
      </c>
      <c r="X46" s="23">
        <f t="shared" si="63"/>
        <v>2</v>
      </c>
      <c r="Y46" s="33" t="e">
        <f t="shared" si="76"/>
        <v>#DIV/0!</v>
      </c>
      <c r="Z46" s="25"/>
      <c r="AA46" s="26">
        <f t="shared" si="31"/>
        <v>-2</v>
      </c>
      <c r="AB46" s="32">
        <f t="shared" si="64"/>
        <v>5.2631578947368418E-2</v>
      </c>
      <c r="AC46" s="23">
        <f t="shared" si="65"/>
        <v>3</v>
      </c>
      <c r="AD46" s="33" t="e">
        <f t="shared" si="77"/>
        <v>#DIV/0!</v>
      </c>
      <c r="AE46" s="25"/>
      <c r="AF46" s="26">
        <f t="shared" si="32"/>
        <v>-3</v>
      </c>
      <c r="AG46" s="32">
        <f t="shared" si="66"/>
        <v>0</v>
      </c>
      <c r="AH46" s="23">
        <f t="shared" si="67"/>
        <v>0</v>
      </c>
      <c r="AI46" s="33" t="e">
        <f t="shared" si="78"/>
        <v>#DIV/0!</v>
      </c>
      <c r="AJ46" s="25"/>
      <c r="AK46" s="26">
        <f t="shared" si="33"/>
        <v>0</v>
      </c>
      <c r="AL46" s="32">
        <f t="shared" si="68"/>
        <v>4.0133779264214048E-2</v>
      </c>
      <c r="AM46" s="23">
        <f t="shared" si="69"/>
        <v>12</v>
      </c>
      <c r="AN46" s="33" t="e">
        <f t="shared" si="79"/>
        <v>#DIV/0!</v>
      </c>
      <c r="AO46" s="25"/>
      <c r="AP46" s="26">
        <f t="shared" si="34"/>
        <v>-12</v>
      </c>
      <c r="AQ46" s="32">
        <f t="shared" si="70"/>
        <v>0</v>
      </c>
      <c r="AR46" s="23">
        <f t="shared" si="71"/>
        <v>0</v>
      </c>
      <c r="AS46" s="33" t="e">
        <f t="shared" si="80"/>
        <v>#DIV/0!</v>
      </c>
      <c r="AT46" s="25"/>
      <c r="AU46" s="26">
        <f t="shared" si="35"/>
        <v>0</v>
      </c>
    </row>
    <row r="47" spans="1:64" x14ac:dyDescent="0.3">
      <c r="A47" t="s">
        <v>28</v>
      </c>
      <c r="B47" s="21"/>
      <c r="C47" s="32">
        <f t="shared" si="55"/>
        <v>8.4112149532710276E-2</v>
      </c>
      <c r="D47" s="23">
        <f t="shared" si="54"/>
        <v>9</v>
      </c>
      <c r="E47" s="33" t="e">
        <f t="shared" si="72"/>
        <v>#DIV/0!</v>
      </c>
      <c r="F47" s="25"/>
      <c r="G47" s="26">
        <f t="shared" si="27"/>
        <v>-9</v>
      </c>
      <c r="H47" s="32">
        <f t="shared" si="56"/>
        <v>0.16129032258064516</v>
      </c>
      <c r="I47" s="23">
        <f t="shared" si="57"/>
        <v>10</v>
      </c>
      <c r="J47" s="33" t="e">
        <f t="shared" si="73"/>
        <v>#DIV/0!</v>
      </c>
      <c r="K47" s="25"/>
      <c r="L47" s="26">
        <f t="shared" si="28"/>
        <v>-10</v>
      </c>
      <c r="M47" s="22">
        <f t="shared" si="58"/>
        <v>0.1</v>
      </c>
      <c r="N47" s="23">
        <f t="shared" si="59"/>
        <v>1</v>
      </c>
      <c r="O47" s="33" t="e">
        <f t="shared" si="74"/>
        <v>#DIV/0!</v>
      </c>
      <c r="P47" s="25"/>
      <c r="Q47" s="26">
        <f t="shared" si="29"/>
        <v>-1</v>
      </c>
      <c r="R47" s="32">
        <f t="shared" si="60"/>
        <v>0.15384615384615385</v>
      </c>
      <c r="S47" s="23">
        <f t="shared" si="61"/>
        <v>4</v>
      </c>
      <c r="T47" s="33" t="e">
        <f t="shared" si="75"/>
        <v>#DIV/0!</v>
      </c>
      <c r="U47" s="25"/>
      <c r="V47" s="26">
        <f t="shared" si="30"/>
        <v>-4</v>
      </c>
      <c r="W47" s="32">
        <f t="shared" si="62"/>
        <v>0.125</v>
      </c>
      <c r="X47" s="23">
        <f t="shared" si="63"/>
        <v>2</v>
      </c>
      <c r="Y47" s="33" t="e">
        <f t="shared" si="76"/>
        <v>#DIV/0!</v>
      </c>
      <c r="Z47" s="25"/>
      <c r="AA47" s="26">
        <f t="shared" si="31"/>
        <v>-2</v>
      </c>
      <c r="AB47" s="32">
        <f t="shared" si="64"/>
        <v>5.2631578947368418E-2</v>
      </c>
      <c r="AC47" s="23">
        <f t="shared" si="65"/>
        <v>3</v>
      </c>
      <c r="AD47" s="33" t="e">
        <f t="shared" si="77"/>
        <v>#DIV/0!</v>
      </c>
      <c r="AE47" s="25"/>
      <c r="AF47" s="26">
        <f t="shared" si="32"/>
        <v>-3</v>
      </c>
      <c r="AG47" s="32">
        <f t="shared" si="66"/>
        <v>0.28000000000000003</v>
      </c>
      <c r="AH47" s="23">
        <f t="shared" si="67"/>
        <v>7</v>
      </c>
      <c r="AI47" s="33" t="e">
        <f t="shared" si="78"/>
        <v>#DIV/0!</v>
      </c>
      <c r="AJ47" s="25"/>
      <c r="AK47" s="26">
        <f t="shared" si="33"/>
        <v>-7</v>
      </c>
      <c r="AL47" s="32">
        <f t="shared" si="68"/>
        <v>0.12040133779264214</v>
      </c>
      <c r="AM47" s="23">
        <f t="shared" si="69"/>
        <v>36</v>
      </c>
      <c r="AN47" s="33" t="e">
        <f t="shared" si="79"/>
        <v>#DIV/0!</v>
      </c>
      <c r="AO47" s="25"/>
      <c r="AP47" s="26">
        <f t="shared" si="34"/>
        <v>-36</v>
      </c>
      <c r="AQ47" s="32">
        <f t="shared" si="70"/>
        <v>0</v>
      </c>
      <c r="AR47" s="23">
        <f t="shared" si="71"/>
        <v>0</v>
      </c>
      <c r="AS47" s="33" t="e">
        <f t="shared" si="80"/>
        <v>#DIV/0!</v>
      </c>
      <c r="AT47" s="25"/>
      <c r="AU47" s="26">
        <f t="shared" si="35"/>
        <v>0</v>
      </c>
    </row>
    <row r="48" spans="1:64" x14ac:dyDescent="0.3">
      <c r="A48" t="s">
        <v>62</v>
      </c>
      <c r="B48" s="21"/>
      <c r="C48" s="32">
        <f t="shared" si="55"/>
        <v>0</v>
      </c>
      <c r="D48" s="23">
        <f t="shared" si="54"/>
        <v>0</v>
      </c>
      <c r="E48" s="33" t="e">
        <f t="shared" si="72"/>
        <v>#DIV/0!</v>
      </c>
      <c r="F48" s="25"/>
      <c r="G48" s="26">
        <f t="shared" si="27"/>
        <v>0</v>
      </c>
      <c r="H48" s="32">
        <f t="shared" si="56"/>
        <v>0</v>
      </c>
      <c r="I48" s="23">
        <f t="shared" si="57"/>
        <v>0</v>
      </c>
      <c r="J48" s="33" t="e">
        <f t="shared" si="73"/>
        <v>#DIV/0!</v>
      </c>
      <c r="K48" s="25"/>
      <c r="L48" s="26">
        <f t="shared" si="28"/>
        <v>0</v>
      </c>
      <c r="M48" s="22">
        <f t="shared" si="58"/>
        <v>0</v>
      </c>
      <c r="N48" s="23">
        <f t="shared" si="59"/>
        <v>0</v>
      </c>
      <c r="O48" s="33" t="e">
        <f t="shared" si="74"/>
        <v>#DIV/0!</v>
      </c>
      <c r="P48" s="25"/>
      <c r="Q48" s="26">
        <f t="shared" si="29"/>
        <v>0</v>
      </c>
      <c r="R48" s="32">
        <f t="shared" si="60"/>
        <v>0</v>
      </c>
      <c r="S48" s="23">
        <f t="shared" si="61"/>
        <v>0</v>
      </c>
      <c r="T48" s="33" t="e">
        <f t="shared" si="75"/>
        <v>#DIV/0!</v>
      </c>
      <c r="U48" s="25"/>
      <c r="V48" s="26">
        <f t="shared" si="30"/>
        <v>0</v>
      </c>
      <c r="W48" s="32">
        <f t="shared" si="62"/>
        <v>0</v>
      </c>
      <c r="X48" s="23">
        <f t="shared" si="63"/>
        <v>0</v>
      </c>
      <c r="Y48" s="33" t="e">
        <f t="shared" si="76"/>
        <v>#DIV/0!</v>
      </c>
      <c r="Z48" s="25"/>
      <c r="AA48" s="26">
        <f t="shared" si="31"/>
        <v>0</v>
      </c>
      <c r="AB48" s="32">
        <f t="shared" si="64"/>
        <v>0</v>
      </c>
      <c r="AC48" s="23">
        <f t="shared" si="65"/>
        <v>0</v>
      </c>
      <c r="AD48" s="33" t="e">
        <f t="shared" si="77"/>
        <v>#DIV/0!</v>
      </c>
      <c r="AE48" s="25"/>
      <c r="AF48" s="26">
        <f t="shared" si="32"/>
        <v>0</v>
      </c>
      <c r="AG48" s="32">
        <f t="shared" si="66"/>
        <v>0</v>
      </c>
      <c r="AH48" s="23">
        <f t="shared" si="67"/>
        <v>0</v>
      </c>
      <c r="AI48" s="33" t="e">
        <f t="shared" si="78"/>
        <v>#DIV/0!</v>
      </c>
      <c r="AJ48" s="25"/>
      <c r="AK48" s="26">
        <f t="shared" si="33"/>
        <v>0</v>
      </c>
      <c r="AL48" s="32">
        <f t="shared" si="68"/>
        <v>0</v>
      </c>
      <c r="AM48" s="23">
        <f t="shared" si="69"/>
        <v>0</v>
      </c>
      <c r="AN48" s="33" t="e">
        <f t="shared" si="79"/>
        <v>#DIV/0!</v>
      </c>
      <c r="AO48" s="25"/>
      <c r="AP48" s="26">
        <f t="shared" si="34"/>
        <v>0</v>
      </c>
      <c r="AQ48" s="32">
        <f t="shared" si="70"/>
        <v>0</v>
      </c>
      <c r="AR48" s="23">
        <f t="shared" si="71"/>
        <v>0</v>
      </c>
      <c r="AS48" s="33" t="e">
        <f t="shared" si="80"/>
        <v>#DIV/0!</v>
      </c>
      <c r="AT48" s="25"/>
      <c r="AU48" s="26">
        <f t="shared" si="35"/>
        <v>0</v>
      </c>
    </row>
    <row r="49" spans="1:47" x14ac:dyDescent="0.3">
      <c r="A49" t="s">
        <v>63</v>
      </c>
      <c r="B49" s="21"/>
      <c r="C49" s="32">
        <f t="shared" si="55"/>
        <v>0</v>
      </c>
      <c r="D49" s="23">
        <f t="shared" si="54"/>
        <v>0</v>
      </c>
      <c r="E49" s="33" t="e">
        <f t="shared" si="72"/>
        <v>#DIV/0!</v>
      </c>
      <c r="F49" s="25"/>
      <c r="G49" s="26">
        <f t="shared" si="27"/>
        <v>0</v>
      </c>
      <c r="H49" s="32">
        <f t="shared" si="56"/>
        <v>0</v>
      </c>
      <c r="I49" s="23">
        <f t="shared" si="57"/>
        <v>0</v>
      </c>
      <c r="J49" s="33" t="e">
        <f t="shared" si="73"/>
        <v>#DIV/0!</v>
      </c>
      <c r="K49" s="25"/>
      <c r="L49" s="26">
        <f t="shared" si="28"/>
        <v>0</v>
      </c>
      <c r="M49" s="22">
        <f t="shared" si="58"/>
        <v>0</v>
      </c>
      <c r="N49" s="23">
        <f t="shared" si="59"/>
        <v>0</v>
      </c>
      <c r="O49" s="33" t="e">
        <f t="shared" si="74"/>
        <v>#DIV/0!</v>
      </c>
      <c r="P49" s="25"/>
      <c r="Q49" s="26">
        <f t="shared" si="29"/>
        <v>0</v>
      </c>
      <c r="R49" s="32">
        <f t="shared" si="60"/>
        <v>0</v>
      </c>
      <c r="S49" s="23">
        <f t="shared" si="61"/>
        <v>0</v>
      </c>
      <c r="T49" s="33" t="e">
        <f t="shared" si="75"/>
        <v>#DIV/0!</v>
      </c>
      <c r="U49" s="25"/>
      <c r="V49" s="26">
        <f t="shared" si="30"/>
        <v>0</v>
      </c>
      <c r="W49" s="32">
        <f t="shared" si="62"/>
        <v>0</v>
      </c>
      <c r="X49" s="23">
        <f t="shared" si="63"/>
        <v>0</v>
      </c>
      <c r="Y49" s="33" t="e">
        <f t="shared" si="76"/>
        <v>#DIV/0!</v>
      </c>
      <c r="Z49" s="25"/>
      <c r="AA49" s="26">
        <f t="shared" si="31"/>
        <v>0</v>
      </c>
      <c r="AB49" s="32">
        <f t="shared" si="64"/>
        <v>0</v>
      </c>
      <c r="AC49" s="23">
        <f t="shared" si="65"/>
        <v>0</v>
      </c>
      <c r="AD49" s="33" t="e">
        <f t="shared" si="77"/>
        <v>#DIV/0!</v>
      </c>
      <c r="AE49" s="25"/>
      <c r="AF49" s="26">
        <f t="shared" si="32"/>
        <v>0</v>
      </c>
      <c r="AG49" s="32">
        <f t="shared" si="66"/>
        <v>0</v>
      </c>
      <c r="AH49" s="23">
        <f t="shared" si="67"/>
        <v>0</v>
      </c>
      <c r="AI49" s="33" t="e">
        <f t="shared" si="78"/>
        <v>#DIV/0!</v>
      </c>
      <c r="AJ49" s="25"/>
      <c r="AK49" s="26">
        <f t="shared" si="33"/>
        <v>0</v>
      </c>
      <c r="AL49" s="32">
        <f t="shared" si="68"/>
        <v>0</v>
      </c>
      <c r="AM49" s="23">
        <f t="shared" si="69"/>
        <v>0</v>
      </c>
      <c r="AN49" s="33" t="e">
        <f t="shared" si="79"/>
        <v>#DIV/0!</v>
      </c>
      <c r="AO49" s="25"/>
      <c r="AP49" s="26">
        <f t="shared" si="34"/>
        <v>0</v>
      </c>
      <c r="AQ49" s="32">
        <f t="shared" si="70"/>
        <v>0</v>
      </c>
      <c r="AR49" s="23">
        <f t="shared" si="71"/>
        <v>0</v>
      </c>
      <c r="AS49" s="33" t="e">
        <f t="shared" si="80"/>
        <v>#DIV/0!</v>
      </c>
      <c r="AT49" s="25"/>
      <c r="AU49" s="26">
        <f t="shared" si="35"/>
        <v>0</v>
      </c>
    </row>
    <row r="50" spans="1:47" x14ac:dyDescent="0.3">
      <c r="A50" t="s">
        <v>34</v>
      </c>
      <c r="B50" s="21"/>
      <c r="C50" s="32">
        <f t="shared" si="55"/>
        <v>9.3457943925233638E-3</v>
      </c>
      <c r="D50" s="23">
        <f t="shared" si="54"/>
        <v>1</v>
      </c>
      <c r="E50" s="33" t="e">
        <f t="shared" si="72"/>
        <v>#DIV/0!</v>
      </c>
      <c r="F50" s="25"/>
      <c r="G50" s="26">
        <f t="shared" si="27"/>
        <v>-1</v>
      </c>
      <c r="H50" s="32">
        <f t="shared" si="56"/>
        <v>0</v>
      </c>
      <c r="I50" s="23">
        <f t="shared" si="57"/>
        <v>0</v>
      </c>
      <c r="J50" s="33" t="e">
        <f t="shared" si="73"/>
        <v>#DIV/0!</v>
      </c>
      <c r="K50" s="25"/>
      <c r="L50" s="26">
        <f t="shared" si="28"/>
        <v>0</v>
      </c>
      <c r="M50" s="22">
        <f t="shared" si="58"/>
        <v>0</v>
      </c>
      <c r="N50" s="23">
        <f t="shared" si="59"/>
        <v>0</v>
      </c>
      <c r="O50" s="33" t="e">
        <f t="shared" si="74"/>
        <v>#DIV/0!</v>
      </c>
      <c r="P50" s="25"/>
      <c r="Q50" s="26">
        <f t="shared" si="29"/>
        <v>0</v>
      </c>
      <c r="R50" s="32">
        <f t="shared" si="60"/>
        <v>0</v>
      </c>
      <c r="S50" s="23">
        <f t="shared" si="61"/>
        <v>0</v>
      </c>
      <c r="T50" s="33" t="e">
        <f t="shared" si="75"/>
        <v>#DIV/0!</v>
      </c>
      <c r="U50" s="25"/>
      <c r="V50" s="26">
        <f t="shared" si="30"/>
        <v>0</v>
      </c>
      <c r="W50" s="32">
        <f t="shared" si="62"/>
        <v>0</v>
      </c>
      <c r="X50" s="23">
        <f t="shared" si="63"/>
        <v>0</v>
      </c>
      <c r="Y50" s="33" t="e">
        <f t="shared" si="76"/>
        <v>#DIV/0!</v>
      </c>
      <c r="Z50" s="25"/>
      <c r="AA50" s="26">
        <f t="shared" si="31"/>
        <v>0</v>
      </c>
      <c r="AB50" s="32">
        <f t="shared" si="64"/>
        <v>0</v>
      </c>
      <c r="AC50" s="23">
        <f t="shared" si="65"/>
        <v>0</v>
      </c>
      <c r="AD50" s="33" t="e">
        <f t="shared" si="77"/>
        <v>#DIV/0!</v>
      </c>
      <c r="AE50" s="25"/>
      <c r="AF50" s="26">
        <f t="shared" si="32"/>
        <v>0</v>
      </c>
      <c r="AG50" s="32">
        <f t="shared" si="66"/>
        <v>0</v>
      </c>
      <c r="AH50" s="23">
        <f t="shared" si="67"/>
        <v>0</v>
      </c>
      <c r="AI50" s="33" t="e">
        <f t="shared" si="78"/>
        <v>#DIV/0!</v>
      </c>
      <c r="AJ50" s="25"/>
      <c r="AK50" s="26">
        <f t="shared" si="33"/>
        <v>0</v>
      </c>
      <c r="AL50" s="32">
        <f t="shared" si="68"/>
        <v>3.3444816053511705E-3</v>
      </c>
      <c r="AM50" s="23">
        <f t="shared" si="69"/>
        <v>1</v>
      </c>
      <c r="AN50" s="33" t="e">
        <f t="shared" si="79"/>
        <v>#DIV/0!</v>
      </c>
      <c r="AO50" s="25"/>
      <c r="AP50" s="26">
        <f t="shared" si="34"/>
        <v>-1</v>
      </c>
      <c r="AQ50" s="32">
        <f t="shared" si="70"/>
        <v>0</v>
      </c>
      <c r="AR50" s="23">
        <f t="shared" si="71"/>
        <v>0</v>
      </c>
      <c r="AS50" s="33" t="e">
        <f t="shared" si="80"/>
        <v>#DIV/0!</v>
      </c>
      <c r="AT50" s="25"/>
      <c r="AU50" s="26">
        <f t="shared" si="35"/>
        <v>0</v>
      </c>
    </row>
    <row r="51" spans="1:47" x14ac:dyDescent="0.3">
      <c r="A51" t="s">
        <v>29</v>
      </c>
      <c r="B51" s="21"/>
      <c r="C51" s="32">
        <f t="shared" si="55"/>
        <v>1.8691588785046728E-2</v>
      </c>
      <c r="D51" s="23">
        <f t="shared" si="54"/>
        <v>2</v>
      </c>
      <c r="E51" s="33" t="e">
        <f t="shared" si="72"/>
        <v>#DIV/0!</v>
      </c>
      <c r="F51" s="25"/>
      <c r="G51" s="26">
        <f t="shared" si="27"/>
        <v>-2</v>
      </c>
      <c r="H51" s="32">
        <f t="shared" si="56"/>
        <v>1.6129032258064516E-2</v>
      </c>
      <c r="I51" s="23">
        <f t="shared" si="57"/>
        <v>1</v>
      </c>
      <c r="J51" s="33" t="e">
        <f t="shared" si="73"/>
        <v>#DIV/0!</v>
      </c>
      <c r="K51" s="25"/>
      <c r="L51" s="26">
        <f t="shared" si="28"/>
        <v>-1</v>
      </c>
      <c r="M51" s="22">
        <f t="shared" si="58"/>
        <v>0</v>
      </c>
      <c r="N51" s="23">
        <f t="shared" si="59"/>
        <v>0</v>
      </c>
      <c r="O51" s="33" t="e">
        <f t="shared" si="74"/>
        <v>#DIV/0!</v>
      </c>
      <c r="P51" s="25"/>
      <c r="Q51" s="26">
        <f t="shared" si="29"/>
        <v>0</v>
      </c>
      <c r="R51" s="32">
        <f t="shared" si="60"/>
        <v>0</v>
      </c>
      <c r="S51" s="23">
        <f t="shared" si="61"/>
        <v>0</v>
      </c>
      <c r="T51" s="33" t="e">
        <f t="shared" si="75"/>
        <v>#DIV/0!</v>
      </c>
      <c r="U51" s="25"/>
      <c r="V51" s="26">
        <f t="shared" si="30"/>
        <v>0</v>
      </c>
      <c r="W51" s="32">
        <f t="shared" si="62"/>
        <v>0</v>
      </c>
      <c r="X51" s="23">
        <f t="shared" si="63"/>
        <v>0</v>
      </c>
      <c r="Y51" s="33" t="e">
        <f t="shared" si="76"/>
        <v>#DIV/0!</v>
      </c>
      <c r="Z51" s="25"/>
      <c r="AA51" s="26">
        <f t="shared" si="31"/>
        <v>0</v>
      </c>
      <c r="AB51" s="32">
        <f t="shared" si="64"/>
        <v>3.5087719298245612E-2</v>
      </c>
      <c r="AC51" s="23">
        <f t="shared" si="65"/>
        <v>2</v>
      </c>
      <c r="AD51" s="33" t="e">
        <f t="shared" si="77"/>
        <v>#DIV/0!</v>
      </c>
      <c r="AE51" s="25"/>
      <c r="AF51" s="26">
        <f t="shared" si="32"/>
        <v>-2</v>
      </c>
      <c r="AG51" s="32">
        <f t="shared" si="66"/>
        <v>0</v>
      </c>
      <c r="AH51" s="23">
        <f t="shared" si="67"/>
        <v>0</v>
      </c>
      <c r="AI51" s="33" t="e">
        <f t="shared" si="78"/>
        <v>#DIV/0!</v>
      </c>
      <c r="AJ51" s="25"/>
      <c r="AK51" s="26">
        <f t="shared" si="33"/>
        <v>0</v>
      </c>
      <c r="AL51" s="32">
        <f t="shared" si="68"/>
        <v>1.6722408026755852E-2</v>
      </c>
      <c r="AM51" s="23">
        <f t="shared" si="69"/>
        <v>5</v>
      </c>
      <c r="AN51" s="33" t="e">
        <f t="shared" si="79"/>
        <v>#DIV/0!</v>
      </c>
      <c r="AO51" s="25"/>
      <c r="AP51" s="26">
        <f t="shared" si="34"/>
        <v>-5</v>
      </c>
      <c r="AQ51" s="32">
        <f t="shared" si="70"/>
        <v>0</v>
      </c>
      <c r="AR51" s="23">
        <f t="shared" si="71"/>
        <v>0</v>
      </c>
      <c r="AS51" s="33" t="e">
        <f t="shared" si="80"/>
        <v>#DIV/0!</v>
      </c>
      <c r="AT51" s="25"/>
      <c r="AU51" s="26">
        <f t="shared" si="35"/>
        <v>0</v>
      </c>
    </row>
    <row r="52" spans="1:47" x14ac:dyDescent="0.3">
      <c r="A52" t="s">
        <v>35</v>
      </c>
      <c r="B52" s="21"/>
      <c r="C52" s="32">
        <f t="shared" si="55"/>
        <v>3.7383177570093455E-2</v>
      </c>
      <c r="D52" s="23">
        <f t="shared" si="54"/>
        <v>4</v>
      </c>
      <c r="E52" s="33" t="e">
        <f t="shared" si="72"/>
        <v>#DIV/0!</v>
      </c>
      <c r="F52" s="25"/>
      <c r="G52" s="26">
        <f t="shared" si="27"/>
        <v>-4</v>
      </c>
      <c r="H52" s="32">
        <f t="shared" si="56"/>
        <v>3.2258064516129031E-2</v>
      </c>
      <c r="I52" s="23">
        <f t="shared" si="57"/>
        <v>2</v>
      </c>
      <c r="J52" s="33" t="e">
        <f t="shared" si="73"/>
        <v>#DIV/0!</v>
      </c>
      <c r="K52" s="25"/>
      <c r="L52" s="26">
        <f t="shared" si="28"/>
        <v>-2</v>
      </c>
      <c r="M52" s="22">
        <f t="shared" si="58"/>
        <v>0</v>
      </c>
      <c r="N52" s="23">
        <f t="shared" si="59"/>
        <v>0</v>
      </c>
      <c r="O52" s="33" t="e">
        <f t="shared" si="74"/>
        <v>#DIV/0!</v>
      </c>
      <c r="P52" s="25"/>
      <c r="Q52" s="26">
        <f t="shared" si="29"/>
        <v>0</v>
      </c>
      <c r="R52" s="32">
        <f t="shared" si="60"/>
        <v>3.8461538461538464E-2</v>
      </c>
      <c r="S52" s="23">
        <f t="shared" si="61"/>
        <v>1</v>
      </c>
      <c r="T52" s="33" t="e">
        <f t="shared" si="75"/>
        <v>#DIV/0!</v>
      </c>
      <c r="U52" s="25"/>
      <c r="V52" s="26">
        <f t="shared" si="30"/>
        <v>-1</v>
      </c>
      <c r="W52" s="32">
        <f t="shared" si="62"/>
        <v>0</v>
      </c>
      <c r="X52" s="23">
        <f t="shared" si="63"/>
        <v>0</v>
      </c>
      <c r="Y52" s="33" t="e">
        <f t="shared" si="76"/>
        <v>#DIV/0!</v>
      </c>
      <c r="Z52" s="25"/>
      <c r="AA52" s="26">
        <f t="shared" si="31"/>
        <v>0</v>
      </c>
      <c r="AB52" s="32">
        <f t="shared" si="64"/>
        <v>1.7543859649122806E-2</v>
      </c>
      <c r="AC52" s="23">
        <f t="shared" si="65"/>
        <v>1</v>
      </c>
      <c r="AD52" s="33" t="e">
        <f t="shared" si="77"/>
        <v>#DIV/0!</v>
      </c>
      <c r="AE52" s="25"/>
      <c r="AF52" s="26">
        <f t="shared" si="32"/>
        <v>-1</v>
      </c>
      <c r="AG52" s="32">
        <f t="shared" si="66"/>
        <v>0.04</v>
      </c>
      <c r="AH52" s="23">
        <f t="shared" si="67"/>
        <v>1</v>
      </c>
      <c r="AI52" s="33" t="e">
        <f t="shared" si="78"/>
        <v>#DIV/0!</v>
      </c>
      <c r="AJ52" s="25"/>
      <c r="AK52" s="26">
        <f t="shared" si="33"/>
        <v>-1</v>
      </c>
      <c r="AL52" s="32">
        <f t="shared" si="68"/>
        <v>3.0100334448160536E-2</v>
      </c>
      <c r="AM52" s="23">
        <f t="shared" si="69"/>
        <v>9</v>
      </c>
      <c r="AN52" s="33" t="e">
        <f t="shared" si="79"/>
        <v>#DIV/0!</v>
      </c>
      <c r="AO52" s="25"/>
      <c r="AP52" s="26">
        <f t="shared" si="34"/>
        <v>-9</v>
      </c>
      <c r="AQ52" s="32">
        <f t="shared" si="70"/>
        <v>0</v>
      </c>
      <c r="AR52" s="23">
        <f t="shared" si="71"/>
        <v>0</v>
      </c>
      <c r="AS52" s="33" t="e">
        <f t="shared" si="80"/>
        <v>#DIV/0!</v>
      </c>
      <c r="AT52" s="25"/>
      <c r="AU52" s="26">
        <f t="shared" si="35"/>
        <v>0</v>
      </c>
    </row>
    <row r="53" spans="1:47" x14ac:dyDescent="0.3">
      <c r="A53" t="s">
        <v>30</v>
      </c>
      <c r="B53" s="21"/>
      <c r="C53" s="32">
        <f t="shared" si="55"/>
        <v>2.8037383177570093E-2</v>
      </c>
      <c r="D53" s="23">
        <f t="shared" si="54"/>
        <v>3</v>
      </c>
      <c r="E53" s="33" t="e">
        <f t="shared" si="72"/>
        <v>#DIV/0!</v>
      </c>
      <c r="F53" s="25"/>
      <c r="G53" s="26">
        <f t="shared" si="27"/>
        <v>-3</v>
      </c>
      <c r="H53" s="32">
        <f t="shared" si="56"/>
        <v>0</v>
      </c>
      <c r="I53" s="23">
        <f t="shared" si="57"/>
        <v>0</v>
      </c>
      <c r="J53" s="33" t="e">
        <f t="shared" si="73"/>
        <v>#DIV/0!</v>
      </c>
      <c r="K53" s="25"/>
      <c r="L53" s="26">
        <f t="shared" si="28"/>
        <v>0</v>
      </c>
      <c r="M53" s="22">
        <f t="shared" si="58"/>
        <v>0</v>
      </c>
      <c r="N53" s="23">
        <f t="shared" si="59"/>
        <v>0</v>
      </c>
      <c r="O53" s="33" t="e">
        <f t="shared" si="74"/>
        <v>#DIV/0!</v>
      </c>
      <c r="P53" s="25"/>
      <c r="Q53" s="26">
        <f t="shared" si="29"/>
        <v>0</v>
      </c>
      <c r="R53" s="32">
        <f t="shared" si="60"/>
        <v>3.8461538461538464E-2</v>
      </c>
      <c r="S53" s="23">
        <f t="shared" si="61"/>
        <v>1</v>
      </c>
      <c r="T53" s="33" t="e">
        <f t="shared" si="75"/>
        <v>#DIV/0!</v>
      </c>
      <c r="U53" s="25"/>
      <c r="V53" s="26">
        <f t="shared" si="30"/>
        <v>-1</v>
      </c>
      <c r="W53" s="32">
        <f t="shared" si="62"/>
        <v>6.25E-2</v>
      </c>
      <c r="X53" s="23">
        <f t="shared" si="63"/>
        <v>1</v>
      </c>
      <c r="Y53" s="33" t="e">
        <f t="shared" si="76"/>
        <v>#DIV/0!</v>
      </c>
      <c r="Z53" s="25"/>
      <c r="AA53" s="26">
        <f t="shared" si="31"/>
        <v>-1</v>
      </c>
      <c r="AB53" s="32">
        <f t="shared" si="64"/>
        <v>8.771929824561403E-2</v>
      </c>
      <c r="AC53" s="23">
        <f t="shared" si="65"/>
        <v>5</v>
      </c>
      <c r="AD53" s="33" t="e">
        <f t="shared" si="77"/>
        <v>#DIV/0!</v>
      </c>
      <c r="AE53" s="25"/>
      <c r="AF53" s="26">
        <f t="shared" si="32"/>
        <v>-5</v>
      </c>
      <c r="AG53" s="32">
        <f t="shared" si="66"/>
        <v>0</v>
      </c>
      <c r="AH53" s="23">
        <f t="shared" si="67"/>
        <v>0</v>
      </c>
      <c r="AI53" s="33" t="e">
        <f t="shared" si="78"/>
        <v>#DIV/0!</v>
      </c>
      <c r="AJ53" s="25"/>
      <c r="AK53" s="26">
        <f t="shared" si="33"/>
        <v>0</v>
      </c>
      <c r="AL53" s="32">
        <f t="shared" si="68"/>
        <v>3.0100334448160536E-2</v>
      </c>
      <c r="AM53" s="23">
        <f t="shared" si="69"/>
        <v>9</v>
      </c>
      <c r="AN53" s="33" t="e">
        <f t="shared" si="79"/>
        <v>#DIV/0!</v>
      </c>
      <c r="AO53" s="25"/>
      <c r="AP53" s="26">
        <f t="shared" si="34"/>
        <v>-9</v>
      </c>
      <c r="AQ53" s="32">
        <f t="shared" si="70"/>
        <v>0.25</v>
      </c>
      <c r="AR53" s="23">
        <f t="shared" si="71"/>
        <v>1</v>
      </c>
      <c r="AS53" s="33" t="e">
        <f t="shared" si="80"/>
        <v>#DIV/0!</v>
      </c>
      <c r="AT53" s="25"/>
      <c r="AU53" s="26">
        <f t="shared" si="35"/>
        <v>-1</v>
      </c>
    </row>
    <row r="54" spans="1:47" x14ac:dyDescent="0.3">
      <c r="A54" t="s">
        <v>31</v>
      </c>
      <c r="B54" s="21"/>
      <c r="C54" s="32">
        <f t="shared" si="55"/>
        <v>3.7383177570093455E-2</v>
      </c>
      <c r="D54" s="23">
        <f t="shared" si="54"/>
        <v>4</v>
      </c>
      <c r="E54" s="33" t="e">
        <f t="shared" si="72"/>
        <v>#DIV/0!</v>
      </c>
      <c r="F54" s="25"/>
      <c r="G54" s="26">
        <f t="shared" si="27"/>
        <v>-4</v>
      </c>
      <c r="H54" s="32">
        <f t="shared" si="56"/>
        <v>1.6129032258064516E-2</v>
      </c>
      <c r="I54" s="23">
        <f t="shared" si="57"/>
        <v>1</v>
      </c>
      <c r="J54" s="33" t="e">
        <f t="shared" si="73"/>
        <v>#DIV/0!</v>
      </c>
      <c r="K54" s="25"/>
      <c r="L54" s="26">
        <f t="shared" si="28"/>
        <v>-1</v>
      </c>
      <c r="M54" s="22">
        <f t="shared" si="58"/>
        <v>0</v>
      </c>
      <c r="N54" s="23">
        <f t="shared" si="59"/>
        <v>0</v>
      </c>
      <c r="O54" s="33" t="e">
        <f t="shared" si="74"/>
        <v>#DIV/0!</v>
      </c>
      <c r="P54" s="25"/>
      <c r="Q54" s="26">
        <f t="shared" si="29"/>
        <v>0</v>
      </c>
      <c r="R54" s="32">
        <f t="shared" si="60"/>
        <v>3.8461538461538464E-2</v>
      </c>
      <c r="S54" s="23">
        <f t="shared" si="61"/>
        <v>1</v>
      </c>
      <c r="T54" s="33" t="e">
        <f t="shared" si="75"/>
        <v>#DIV/0!</v>
      </c>
      <c r="U54" s="25"/>
      <c r="V54" s="26">
        <f t="shared" si="30"/>
        <v>-1</v>
      </c>
      <c r="W54" s="32">
        <f t="shared" si="62"/>
        <v>0.125</v>
      </c>
      <c r="X54" s="23">
        <f t="shared" si="63"/>
        <v>2</v>
      </c>
      <c r="Y54" s="33" t="e">
        <f t="shared" si="76"/>
        <v>#DIV/0!</v>
      </c>
      <c r="Z54" s="25"/>
      <c r="AA54" s="26">
        <f t="shared" si="31"/>
        <v>-2</v>
      </c>
      <c r="AB54" s="32">
        <f t="shared" si="64"/>
        <v>1.7543859649122806E-2</v>
      </c>
      <c r="AC54" s="23">
        <f t="shared" si="65"/>
        <v>1</v>
      </c>
      <c r="AD54" s="33" t="e">
        <f t="shared" si="77"/>
        <v>#DIV/0!</v>
      </c>
      <c r="AE54" s="25"/>
      <c r="AF54" s="26">
        <f t="shared" si="32"/>
        <v>-1</v>
      </c>
      <c r="AG54" s="32">
        <f t="shared" si="66"/>
        <v>0</v>
      </c>
      <c r="AH54" s="23">
        <f t="shared" si="67"/>
        <v>0</v>
      </c>
      <c r="AI54" s="33" t="e">
        <f t="shared" si="78"/>
        <v>#DIV/0!</v>
      </c>
      <c r="AJ54" s="25"/>
      <c r="AK54" s="26">
        <f t="shared" si="33"/>
        <v>0</v>
      </c>
      <c r="AL54" s="32">
        <f t="shared" si="68"/>
        <v>3.0100334448160536E-2</v>
      </c>
      <c r="AM54" s="23">
        <f t="shared" si="69"/>
        <v>9</v>
      </c>
      <c r="AN54" s="33" t="e">
        <f t="shared" si="79"/>
        <v>#DIV/0!</v>
      </c>
      <c r="AO54" s="25"/>
      <c r="AP54" s="26">
        <f t="shared" si="34"/>
        <v>-9</v>
      </c>
      <c r="AQ54" s="32">
        <f t="shared" si="70"/>
        <v>0</v>
      </c>
      <c r="AR54" s="23">
        <f t="shared" si="71"/>
        <v>0</v>
      </c>
      <c r="AS54" s="33" t="e">
        <f t="shared" si="80"/>
        <v>#DIV/0!</v>
      </c>
      <c r="AT54" s="25"/>
      <c r="AU54" s="26">
        <f t="shared" si="35"/>
        <v>0</v>
      </c>
    </row>
    <row r="55" spans="1:47" x14ac:dyDescent="0.3">
      <c r="A55" t="s">
        <v>32</v>
      </c>
      <c r="B55" s="21"/>
      <c r="C55" s="32">
        <f t="shared" si="55"/>
        <v>0.11214953271028037</v>
      </c>
      <c r="D55" s="23">
        <f t="shared" si="54"/>
        <v>12</v>
      </c>
      <c r="E55" s="33" t="e">
        <f t="shared" si="72"/>
        <v>#DIV/0!</v>
      </c>
      <c r="F55" s="25"/>
      <c r="G55" s="26">
        <f t="shared" si="27"/>
        <v>-12</v>
      </c>
      <c r="H55" s="32">
        <f t="shared" si="56"/>
        <v>8.0645161290322578E-2</v>
      </c>
      <c r="I55" s="23">
        <f t="shared" si="57"/>
        <v>5</v>
      </c>
      <c r="J55" s="33" t="e">
        <f t="shared" si="73"/>
        <v>#DIV/0!</v>
      </c>
      <c r="K55" s="25"/>
      <c r="L55" s="26">
        <f t="shared" si="28"/>
        <v>-5</v>
      </c>
      <c r="M55" s="22">
        <f t="shared" si="58"/>
        <v>0.1</v>
      </c>
      <c r="N55" s="23">
        <f t="shared" si="59"/>
        <v>1</v>
      </c>
      <c r="O55" s="33" t="e">
        <f t="shared" si="74"/>
        <v>#DIV/0!</v>
      </c>
      <c r="P55" s="25"/>
      <c r="Q55" s="26">
        <f t="shared" si="29"/>
        <v>-1</v>
      </c>
      <c r="R55" s="32">
        <f t="shared" si="60"/>
        <v>7.6923076923076927E-2</v>
      </c>
      <c r="S55" s="23">
        <f t="shared" si="61"/>
        <v>2</v>
      </c>
      <c r="T55" s="33" t="e">
        <f t="shared" si="75"/>
        <v>#DIV/0!</v>
      </c>
      <c r="U55" s="25"/>
      <c r="V55" s="26">
        <f t="shared" si="30"/>
        <v>-2</v>
      </c>
      <c r="W55" s="32">
        <f t="shared" si="62"/>
        <v>0</v>
      </c>
      <c r="X55" s="23">
        <f t="shared" si="63"/>
        <v>0</v>
      </c>
      <c r="Y55" s="33" t="e">
        <f t="shared" si="76"/>
        <v>#DIV/0!</v>
      </c>
      <c r="Z55" s="25"/>
      <c r="AA55" s="26">
        <f t="shared" si="31"/>
        <v>0</v>
      </c>
      <c r="AB55" s="32">
        <f t="shared" si="64"/>
        <v>3.5087719298245612E-2</v>
      </c>
      <c r="AC55" s="23">
        <f t="shared" si="65"/>
        <v>2</v>
      </c>
      <c r="AD55" s="33" t="e">
        <f t="shared" si="77"/>
        <v>#DIV/0!</v>
      </c>
      <c r="AE55" s="25"/>
      <c r="AF55" s="26">
        <f t="shared" si="32"/>
        <v>-2</v>
      </c>
      <c r="AG55" s="32">
        <f t="shared" si="66"/>
        <v>0.16</v>
      </c>
      <c r="AH55" s="23">
        <f t="shared" si="67"/>
        <v>4</v>
      </c>
      <c r="AI55" s="33" t="e">
        <f t="shared" si="78"/>
        <v>#DIV/0!</v>
      </c>
      <c r="AJ55" s="25"/>
      <c r="AK55" s="26">
        <f t="shared" si="33"/>
        <v>-4</v>
      </c>
      <c r="AL55" s="32">
        <f t="shared" si="68"/>
        <v>8.6956521739130432E-2</v>
      </c>
      <c r="AM55" s="23">
        <f t="shared" si="69"/>
        <v>26</v>
      </c>
      <c r="AN55" s="33" t="e">
        <f t="shared" si="79"/>
        <v>#DIV/0!</v>
      </c>
      <c r="AO55" s="25"/>
      <c r="AP55" s="26">
        <f t="shared" si="34"/>
        <v>-26</v>
      </c>
      <c r="AQ55" s="32">
        <f t="shared" si="70"/>
        <v>0</v>
      </c>
      <c r="AR55" s="23">
        <f t="shared" si="71"/>
        <v>0</v>
      </c>
      <c r="AS55" s="33" t="e">
        <f t="shared" si="80"/>
        <v>#DIV/0!</v>
      </c>
      <c r="AT55" s="25"/>
      <c r="AU55" s="26">
        <f t="shared" si="35"/>
        <v>0</v>
      </c>
    </row>
    <row r="56" spans="1:47" ht="15" thickBot="1" x14ac:dyDescent="0.35">
      <c r="A56" s="20"/>
      <c r="B56" s="21"/>
      <c r="C56" s="32">
        <f t="shared" si="55"/>
        <v>0</v>
      </c>
      <c r="D56" s="23">
        <v>0</v>
      </c>
      <c r="E56" s="33" t="e">
        <f t="shared" si="72"/>
        <v>#DIV/0!</v>
      </c>
      <c r="F56" s="25"/>
      <c r="G56" s="26">
        <f t="shared" si="27"/>
        <v>0</v>
      </c>
      <c r="H56" s="32">
        <f t="shared" si="56"/>
        <v>0</v>
      </c>
      <c r="I56" s="23"/>
      <c r="J56" s="33"/>
      <c r="K56" s="25"/>
      <c r="L56" s="26"/>
      <c r="M56" s="22"/>
      <c r="N56" s="23"/>
      <c r="O56" s="33"/>
      <c r="P56" s="25"/>
      <c r="Q56" s="26"/>
      <c r="R56" s="22"/>
      <c r="S56" s="23"/>
      <c r="T56" s="33"/>
      <c r="U56" s="25"/>
      <c r="V56" s="26">
        <f t="shared" si="30"/>
        <v>0</v>
      </c>
      <c r="W56" s="22"/>
      <c r="X56" s="23"/>
      <c r="Y56" s="24"/>
      <c r="Z56" s="25"/>
      <c r="AA56" s="26"/>
      <c r="AB56" s="22"/>
      <c r="AC56" s="23"/>
      <c r="AD56" s="24"/>
      <c r="AE56" s="25"/>
      <c r="AF56" s="26"/>
      <c r="AG56" s="22"/>
      <c r="AH56" s="23"/>
      <c r="AI56" s="24"/>
      <c r="AJ56" s="25"/>
      <c r="AK56" s="26"/>
      <c r="AL56" s="22"/>
      <c r="AM56" s="23"/>
      <c r="AN56" s="24"/>
      <c r="AO56" s="25"/>
      <c r="AP56" s="26"/>
      <c r="AQ56" s="22"/>
      <c r="AR56" s="23"/>
      <c r="AS56" s="24"/>
      <c r="AT56" s="25"/>
      <c r="AU56" s="26"/>
    </row>
    <row r="57" spans="1:47" s="12" customFormat="1" ht="16.2" thickBot="1" x14ac:dyDescent="0.35">
      <c r="A57" s="11" t="s">
        <v>38</v>
      </c>
      <c r="C57" s="13">
        <f>SUM(C3:C56)</f>
        <v>1</v>
      </c>
      <c r="D57" s="12">
        <f>SUM(D3:D56)</f>
        <v>107</v>
      </c>
      <c r="E57" s="16" t="e">
        <f>SUM(E3:E56)</f>
        <v>#DIV/0!</v>
      </c>
      <c r="F57" s="17">
        <f>SUM(F3:F56)</f>
        <v>0</v>
      </c>
      <c r="G57" s="14"/>
      <c r="H57" s="13">
        <f>SUM(H3:H56)</f>
        <v>0.99999999999999989</v>
      </c>
      <c r="I57" s="12">
        <f>SUM(I3:I56)</f>
        <v>62</v>
      </c>
      <c r="J57" s="16" t="e">
        <f>SUM(J3:J56)</f>
        <v>#DIV/0!</v>
      </c>
      <c r="K57" s="17">
        <f>SUM(K3:K56)</f>
        <v>0</v>
      </c>
      <c r="M57" s="19">
        <f>SUM(M3:M56)</f>
        <v>1</v>
      </c>
      <c r="N57" s="12">
        <f>SUM(N3:N56)</f>
        <v>10</v>
      </c>
      <c r="O57" s="16" t="e">
        <f>SUM(O3:O56)</f>
        <v>#DIV/0!</v>
      </c>
      <c r="P57" s="17">
        <f>SUM(P3:P56)</f>
        <v>0</v>
      </c>
      <c r="R57" s="13">
        <f>SUM(R3:R56)</f>
        <v>1</v>
      </c>
      <c r="S57" s="12">
        <f>SUM(S3:S56)</f>
        <v>26</v>
      </c>
      <c r="T57" s="16" t="e">
        <f>SUM(T3:T55)</f>
        <v>#DIV/0!</v>
      </c>
      <c r="U57" s="17">
        <f>SUM(U3:U56)</f>
        <v>0</v>
      </c>
      <c r="W57" s="13">
        <f>SUM(W3:W56)</f>
        <v>1</v>
      </c>
      <c r="X57" s="12">
        <f>SUM(X3:X56)</f>
        <v>16</v>
      </c>
      <c r="Y57" s="16" t="e">
        <f>SUM(Y3:Y55)</f>
        <v>#DIV/0!</v>
      </c>
      <c r="Z57" s="17">
        <f>SUM(Z3:Z55)</f>
        <v>0</v>
      </c>
      <c r="AB57" s="13">
        <f>SUM(AB3:AB56)</f>
        <v>0.99999999999999989</v>
      </c>
      <c r="AC57" s="12">
        <f>SUM(AC3:AC56)</f>
        <v>57</v>
      </c>
      <c r="AD57" s="16" t="e">
        <f>SUM(AD3:AD55)</f>
        <v>#DIV/0!</v>
      </c>
      <c r="AE57" s="17">
        <f>SUM(AE3:AE55)</f>
        <v>0</v>
      </c>
      <c r="AG57" s="13">
        <f>SUM(AG3:AG56)</f>
        <v>1</v>
      </c>
      <c r="AH57" s="12">
        <f>SUM(AH3:AH56)</f>
        <v>25</v>
      </c>
      <c r="AI57" s="16" t="e">
        <f>SUM(AI3:AI55)</f>
        <v>#DIV/0!</v>
      </c>
      <c r="AJ57" s="17">
        <f>SUM(AJ3:AJ55)</f>
        <v>0</v>
      </c>
      <c r="AL57" s="13">
        <f>SUM(AL3:AL56)</f>
        <v>1</v>
      </c>
      <c r="AM57" s="12">
        <f>SUM(AM3:AM56)</f>
        <v>299</v>
      </c>
      <c r="AN57" s="16" t="e">
        <f>SUM(AN3:AN55)</f>
        <v>#DIV/0!</v>
      </c>
      <c r="AO57" s="17">
        <f>SUM(AO3:AO55)</f>
        <v>0</v>
      </c>
      <c r="AQ57" s="13">
        <f>SUM(AQ3:AQ56)</f>
        <v>1</v>
      </c>
      <c r="AR57" s="12">
        <f>SUM(AR3:AR56)</f>
        <v>4</v>
      </c>
      <c r="AS57" s="16" t="e">
        <f>SUM(AS3:AS55)</f>
        <v>#DIV/0!</v>
      </c>
      <c r="AT57" s="17">
        <f>SUM(AT3:AT55)</f>
        <v>0</v>
      </c>
    </row>
  </sheetData>
  <mergeCells count="18"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  <mergeCell ref="O1:P1"/>
    <mergeCell ref="C1:D1"/>
    <mergeCell ref="E1:F1"/>
    <mergeCell ref="H1:I1"/>
    <mergeCell ref="J1:K1"/>
    <mergeCell ref="M1:N1"/>
  </mergeCells>
  <conditionalFormatting sqref="G3:G56 L3:L56 Q3:Q56 V3:V56 AA3:AA56 AF3:AF56 AK3:AK56 AP3:AP56 AU3:AU56">
    <cfRule type="expression" dxfId="63" priority="1">
      <formula>G3&gt;D3</formula>
    </cfRule>
    <cfRule type="expression" dxfId="62" priority="2">
      <formula>G3&lt;D3</formula>
    </cfRule>
  </conditionalFormatting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8"/>
  <dimension ref="A1:BO59"/>
  <sheetViews>
    <sheetView workbookViewId="0">
      <pane xSplit="2" topLeftCell="C1" activePane="topRight" state="frozen"/>
      <selection activeCell="A56" sqref="A56"/>
      <selection pane="topRight" activeCell="AY1" sqref="AY1:BM1048576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52" width="9.109375" hidden="1" customWidth="1"/>
    <col min="53" max="53" width="26.33203125" hidden="1" customWidth="1"/>
    <col min="54" max="65" width="9.109375" hidden="1" customWidth="1"/>
  </cols>
  <sheetData>
    <row r="1" spans="1:67" s="1" customFormat="1" x14ac:dyDescent="0.3">
      <c r="A1" s="5" t="s">
        <v>0</v>
      </c>
      <c r="B1" s="4" t="s">
        <v>41</v>
      </c>
      <c r="C1" s="45" t="s">
        <v>155</v>
      </c>
      <c r="D1" s="46"/>
      <c r="E1" s="43" t="s">
        <v>139</v>
      </c>
      <c r="F1" s="44"/>
      <c r="G1" s="7"/>
      <c r="H1" s="45" t="s">
        <v>156</v>
      </c>
      <c r="I1" s="46"/>
      <c r="J1" s="43" t="s">
        <v>140</v>
      </c>
      <c r="K1" s="44"/>
      <c r="L1" s="10"/>
      <c r="M1" s="45" t="s">
        <v>157</v>
      </c>
      <c r="N1" s="46"/>
      <c r="O1" s="43" t="s">
        <v>164</v>
      </c>
      <c r="P1" s="44"/>
      <c r="Q1" s="10"/>
      <c r="R1" s="45" t="s">
        <v>158</v>
      </c>
      <c r="S1" s="46"/>
      <c r="T1" s="43" t="s">
        <v>141</v>
      </c>
      <c r="U1" s="44"/>
      <c r="V1" s="10"/>
      <c r="W1" s="45" t="s">
        <v>159</v>
      </c>
      <c r="X1" s="46"/>
      <c r="Y1" s="43" t="s">
        <v>142</v>
      </c>
      <c r="Z1" s="44"/>
      <c r="AA1" s="10"/>
      <c r="AB1" s="45" t="s">
        <v>160</v>
      </c>
      <c r="AC1" s="46"/>
      <c r="AD1" s="43" t="s">
        <v>143</v>
      </c>
      <c r="AE1" s="44"/>
      <c r="AF1" s="10"/>
      <c r="AG1" s="45" t="s">
        <v>161</v>
      </c>
      <c r="AH1" s="46"/>
      <c r="AI1" s="43" t="s">
        <v>144</v>
      </c>
      <c r="AJ1" s="44"/>
      <c r="AK1" s="10"/>
      <c r="AL1" s="45" t="s">
        <v>162</v>
      </c>
      <c r="AM1" s="46"/>
      <c r="AN1" s="43" t="s">
        <v>145</v>
      </c>
      <c r="AO1" s="44"/>
      <c r="AP1" s="10"/>
      <c r="AQ1" s="45" t="s">
        <v>163</v>
      </c>
      <c r="AR1" s="46"/>
      <c r="AS1" s="43" t="s">
        <v>146</v>
      </c>
      <c r="AT1" s="44"/>
      <c r="AU1" s="10"/>
      <c r="AY1" t="s">
        <v>0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  <c r="BM1"/>
    </row>
    <row r="2" spans="1:67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</row>
    <row r="3" spans="1:67" x14ac:dyDescent="0.3">
      <c r="A3" s="20" t="s">
        <v>36</v>
      </c>
      <c r="B3" s="21" t="e">
        <v>#N/A</v>
      </c>
      <c r="C3" s="22" t="e">
        <f>D3/$D$59</f>
        <v>#DIV/0!</v>
      </c>
      <c r="D3" s="23">
        <f>IF(COUNTIF($AY$2:$BL$63,A3)=1,VLOOKUP(A3,$AY$2:$BL$63,6,FALSE),0)</f>
        <v>0</v>
      </c>
      <c r="E3" s="24">
        <f>F3/$F$59</f>
        <v>0</v>
      </c>
      <c r="F3" s="25">
        <f>'Septembre N-1'!D3</f>
        <v>0</v>
      </c>
      <c r="G3" s="26">
        <f t="shared" ref="G3" si="0">D3-F3</f>
        <v>0</v>
      </c>
      <c r="H3" s="22" t="e">
        <f>I3/$I$59</f>
        <v>#DIV/0!</v>
      </c>
      <c r="I3" s="23">
        <f>IF(COUNTIF($AY$2:$BL$63,A3)=1,VLOOKUP(A3,$AY$2:$BL$63,7,FALSE),0)</f>
        <v>0</v>
      </c>
      <c r="J3" s="33">
        <f>K3/$K$59</f>
        <v>0</v>
      </c>
      <c r="K3" s="25">
        <f>'Septembre N-1'!I3</f>
        <v>0</v>
      </c>
      <c r="L3" s="26">
        <f t="shared" ref="L3" si="1">I3-K3</f>
        <v>0</v>
      </c>
      <c r="M3" s="22" t="e">
        <f>N3/$N$59</f>
        <v>#DIV/0!</v>
      </c>
      <c r="N3" s="23">
        <f>IF(COUNTIF($AY$2:$BL$63,A3)=1,VLOOKUP(A3,$AY$2:$BL$63,8,FALSE),0)</f>
        <v>0</v>
      </c>
      <c r="O3" s="24">
        <f>P3/$P$59</f>
        <v>0</v>
      </c>
      <c r="P3" s="25">
        <f>'Septembre N-1'!N3</f>
        <v>0</v>
      </c>
      <c r="Q3" s="26">
        <f t="shared" ref="Q3" si="2">N3-P3</f>
        <v>0</v>
      </c>
      <c r="R3" s="22" t="e">
        <f>S3/$S$59</f>
        <v>#DIV/0!</v>
      </c>
      <c r="S3" s="23">
        <f>IF(COUNTIF($AY$2:$BL$63,A3)=1,VLOOKUP(A3,$AY$2:$BL$63,9,FALSE),0)</f>
        <v>0</v>
      </c>
      <c r="T3" s="33">
        <f>U3/$U$59</f>
        <v>0</v>
      </c>
      <c r="U3" s="25">
        <f>'Septembre N-1'!S3</f>
        <v>0</v>
      </c>
      <c r="V3" s="26">
        <f t="shared" ref="V3" si="3">S3-U3</f>
        <v>0</v>
      </c>
      <c r="W3" s="22" t="e">
        <f>X3/$X$59</f>
        <v>#DIV/0!</v>
      </c>
      <c r="X3" s="23">
        <f>IF(COUNTIF($AY$2:$BL$63,A3)=1,VLOOKUP(A3,$AY$2:$BL$63,10,FALSE),0)</f>
        <v>0</v>
      </c>
      <c r="Y3" s="33">
        <f>Z3/$Z$59</f>
        <v>0</v>
      </c>
      <c r="Z3" s="25">
        <f>'Septembre N-1'!X3</f>
        <v>0</v>
      </c>
      <c r="AA3" s="26">
        <f t="shared" ref="AA3" si="4">X3-Z3</f>
        <v>0</v>
      </c>
      <c r="AB3" s="22" t="e">
        <f>AC3/$AC$59</f>
        <v>#DIV/0!</v>
      </c>
      <c r="AC3" s="23">
        <f>IF(COUNTIF($AY$2:$BL$63,A3)=1,VLOOKUP(A3,$AY$2:$BL$63,11,FALSE),0)</f>
        <v>0</v>
      </c>
      <c r="AD3" s="33">
        <f>AE3/$AE$59</f>
        <v>0</v>
      </c>
      <c r="AE3" s="25">
        <f>'Septembre N-1'!AC3</f>
        <v>0</v>
      </c>
      <c r="AF3" s="26">
        <f t="shared" ref="AF3" si="5">AC3-AE3</f>
        <v>0</v>
      </c>
      <c r="AG3" s="22" t="e">
        <f>AH3/$AH$59</f>
        <v>#DIV/0!</v>
      </c>
      <c r="AH3" s="23">
        <f>IF(COUNTIF($AY$2:$BL$63,A3)=1,VLOOKUP(A3,$AY$2:$BL$63,12,FALSE),0)</f>
        <v>0</v>
      </c>
      <c r="AI3" s="33">
        <f>AJ3/$AJ$59</f>
        <v>0</v>
      </c>
      <c r="AJ3" s="25">
        <f>'Septembre N-1'!AH3</f>
        <v>0</v>
      </c>
      <c r="AK3" s="26">
        <f t="shared" ref="AK3" si="6">AH3-AJ3</f>
        <v>0</v>
      </c>
      <c r="AL3" s="22" t="e">
        <f>AM3/$AM$59</f>
        <v>#DIV/0!</v>
      </c>
      <c r="AM3" s="23">
        <f>IF(COUNTIF($AY$2:$BL$63,A3)=1,VLOOKUP(A3,$AY$2:$BL$63,13,FALSE),0)</f>
        <v>0</v>
      </c>
      <c r="AN3" s="33">
        <f>AO3/$AO$59</f>
        <v>0</v>
      </c>
      <c r="AO3" s="25">
        <f>'Septembre N-1'!AM3</f>
        <v>0</v>
      </c>
      <c r="AP3" s="26">
        <f t="shared" ref="AP3" si="7">AM3-AO3</f>
        <v>0</v>
      </c>
      <c r="AQ3" s="22" t="e">
        <f>AR3/$AR$59</f>
        <v>#DIV/0!</v>
      </c>
      <c r="AR3" s="23">
        <f>IF(COUNTIF($AY$2:$BL$63,A3)=1,VLOOKUP(A3,$AY$2:$BL$63,14,FALSE),0)</f>
        <v>0</v>
      </c>
      <c r="AS3" s="33">
        <f>AT3/$AT$59</f>
        <v>0</v>
      </c>
      <c r="AT3" s="25">
        <f>'Septembre N-1'!AR3</f>
        <v>0</v>
      </c>
      <c r="AU3" s="26">
        <f t="shared" ref="AU3" si="8">AR3-AT3</f>
        <v>0</v>
      </c>
      <c r="BO3" s="38"/>
    </row>
    <row r="4" spans="1:67" x14ac:dyDescent="0.3">
      <c r="A4" t="s">
        <v>33</v>
      </c>
      <c r="B4" s="21"/>
      <c r="C4" s="22" t="e">
        <f>D4/$D$59</f>
        <v>#DIV/0!</v>
      </c>
      <c r="D4" s="23">
        <f>IF(COUNTIF($AY$2:$BL$63,A4)=1,VLOOKUP(A4,$AY$2:$BL$63,6,FALSE),0)</f>
        <v>0</v>
      </c>
      <c r="E4" s="24">
        <f>F4/$F$59</f>
        <v>0</v>
      </c>
      <c r="F4" s="25">
        <f>'Septembre N-1'!D4</f>
        <v>0</v>
      </c>
      <c r="G4" s="26">
        <f t="shared" ref="G4:G57" si="9">D4-F4</f>
        <v>0</v>
      </c>
      <c r="H4" s="22" t="e">
        <f>I4/$I$59</f>
        <v>#DIV/0!</v>
      </c>
      <c r="I4" s="23">
        <f>IF(COUNTIF($AY$2:$BL$63,A4)=1,VLOOKUP(A4,$AY$2:$BL$63,7,FALSE),0)</f>
        <v>0</v>
      </c>
      <c r="J4" s="33">
        <f>K4/$K$59</f>
        <v>0</v>
      </c>
      <c r="K4" s="25">
        <f>'Septembre N-1'!I4</f>
        <v>0</v>
      </c>
      <c r="L4" s="26">
        <f t="shared" ref="L4:L57" si="10">I4-K4</f>
        <v>0</v>
      </c>
      <c r="M4" s="22" t="e">
        <f>N4/$N$59</f>
        <v>#DIV/0!</v>
      </c>
      <c r="N4" s="23">
        <f>IF(COUNTIF($AY$2:$BL$63,A4)=1,VLOOKUP(A4,$AY$2:$BL$63,8,FALSE),0)</f>
        <v>0</v>
      </c>
      <c r="O4" s="24">
        <f>P4/$P$59</f>
        <v>0</v>
      </c>
      <c r="P4" s="25">
        <f>'Septembre N-1'!N4</f>
        <v>0</v>
      </c>
      <c r="Q4" s="26">
        <f t="shared" ref="Q4:Q57" si="11">N4-P4</f>
        <v>0</v>
      </c>
      <c r="R4" s="22" t="e">
        <f>S4/$S$59</f>
        <v>#DIV/0!</v>
      </c>
      <c r="S4" s="23">
        <f>IF(COUNTIF($AY$2:$BL$63,A4)=1,VLOOKUP(A4,$AY$2:$BL$63,9,FALSE),0)</f>
        <v>0</v>
      </c>
      <c r="T4" s="33">
        <f>U4/$U$59</f>
        <v>0</v>
      </c>
      <c r="U4" s="25">
        <f>'Septembre N-1'!S4</f>
        <v>0</v>
      </c>
      <c r="V4" s="26">
        <f t="shared" ref="V4:V57" si="12">S4-U4</f>
        <v>0</v>
      </c>
      <c r="W4" s="22" t="e">
        <f>X4/$X$59</f>
        <v>#DIV/0!</v>
      </c>
      <c r="X4" s="23">
        <f>IF(COUNTIF($AY$2:$BL$63,A4)=1,VLOOKUP(A4,$AY$2:$BL$63,10,FALSE),0)</f>
        <v>0</v>
      </c>
      <c r="Y4" s="33">
        <f>Z4/$Z$59</f>
        <v>0</v>
      </c>
      <c r="Z4" s="25">
        <f>'Septembre N-1'!X4</f>
        <v>0</v>
      </c>
      <c r="AA4" s="26">
        <f t="shared" ref="AA4:AA57" si="13">X4-Z4</f>
        <v>0</v>
      </c>
      <c r="AB4" s="22" t="e">
        <f>AC4/$AC$59</f>
        <v>#DIV/0!</v>
      </c>
      <c r="AC4" s="23">
        <f>IF(COUNTIF($AY$2:$BL$63,A4)=1,VLOOKUP(A4,$AY$2:$BL$63,11,FALSE),0)</f>
        <v>0</v>
      </c>
      <c r="AD4" s="33">
        <f>AE4/$AE$59</f>
        <v>0</v>
      </c>
      <c r="AE4" s="25">
        <f>'Septembre N-1'!AC4</f>
        <v>0</v>
      </c>
      <c r="AF4" s="26">
        <f t="shared" ref="AF4:AF57" si="14">AC4-AE4</f>
        <v>0</v>
      </c>
      <c r="AG4" s="22" t="e">
        <f>AH4/$AH$59</f>
        <v>#DIV/0!</v>
      </c>
      <c r="AH4" s="23">
        <f>IF(COUNTIF($AY$2:$BL$63,A4)=1,VLOOKUP(A4,$AY$2:$BL$63,12,FALSE),0)</f>
        <v>0</v>
      </c>
      <c r="AI4" s="33">
        <f>AJ4/$AJ$59</f>
        <v>0</v>
      </c>
      <c r="AJ4" s="25">
        <f>'Septembre N-1'!AH4</f>
        <v>0</v>
      </c>
      <c r="AK4" s="26">
        <f t="shared" ref="AK4:AK57" si="15">AH4-AJ4</f>
        <v>0</v>
      </c>
      <c r="AL4" s="22" t="e">
        <f>AM4/$AM$59</f>
        <v>#DIV/0!</v>
      </c>
      <c r="AM4" s="23">
        <f>IF(COUNTIF($AY$2:$BL$63,A4)=1,VLOOKUP(A4,$AY$2:$BL$63,13,FALSE),0)</f>
        <v>0</v>
      </c>
      <c r="AN4" s="33">
        <f>AO4/$AO$59</f>
        <v>0</v>
      </c>
      <c r="AO4" s="25">
        <f>'Septembre N-1'!AM4</f>
        <v>0</v>
      </c>
      <c r="AP4" s="26">
        <f t="shared" ref="AP4:AP57" si="16">AM4-AO4</f>
        <v>0</v>
      </c>
      <c r="AQ4" s="22" t="e">
        <f>AR4/$AR$59</f>
        <v>#DIV/0!</v>
      </c>
      <c r="AR4" s="23">
        <f>IF(COUNTIF($AY$2:$BL$63,A4)=1,VLOOKUP(A4,$AY$2:$BL$63,14,FALSE),0)</f>
        <v>0</v>
      </c>
      <c r="AS4" s="33">
        <f>AT4/$AT$59</f>
        <v>0</v>
      </c>
      <c r="AT4" s="25">
        <f>'Septembre N-1'!AR4</f>
        <v>0</v>
      </c>
      <c r="AU4" s="26">
        <f t="shared" ref="AU4:AU57" si="17">AR4-AT4</f>
        <v>0</v>
      </c>
      <c r="BO4" s="39"/>
    </row>
    <row r="5" spans="1:67" x14ac:dyDescent="0.3">
      <c r="A5" t="s">
        <v>1</v>
      </c>
      <c r="B5" s="21"/>
      <c r="C5" s="22" t="e">
        <f>D5/$D$59</f>
        <v>#DIV/0!</v>
      </c>
      <c r="D5" s="23">
        <f>IF(COUNTIF($AY$2:$BL$63,A5)=1,VLOOKUP(A5,$AY$2:$BL$63,6,FALSE),0)</f>
        <v>0</v>
      </c>
      <c r="E5" s="24">
        <f>F5/$F$59</f>
        <v>0</v>
      </c>
      <c r="F5" s="25">
        <f>'Septembre N-1'!D5</f>
        <v>0</v>
      </c>
      <c r="G5" s="26">
        <f t="shared" si="9"/>
        <v>0</v>
      </c>
      <c r="H5" s="22" t="e">
        <f>I5/$I$59</f>
        <v>#DIV/0!</v>
      </c>
      <c r="I5" s="23">
        <f>IF(COUNTIF($AY$2:$BL$63,A5)=1,VLOOKUP(A5,$AY$2:$BL$63,7,FALSE),0)</f>
        <v>0</v>
      </c>
      <c r="J5" s="33">
        <f>K5/$K$59</f>
        <v>0</v>
      </c>
      <c r="K5" s="25">
        <f>'Septembre N-1'!I5</f>
        <v>0</v>
      </c>
      <c r="L5" s="26">
        <f t="shared" si="10"/>
        <v>0</v>
      </c>
      <c r="M5" s="22" t="e">
        <f>N5/$N$59</f>
        <v>#DIV/0!</v>
      </c>
      <c r="N5" s="23">
        <f>IF(COUNTIF($AY$2:$BL$63,A5)=1,VLOOKUP(A5,$AY$2:$BL$63,8,FALSE),0)</f>
        <v>0</v>
      </c>
      <c r="O5" s="24">
        <f>P5/$P$59</f>
        <v>0</v>
      </c>
      <c r="P5" s="25">
        <f>'Septembre N-1'!N5</f>
        <v>0</v>
      </c>
      <c r="Q5" s="26">
        <f t="shared" si="11"/>
        <v>0</v>
      </c>
      <c r="R5" s="22" t="e">
        <f>S5/$S$59</f>
        <v>#DIV/0!</v>
      </c>
      <c r="S5" s="23">
        <f>IF(COUNTIF($AY$2:$BL$63,A5)=1,VLOOKUP(A5,$AY$2:$BL$63,9,FALSE),0)</f>
        <v>0</v>
      </c>
      <c r="T5" s="33">
        <f>U5/$U$59</f>
        <v>0</v>
      </c>
      <c r="U5" s="25">
        <f>'Septembre N-1'!S5</f>
        <v>0</v>
      </c>
      <c r="V5" s="26">
        <f t="shared" si="12"/>
        <v>0</v>
      </c>
      <c r="W5" s="22" t="e">
        <f>X5/$X$59</f>
        <v>#DIV/0!</v>
      </c>
      <c r="X5" s="23">
        <f>IF(COUNTIF($AY$2:$BL$63,A5)=1,VLOOKUP(A5,$AY$2:$BL$63,10,FALSE),0)</f>
        <v>0</v>
      </c>
      <c r="Y5" s="33">
        <f>Z5/$Z$59</f>
        <v>0</v>
      </c>
      <c r="Z5" s="25">
        <f>'Septembre N-1'!X5</f>
        <v>0</v>
      </c>
      <c r="AA5" s="26">
        <f t="shared" si="13"/>
        <v>0</v>
      </c>
      <c r="AB5" s="22" t="e">
        <f>AC5/$AC$59</f>
        <v>#DIV/0!</v>
      </c>
      <c r="AC5" s="23">
        <f>IF(COUNTIF($AY$2:$BL$63,A5)=1,VLOOKUP(A5,$AY$2:$BL$63,11,FALSE),0)</f>
        <v>0</v>
      </c>
      <c r="AD5" s="33">
        <f>AE5/$AE$59</f>
        <v>0</v>
      </c>
      <c r="AE5" s="25">
        <f>'Septembre N-1'!AC5</f>
        <v>0</v>
      </c>
      <c r="AF5" s="26">
        <f t="shared" si="14"/>
        <v>0</v>
      </c>
      <c r="AG5" s="22" t="e">
        <f>AH5/$AH$59</f>
        <v>#DIV/0!</v>
      </c>
      <c r="AH5" s="23">
        <f>IF(COUNTIF($AY$2:$BL$63,A5)=1,VLOOKUP(A5,$AY$2:$BL$63,12,FALSE),0)</f>
        <v>0</v>
      </c>
      <c r="AI5" s="33">
        <f>AJ5/$AJ$59</f>
        <v>0</v>
      </c>
      <c r="AJ5" s="25">
        <f>'Septembre N-1'!AH5</f>
        <v>0</v>
      </c>
      <c r="AK5" s="26">
        <f t="shared" si="15"/>
        <v>0</v>
      </c>
      <c r="AL5" s="22" t="e">
        <f>AM5/$AM$59</f>
        <v>#DIV/0!</v>
      </c>
      <c r="AM5" s="23">
        <f>IF(COUNTIF($AY$2:$BL$63,A5)=1,VLOOKUP(A5,$AY$2:$BL$63,13,FALSE),0)</f>
        <v>0</v>
      </c>
      <c r="AN5" s="33">
        <f>AO5/$AO$59</f>
        <v>0</v>
      </c>
      <c r="AO5" s="25">
        <f>'Septembre N-1'!AM5</f>
        <v>0</v>
      </c>
      <c r="AP5" s="26">
        <f t="shared" si="16"/>
        <v>0</v>
      </c>
      <c r="AQ5" s="22" t="e">
        <f>AR5/$AR$59</f>
        <v>#DIV/0!</v>
      </c>
      <c r="AR5" s="23">
        <f>IF(COUNTIF($AY$2:$BL$63,A5)=1,VLOOKUP(A5,$AY$2:$BL$63,14,FALSE),0)</f>
        <v>0</v>
      </c>
      <c r="AS5" s="33">
        <f>AT5/$AT$59</f>
        <v>0</v>
      </c>
      <c r="AT5" s="25">
        <f>'Septembre N-1'!AR5</f>
        <v>0</v>
      </c>
      <c r="AU5" s="26">
        <f t="shared" si="17"/>
        <v>0</v>
      </c>
      <c r="BO5" s="40"/>
    </row>
    <row r="6" spans="1:67" x14ac:dyDescent="0.3">
      <c r="A6" t="s">
        <v>52</v>
      </c>
      <c r="B6" s="21"/>
      <c r="C6" s="22" t="e">
        <f>D6/$D$59</f>
        <v>#DIV/0!</v>
      </c>
      <c r="D6" s="23">
        <f>IF(COUNTIF($AY$2:$BL$63,A6)=1,VLOOKUP(A6,$AY$2:$BL$63,6,FALSE),0)</f>
        <v>0</v>
      </c>
      <c r="E6" s="24">
        <f>F6/$F$59</f>
        <v>0</v>
      </c>
      <c r="F6" s="25">
        <f>'Septembre N-1'!D6</f>
        <v>0</v>
      </c>
      <c r="G6" s="26">
        <f t="shared" si="9"/>
        <v>0</v>
      </c>
      <c r="H6" s="22" t="e">
        <f>I6/$I$59</f>
        <v>#DIV/0!</v>
      </c>
      <c r="I6" s="23">
        <f>IF(COUNTIF($AY$2:$BL$63,A6)=1,VLOOKUP(A6,$AY$2:$BL$63,7,FALSE),0)</f>
        <v>0</v>
      </c>
      <c r="J6" s="33">
        <f>K6/$K$59</f>
        <v>0</v>
      </c>
      <c r="K6" s="25">
        <f>'Septembre N-1'!I6</f>
        <v>0</v>
      </c>
      <c r="L6" s="26">
        <f t="shared" si="10"/>
        <v>0</v>
      </c>
      <c r="M6" s="22" t="e">
        <f>N6/$N$59</f>
        <v>#DIV/0!</v>
      </c>
      <c r="N6" s="23">
        <f>IF(COUNTIF($AY$2:$BL$63,A6)=1,VLOOKUP(A6,$AY$2:$BL$63,8,FALSE),0)</f>
        <v>0</v>
      </c>
      <c r="O6" s="24">
        <f>P6/$P$59</f>
        <v>0</v>
      </c>
      <c r="P6" s="25">
        <f>'Septembre N-1'!N6</f>
        <v>0</v>
      </c>
      <c r="Q6" s="26">
        <f t="shared" si="11"/>
        <v>0</v>
      </c>
      <c r="R6" s="22" t="e">
        <f>S6/$S$59</f>
        <v>#DIV/0!</v>
      </c>
      <c r="S6" s="23">
        <f>IF(COUNTIF($AY$2:$BL$63,A6)=1,VLOOKUP(A6,$AY$2:$BL$63,9,FALSE),0)</f>
        <v>0</v>
      </c>
      <c r="T6" s="33">
        <f>U6/$U$59</f>
        <v>0</v>
      </c>
      <c r="U6" s="25">
        <f>'Septembre N-1'!S6</f>
        <v>0</v>
      </c>
      <c r="V6" s="26">
        <f t="shared" si="12"/>
        <v>0</v>
      </c>
      <c r="W6" s="22" t="e">
        <f>X6/$X$59</f>
        <v>#DIV/0!</v>
      </c>
      <c r="X6" s="23">
        <f>IF(COUNTIF($AY$2:$BL$63,A6)=1,VLOOKUP(A6,$AY$2:$BL$63,10,FALSE),0)</f>
        <v>0</v>
      </c>
      <c r="Y6" s="33">
        <f>Z6/$Z$59</f>
        <v>0</v>
      </c>
      <c r="Z6" s="25">
        <f>'Septembre N-1'!X6</f>
        <v>0</v>
      </c>
      <c r="AA6" s="26">
        <f t="shared" si="13"/>
        <v>0</v>
      </c>
      <c r="AB6" s="22" t="e">
        <f>AC6/$AC$59</f>
        <v>#DIV/0!</v>
      </c>
      <c r="AC6" s="23">
        <f>IF(COUNTIF($AY$2:$BL$63,A6)=1,VLOOKUP(A6,$AY$2:$BL$63,11,FALSE),0)</f>
        <v>0</v>
      </c>
      <c r="AD6" s="33">
        <f>AE6/$AE$59</f>
        <v>0</v>
      </c>
      <c r="AE6" s="25">
        <f>'Septembre N-1'!AC6</f>
        <v>0</v>
      </c>
      <c r="AF6" s="26">
        <f t="shared" si="14"/>
        <v>0</v>
      </c>
      <c r="AG6" s="22" t="e">
        <f>AH6/$AH$59</f>
        <v>#DIV/0!</v>
      </c>
      <c r="AH6" s="23">
        <f>IF(COUNTIF($AY$2:$BL$63,A6)=1,VLOOKUP(A6,$AY$2:$BL$63,12,FALSE),0)</f>
        <v>0</v>
      </c>
      <c r="AI6" s="33">
        <f>AJ6/$AJ$59</f>
        <v>0</v>
      </c>
      <c r="AJ6" s="25">
        <f>'Septembre N-1'!AH6</f>
        <v>0</v>
      </c>
      <c r="AK6" s="26">
        <f t="shared" si="15"/>
        <v>0</v>
      </c>
      <c r="AL6" s="22" t="e">
        <f>AM6/$AM$59</f>
        <v>#DIV/0!</v>
      </c>
      <c r="AM6" s="23">
        <f>IF(COUNTIF($AY$2:$BL$63,A6)=1,VLOOKUP(A6,$AY$2:$BL$63,13,FALSE),0)</f>
        <v>0</v>
      </c>
      <c r="AN6" s="33">
        <f>AO6/$AO$59</f>
        <v>0</v>
      </c>
      <c r="AO6" s="25">
        <f>'Septembre N-1'!AM6</f>
        <v>0</v>
      </c>
      <c r="AP6" s="26">
        <f t="shared" si="16"/>
        <v>0</v>
      </c>
      <c r="AQ6" s="22" t="e">
        <f>AR6/$AR$59</f>
        <v>#DIV/0!</v>
      </c>
      <c r="AR6" s="23">
        <f>IF(COUNTIF($AY$2:$BL$63,A6)=1,VLOOKUP(A6,$AY$2:$BL$63,14,FALSE),0)</f>
        <v>0</v>
      </c>
      <c r="AS6" s="33">
        <f>AT6/$AT$59</f>
        <v>0</v>
      </c>
      <c r="AT6" s="25">
        <f>'Septembre N-1'!AR6</f>
        <v>0</v>
      </c>
      <c r="AU6" s="26">
        <f t="shared" si="17"/>
        <v>0</v>
      </c>
    </row>
    <row r="7" spans="1:67" x14ac:dyDescent="0.3">
      <c r="A7" t="s">
        <v>2</v>
      </c>
      <c r="B7" s="21"/>
      <c r="C7" s="22" t="e">
        <f>D7/$D$59</f>
        <v>#DIV/0!</v>
      </c>
      <c r="D7" s="23">
        <f>IF(COUNTIF($AY$2:$BL$63,A7)=1,VLOOKUP(A7,$AY$2:$BL$63,6,FALSE),0)</f>
        <v>0</v>
      </c>
      <c r="E7" s="24">
        <f>F7/$F$59</f>
        <v>0.13559322033898305</v>
      </c>
      <c r="F7" s="25">
        <f>'Septembre N-1'!D7</f>
        <v>16</v>
      </c>
      <c r="G7" s="26">
        <f t="shared" si="9"/>
        <v>-16</v>
      </c>
      <c r="H7" s="22" t="e">
        <f>I7/$I$59</f>
        <v>#DIV/0!</v>
      </c>
      <c r="I7" s="23">
        <f>IF(COUNTIF($AY$2:$BL$63,A7)=1,VLOOKUP(A7,$AY$2:$BL$63,7,FALSE),0)</f>
        <v>0</v>
      </c>
      <c r="J7" s="33">
        <f>K7/$K$59</f>
        <v>8.3333333333333329E-2</v>
      </c>
      <c r="K7" s="25">
        <f>'Septembre N-1'!I7</f>
        <v>7</v>
      </c>
      <c r="L7" s="26">
        <f t="shared" si="10"/>
        <v>-7</v>
      </c>
      <c r="M7" s="22" t="e">
        <f>N7/$N$59</f>
        <v>#DIV/0!</v>
      </c>
      <c r="N7" s="23">
        <f>IF(COUNTIF($AY$2:$BL$63,A7)=1,VLOOKUP(A7,$AY$2:$BL$63,8,FALSE),0)</f>
        <v>0</v>
      </c>
      <c r="O7" s="24">
        <f>P7/$P$59</f>
        <v>0.02</v>
      </c>
      <c r="P7" s="25">
        <f>'Septembre N-1'!N7</f>
        <v>1</v>
      </c>
      <c r="Q7" s="26">
        <f t="shared" si="11"/>
        <v>-1</v>
      </c>
      <c r="R7" s="22" t="e">
        <f>S7/$S$59</f>
        <v>#DIV/0!</v>
      </c>
      <c r="S7" s="23">
        <f>IF(COUNTIF($AY$2:$BL$63,A7)=1,VLOOKUP(A7,$AY$2:$BL$63,9,FALSE),0)</f>
        <v>0</v>
      </c>
      <c r="T7" s="33">
        <f>U7/$U$59</f>
        <v>5.7142857142857141E-2</v>
      </c>
      <c r="U7" s="25">
        <f>'Septembre N-1'!S7</f>
        <v>2</v>
      </c>
      <c r="V7" s="26">
        <f t="shared" si="12"/>
        <v>-2</v>
      </c>
      <c r="W7" s="22" t="e">
        <f>X7/$X$59</f>
        <v>#DIV/0!</v>
      </c>
      <c r="X7" s="23">
        <f>IF(COUNTIF($AY$2:$BL$63,A7)=1,VLOOKUP(A7,$AY$2:$BL$63,10,FALSE),0)</f>
        <v>0</v>
      </c>
      <c r="Y7" s="33">
        <f>Z7/$Z$59</f>
        <v>0.10344827586206896</v>
      </c>
      <c r="Z7" s="25">
        <f>'Septembre N-1'!X7</f>
        <v>3</v>
      </c>
      <c r="AA7" s="26">
        <f t="shared" si="13"/>
        <v>-3</v>
      </c>
      <c r="AB7" s="22" t="e">
        <f>AC7/$AC$59</f>
        <v>#DIV/0!</v>
      </c>
      <c r="AC7" s="23">
        <f>IF(COUNTIF($AY$2:$BL$63,A7)=1,VLOOKUP(A7,$AY$2:$BL$63,11,FALSE),0)</f>
        <v>0</v>
      </c>
      <c r="AD7" s="33">
        <f>AE7/$AE$59</f>
        <v>0.11764705882352941</v>
      </c>
      <c r="AE7" s="25">
        <f>'Septembre N-1'!AC7</f>
        <v>10</v>
      </c>
      <c r="AF7" s="26">
        <f t="shared" si="14"/>
        <v>-10</v>
      </c>
      <c r="AG7" s="22" t="e">
        <f>AH7/$AH$59</f>
        <v>#DIV/0!</v>
      </c>
      <c r="AH7" s="23">
        <f>IF(COUNTIF($AY$2:$BL$63,A7)=1,VLOOKUP(A7,$AY$2:$BL$63,12,FALSE),0)</f>
        <v>0</v>
      </c>
      <c r="AI7" s="33">
        <f>AJ7/$AJ$59</f>
        <v>2.6315789473684209E-2</v>
      </c>
      <c r="AJ7" s="25">
        <f>'Septembre N-1'!AH7</f>
        <v>1</v>
      </c>
      <c r="AK7" s="26">
        <f t="shared" si="15"/>
        <v>-1</v>
      </c>
      <c r="AL7" s="22" t="e">
        <f>AM7/$AM$59</f>
        <v>#DIV/0!</v>
      </c>
      <c r="AM7" s="23">
        <f>IF(COUNTIF($AY$2:$BL$63,A7)=1,VLOOKUP(A7,$AY$2:$BL$63,13,FALSE),0)</f>
        <v>0</v>
      </c>
      <c r="AN7" s="33">
        <f>AO7/$AO$59</f>
        <v>9.2592592592592587E-2</v>
      </c>
      <c r="AO7" s="25">
        <f>'Septembre N-1'!AM7</f>
        <v>40</v>
      </c>
      <c r="AP7" s="26">
        <f t="shared" si="16"/>
        <v>-40</v>
      </c>
      <c r="AQ7" s="22" t="e">
        <f>AR7/$AR$59</f>
        <v>#DIV/0!</v>
      </c>
      <c r="AR7" s="23">
        <f>IF(COUNTIF($AY$2:$BL$63,A7)=1,VLOOKUP(A7,$AY$2:$BL$63,14,FALSE),0)</f>
        <v>0</v>
      </c>
      <c r="AS7" s="33">
        <f>AT7/$AT$59</f>
        <v>0</v>
      </c>
      <c r="AT7" s="25">
        <f>'Septembre N-1'!AR7</f>
        <v>0</v>
      </c>
      <c r="AU7" s="26">
        <f t="shared" si="17"/>
        <v>0</v>
      </c>
    </row>
    <row r="8" spans="1:67" x14ac:dyDescent="0.3">
      <c r="A8" t="s">
        <v>152</v>
      </c>
      <c r="B8" s="21"/>
      <c r="C8" s="22" t="e">
        <f>D8/$D$59</f>
        <v>#DIV/0!</v>
      </c>
      <c r="D8" s="23">
        <f>IF(COUNTIF($AY$2:$BL$63,A8)=1,VLOOKUP(A8,$AY$2:$BL$63,6,FALSE),0)</f>
        <v>0</v>
      </c>
      <c r="E8" s="24"/>
      <c r="F8" s="25"/>
      <c r="G8" s="26"/>
      <c r="H8" s="22" t="e">
        <f>I8/$I$59</f>
        <v>#DIV/0!</v>
      </c>
      <c r="I8" s="23">
        <f>IF(COUNTIF($AY$2:$BL$63,A8)=1,VLOOKUP(A8,$AY$2:$BL$63,7,FALSE),0)</f>
        <v>0</v>
      </c>
      <c r="J8" s="33"/>
      <c r="K8" s="25"/>
      <c r="L8" s="26"/>
      <c r="M8" s="22" t="e">
        <f>N8/$N$59</f>
        <v>#DIV/0!</v>
      </c>
      <c r="N8" s="23">
        <f>IF(COUNTIF($AY$2:$BL$63,A8)=1,VLOOKUP(A8,$AY$2:$BL$63,8,FALSE),0)</f>
        <v>0</v>
      </c>
      <c r="O8" s="24"/>
      <c r="P8" s="25"/>
      <c r="Q8" s="26"/>
      <c r="R8" s="22" t="e">
        <f>S8/$S$59</f>
        <v>#DIV/0!</v>
      </c>
      <c r="S8" s="23">
        <f>IF(COUNTIF($AY$2:$BL$63,A8)=1,VLOOKUP(A8,$AY$2:$BL$63,9,FALSE),0)</f>
        <v>0</v>
      </c>
      <c r="T8" s="33"/>
      <c r="U8" s="25"/>
      <c r="V8" s="26"/>
      <c r="W8" s="22" t="e">
        <f>X8/$X$59</f>
        <v>#DIV/0!</v>
      </c>
      <c r="X8" s="23">
        <f>IF(COUNTIF($AY$2:$BL$63,A8)=1,VLOOKUP(A8,$AY$2:$BL$63,10,FALSE),0)</f>
        <v>0</v>
      </c>
      <c r="Y8" s="33"/>
      <c r="Z8" s="25"/>
      <c r="AA8" s="26"/>
      <c r="AB8" s="22" t="e">
        <f>AC8/$AC$59</f>
        <v>#DIV/0!</v>
      </c>
      <c r="AC8" s="23">
        <f>IF(COUNTIF($AY$2:$BL$63,A8)=1,VLOOKUP(A8,$AY$2:$BL$63,11,FALSE),0)</f>
        <v>0</v>
      </c>
      <c r="AD8" s="33"/>
      <c r="AE8" s="25"/>
      <c r="AF8" s="26"/>
      <c r="AG8" s="22" t="e">
        <f>AH8/$AH$59</f>
        <v>#DIV/0!</v>
      </c>
      <c r="AH8" s="23">
        <f>IF(COUNTIF($AY$2:$BL$63,A8)=1,VLOOKUP(A8,$AY$2:$BL$63,12,FALSE),0)</f>
        <v>0</v>
      </c>
      <c r="AI8" s="33"/>
      <c r="AJ8" s="25"/>
      <c r="AK8" s="26"/>
      <c r="AL8" s="22" t="e">
        <f>AM8/$AM$59</f>
        <v>#DIV/0!</v>
      </c>
      <c r="AM8" s="23">
        <f>IF(COUNTIF($AY$2:$BL$63,A8)=1,VLOOKUP(A8,$AY$2:$BL$63,13,FALSE),0)</f>
        <v>0</v>
      </c>
      <c r="AN8" s="33"/>
      <c r="AO8" s="25"/>
      <c r="AP8" s="26"/>
      <c r="AQ8" s="22" t="e">
        <f>AR8/$AR$59</f>
        <v>#DIV/0!</v>
      </c>
      <c r="AR8" s="23">
        <f>IF(COUNTIF($AY$2:$BL$63,A8)=1,VLOOKUP(A8,$AY$2:$BL$63,14,FALSE),0)</f>
        <v>0</v>
      </c>
      <c r="AS8" s="33"/>
      <c r="AT8" s="25"/>
      <c r="AU8" s="26"/>
    </row>
    <row r="9" spans="1:67" x14ac:dyDescent="0.3">
      <c r="A9" t="s">
        <v>3</v>
      </c>
      <c r="B9" s="21"/>
      <c r="C9" s="22" t="e">
        <f>D9/$D$59</f>
        <v>#DIV/0!</v>
      </c>
      <c r="D9" s="23">
        <f>IF(COUNTIF($AY$2:$BL$63,A9)=1,VLOOKUP(A9,$AY$2:$BL$63,6,FALSE),0)</f>
        <v>0</v>
      </c>
      <c r="E9" s="24">
        <f>F9/$F$59</f>
        <v>0</v>
      </c>
      <c r="F9" s="25">
        <f>'Septembre N-1'!D8</f>
        <v>0</v>
      </c>
      <c r="G9" s="26">
        <f t="shared" si="9"/>
        <v>0</v>
      </c>
      <c r="H9" s="22" t="e">
        <f>I9/$I$59</f>
        <v>#DIV/0!</v>
      </c>
      <c r="I9" s="23">
        <f>IF(COUNTIF($AY$2:$BL$63,A9)=1,VLOOKUP(A9,$AY$2:$BL$63,7,FALSE),0)</f>
        <v>0</v>
      </c>
      <c r="J9" s="33">
        <f>K9/$K$59</f>
        <v>0</v>
      </c>
      <c r="K9" s="25">
        <f>'Septembre N-1'!I8</f>
        <v>0</v>
      </c>
      <c r="L9" s="26">
        <f t="shared" si="10"/>
        <v>0</v>
      </c>
      <c r="M9" s="22" t="e">
        <f>N9/$N$59</f>
        <v>#DIV/0!</v>
      </c>
      <c r="N9" s="23">
        <f>IF(COUNTIF($AY$2:$BL$63,A9)=1,VLOOKUP(A9,$AY$2:$BL$63,8,FALSE),0)</f>
        <v>0</v>
      </c>
      <c r="O9" s="24">
        <f>P9/$P$59</f>
        <v>0</v>
      </c>
      <c r="P9" s="25">
        <f>'Septembre N-1'!N8</f>
        <v>0</v>
      </c>
      <c r="Q9" s="26">
        <f t="shared" si="11"/>
        <v>0</v>
      </c>
      <c r="R9" s="22" t="e">
        <f>S9/$S$59</f>
        <v>#DIV/0!</v>
      </c>
      <c r="S9" s="23">
        <f>IF(COUNTIF($AY$2:$BL$63,A9)=1,VLOOKUP(A9,$AY$2:$BL$63,9,FALSE),0)</f>
        <v>0</v>
      </c>
      <c r="T9" s="33">
        <f>U9/$U$59</f>
        <v>0</v>
      </c>
      <c r="U9" s="25">
        <f>'Septembre N-1'!S8</f>
        <v>0</v>
      </c>
      <c r="V9" s="26">
        <f t="shared" si="12"/>
        <v>0</v>
      </c>
      <c r="W9" s="22" t="e">
        <f>X9/$X$59</f>
        <v>#DIV/0!</v>
      </c>
      <c r="X9" s="23">
        <f>IF(COUNTIF($AY$2:$BL$63,A9)=1,VLOOKUP(A9,$AY$2:$BL$63,10,FALSE),0)</f>
        <v>0</v>
      </c>
      <c r="Y9" s="33">
        <f>Z9/$Z$59</f>
        <v>0</v>
      </c>
      <c r="Z9" s="25">
        <f>'Septembre N-1'!X8</f>
        <v>0</v>
      </c>
      <c r="AA9" s="26">
        <f t="shared" si="13"/>
        <v>0</v>
      </c>
      <c r="AB9" s="22" t="e">
        <f>AC9/$AC$59</f>
        <v>#DIV/0!</v>
      </c>
      <c r="AC9" s="23">
        <f>IF(COUNTIF($AY$2:$BL$63,A9)=1,VLOOKUP(A9,$AY$2:$BL$63,11,FALSE),0)</f>
        <v>0</v>
      </c>
      <c r="AD9" s="33">
        <f>AE9/$AE$59</f>
        <v>0</v>
      </c>
      <c r="AE9" s="25">
        <f>'Septembre N-1'!AC8</f>
        <v>0</v>
      </c>
      <c r="AF9" s="26">
        <f t="shared" si="14"/>
        <v>0</v>
      </c>
      <c r="AG9" s="22" t="e">
        <f>AH9/$AH$59</f>
        <v>#DIV/0!</v>
      </c>
      <c r="AH9" s="23">
        <f>IF(COUNTIF($AY$2:$BL$63,A9)=1,VLOOKUP(A9,$AY$2:$BL$63,12,FALSE),0)</f>
        <v>0</v>
      </c>
      <c r="AI9" s="33">
        <f>AJ9/$AJ$59</f>
        <v>0</v>
      </c>
      <c r="AJ9" s="25">
        <f>'Septembre N-1'!AH8</f>
        <v>0</v>
      </c>
      <c r="AK9" s="26">
        <f t="shared" si="15"/>
        <v>0</v>
      </c>
      <c r="AL9" s="22" t="e">
        <f>AM9/$AM$59</f>
        <v>#DIV/0!</v>
      </c>
      <c r="AM9" s="23">
        <f>IF(COUNTIF($AY$2:$BL$63,A9)=1,VLOOKUP(A9,$AY$2:$BL$63,13,FALSE),0)</f>
        <v>0</v>
      </c>
      <c r="AN9" s="33">
        <f>AO9/$AO$59</f>
        <v>0</v>
      </c>
      <c r="AO9" s="25">
        <f>'Septembre N-1'!AM8</f>
        <v>0</v>
      </c>
      <c r="AP9" s="26">
        <f t="shared" si="16"/>
        <v>0</v>
      </c>
      <c r="AQ9" s="22" t="e">
        <f>AR9/$AR$59</f>
        <v>#DIV/0!</v>
      </c>
      <c r="AR9" s="23">
        <f>IF(COUNTIF($AY$2:$BL$63,A9)=1,VLOOKUP(A9,$AY$2:$BL$63,14,FALSE),0)</f>
        <v>0</v>
      </c>
      <c r="AS9" s="33">
        <f>AT9/$AT$59</f>
        <v>0</v>
      </c>
      <c r="AT9" s="25">
        <f>'Septembre N-1'!AR8</f>
        <v>0</v>
      </c>
      <c r="AU9" s="26">
        <f t="shared" si="17"/>
        <v>0</v>
      </c>
    </row>
    <row r="10" spans="1:67" x14ac:dyDescent="0.3">
      <c r="A10" t="s">
        <v>4</v>
      </c>
      <c r="B10" s="21"/>
      <c r="C10" s="22" t="e">
        <f>D10/$D$59</f>
        <v>#DIV/0!</v>
      </c>
      <c r="D10" s="23">
        <f>IF(COUNTIF($AY$2:$BL$63,A10)=1,VLOOKUP(A10,$AY$2:$BL$63,6,FALSE),0)</f>
        <v>0</v>
      </c>
      <c r="E10" s="24">
        <f>F10/$F$59</f>
        <v>9.3220338983050849E-2</v>
      </c>
      <c r="F10" s="25">
        <f>'Septembre N-1'!D9</f>
        <v>11</v>
      </c>
      <c r="G10" s="26">
        <f t="shared" si="9"/>
        <v>-11</v>
      </c>
      <c r="H10" s="22" t="e">
        <f>I10/$I$59</f>
        <v>#DIV/0!</v>
      </c>
      <c r="I10" s="23">
        <f>IF(COUNTIF($AY$2:$BL$63,A10)=1,VLOOKUP(A10,$AY$2:$BL$63,7,FALSE),0)</f>
        <v>0</v>
      </c>
      <c r="J10" s="33">
        <f>K10/$K$59</f>
        <v>1.1904761904761904E-2</v>
      </c>
      <c r="K10" s="25">
        <f>'Septembre N-1'!I9</f>
        <v>1</v>
      </c>
      <c r="L10" s="26">
        <f t="shared" si="10"/>
        <v>-1</v>
      </c>
      <c r="M10" s="22" t="e">
        <f>N10/$N$59</f>
        <v>#DIV/0!</v>
      </c>
      <c r="N10" s="23">
        <f>IF(COUNTIF($AY$2:$BL$63,A10)=1,VLOOKUP(A10,$AY$2:$BL$63,8,FALSE),0)</f>
        <v>0</v>
      </c>
      <c r="O10" s="24">
        <f>P10/$P$59</f>
        <v>0</v>
      </c>
      <c r="P10" s="25">
        <f>'Septembre N-1'!N9</f>
        <v>0</v>
      </c>
      <c r="Q10" s="26">
        <f t="shared" si="11"/>
        <v>0</v>
      </c>
      <c r="R10" s="22" t="e">
        <f>S10/$S$59</f>
        <v>#DIV/0!</v>
      </c>
      <c r="S10" s="23">
        <f>IF(COUNTIF($AY$2:$BL$63,A10)=1,VLOOKUP(A10,$AY$2:$BL$63,9,FALSE),0)</f>
        <v>0</v>
      </c>
      <c r="T10" s="33">
        <f>U10/$U$59</f>
        <v>0</v>
      </c>
      <c r="U10" s="25">
        <f>'Septembre N-1'!S9</f>
        <v>0</v>
      </c>
      <c r="V10" s="26">
        <f t="shared" si="12"/>
        <v>0</v>
      </c>
      <c r="W10" s="22" t="e">
        <f>X10/$X$59</f>
        <v>#DIV/0!</v>
      </c>
      <c r="X10" s="23">
        <f>IF(COUNTIF($AY$2:$BL$63,A10)=1,VLOOKUP(A10,$AY$2:$BL$63,10,FALSE),0)</f>
        <v>0</v>
      </c>
      <c r="Y10" s="33">
        <f>Z10/$Z$59</f>
        <v>0.10344827586206896</v>
      </c>
      <c r="Z10" s="25">
        <f>'Septembre N-1'!X9</f>
        <v>3</v>
      </c>
      <c r="AA10" s="26">
        <f t="shared" si="13"/>
        <v>-3</v>
      </c>
      <c r="AB10" s="22" t="e">
        <f>AC10/$AC$59</f>
        <v>#DIV/0!</v>
      </c>
      <c r="AC10" s="23">
        <f>IF(COUNTIF($AY$2:$BL$63,A10)=1,VLOOKUP(A10,$AY$2:$BL$63,11,FALSE),0)</f>
        <v>0</v>
      </c>
      <c r="AD10" s="33">
        <f>AE10/$AE$59</f>
        <v>1.1764705882352941E-2</v>
      </c>
      <c r="AE10" s="25">
        <f>'Septembre N-1'!AC9</f>
        <v>1</v>
      </c>
      <c r="AF10" s="26">
        <f t="shared" si="14"/>
        <v>-1</v>
      </c>
      <c r="AG10" s="22" t="e">
        <f>AH10/$AH$59</f>
        <v>#DIV/0!</v>
      </c>
      <c r="AH10" s="23">
        <f>IF(COUNTIF($AY$2:$BL$63,A10)=1,VLOOKUP(A10,$AY$2:$BL$63,12,FALSE),0)</f>
        <v>0</v>
      </c>
      <c r="AI10" s="33">
        <f>AJ10/$AJ$59</f>
        <v>0.18421052631578946</v>
      </c>
      <c r="AJ10" s="25">
        <f>'Septembre N-1'!AH9</f>
        <v>7</v>
      </c>
      <c r="AK10" s="26">
        <f t="shared" si="15"/>
        <v>-7</v>
      </c>
      <c r="AL10" s="22" t="e">
        <f>AM10/$AM$59</f>
        <v>#DIV/0!</v>
      </c>
      <c r="AM10" s="23">
        <f>IF(COUNTIF($AY$2:$BL$63,A10)=1,VLOOKUP(A10,$AY$2:$BL$63,13,FALSE),0)</f>
        <v>0</v>
      </c>
      <c r="AN10" s="33">
        <f>AO10/$AO$59</f>
        <v>5.3240740740740741E-2</v>
      </c>
      <c r="AO10" s="25">
        <f>'Septembre N-1'!AM9</f>
        <v>23</v>
      </c>
      <c r="AP10" s="26">
        <f t="shared" si="16"/>
        <v>-23</v>
      </c>
      <c r="AQ10" s="22" t="e">
        <f>AR10/$AR$59</f>
        <v>#DIV/0!</v>
      </c>
      <c r="AR10" s="23">
        <f>IF(COUNTIF($AY$2:$BL$63,A10)=1,VLOOKUP(A10,$AY$2:$BL$63,14,FALSE),0)</f>
        <v>0</v>
      </c>
      <c r="AS10" s="33">
        <f>AT10/$AT$59</f>
        <v>0</v>
      </c>
      <c r="AT10" s="25">
        <f>'Septembre N-1'!AR9</f>
        <v>0</v>
      </c>
      <c r="AU10" s="26">
        <f t="shared" si="17"/>
        <v>0</v>
      </c>
    </row>
    <row r="11" spans="1:67" x14ac:dyDescent="0.3">
      <c r="A11" t="s">
        <v>138</v>
      </c>
      <c r="B11" s="21"/>
      <c r="C11" s="22"/>
      <c r="D11" s="23"/>
      <c r="E11" s="24"/>
      <c r="F11" s="25"/>
      <c r="G11" s="26"/>
      <c r="H11" s="22"/>
      <c r="I11" s="23"/>
      <c r="J11" s="33"/>
      <c r="K11" s="25"/>
      <c r="L11" s="26"/>
      <c r="M11" s="22"/>
      <c r="N11" s="23"/>
      <c r="O11" s="24"/>
      <c r="P11" s="25"/>
      <c r="Q11" s="26"/>
      <c r="R11" s="22"/>
      <c r="S11" s="23"/>
      <c r="T11" s="33"/>
      <c r="U11" s="25"/>
      <c r="V11" s="26"/>
      <c r="W11" s="22"/>
      <c r="X11" s="23"/>
      <c r="Y11" s="33"/>
      <c r="Z11" s="25"/>
      <c r="AA11" s="26"/>
      <c r="AB11" s="22"/>
      <c r="AC11" s="23"/>
      <c r="AD11" s="33"/>
      <c r="AE11" s="25"/>
      <c r="AF11" s="26"/>
      <c r="AG11" s="22"/>
      <c r="AH11" s="23"/>
      <c r="AI11" s="33"/>
      <c r="AJ11" s="25"/>
      <c r="AK11" s="26"/>
      <c r="AL11" s="22"/>
      <c r="AM11" s="23"/>
      <c r="AN11" s="33"/>
      <c r="AO11" s="25"/>
      <c r="AP11" s="26"/>
      <c r="AQ11" s="22"/>
      <c r="AR11" s="23"/>
      <c r="AS11" s="33"/>
      <c r="AT11" s="25"/>
      <c r="AU11" s="26"/>
    </row>
    <row r="12" spans="1:67" x14ac:dyDescent="0.3">
      <c r="A12" t="s">
        <v>138</v>
      </c>
      <c r="B12" s="21"/>
      <c r="C12" s="22" t="e">
        <f t="shared" ref="C12:C57" si="18">D12/$D$59</f>
        <v>#DIV/0!</v>
      </c>
      <c r="D12" s="23">
        <f>IF(COUNTIF($AY$2:$BL$63,A12)=1,VLOOKUP(A12,$AY$2:$BL$63,6,FALSE),0)</f>
        <v>0</v>
      </c>
      <c r="E12" s="24">
        <f t="shared" ref="E12:E57" si="19">F12/$F$59</f>
        <v>0</v>
      </c>
      <c r="F12" s="25">
        <f>'Septembre N-1'!D10</f>
        <v>0</v>
      </c>
      <c r="G12" s="26">
        <f t="shared" si="9"/>
        <v>0</v>
      </c>
      <c r="H12" s="22" t="e">
        <f t="shared" ref="H12:H57" si="20">I12/$I$59</f>
        <v>#DIV/0!</v>
      </c>
      <c r="I12" s="23">
        <f>IF(COUNTIF($AY$2:$BL$63,A12)=1,VLOOKUP(A12,$AY$2:$BL$63,7,FALSE),0)</f>
        <v>0</v>
      </c>
      <c r="J12" s="33">
        <f t="shared" ref="J12:J57" si="21">K12/$K$59</f>
        <v>0</v>
      </c>
      <c r="K12" s="25">
        <f>'Septembre N-1'!I10</f>
        <v>0</v>
      </c>
      <c r="L12" s="26">
        <f t="shared" si="10"/>
        <v>0</v>
      </c>
      <c r="M12" s="22" t="e">
        <f t="shared" ref="M12:M57" si="22">N12/$N$59</f>
        <v>#DIV/0!</v>
      </c>
      <c r="N12" s="23">
        <f>IF(COUNTIF($AY$2:$BL$63,A12)=1,VLOOKUP(A12,$AY$2:$BL$63,8,FALSE),0)</f>
        <v>0</v>
      </c>
      <c r="O12" s="24">
        <f t="shared" ref="O12:O57" si="23">P12/$P$59</f>
        <v>0</v>
      </c>
      <c r="P12" s="25">
        <f>'Septembre N-1'!N10</f>
        <v>0</v>
      </c>
      <c r="Q12" s="26">
        <f t="shared" si="11"/>
        <v>0</v>
      </c>
      <c r="R12" s="22" t="e">
        <f t="shared" ref="R12:R57" si="24">S12/$S$59</f>
        <v>#DIV/0!</v>
      </c>
      <c r="S12" s="23">
        <f>IF(COUNTIF($AY$2:$BL$63,A12)=1,VLOOKUP(A12,$AY$2:$BL$63,9,FALSE),0)</f>
        <v>0</v>
      </c>
      <c r="T12" s="33">
        <f t="shared" ref="T12:T57" si="25">U12/$U$59</f>
        <v>0</v>
      </c>
      <c r="U12" s="25">
        <f>'Septembre N-1'!S10</f>
        <v>0</v>
      </c>
      <c r="V12" s="26">
        <f t="shared" si="12"/>
        <v>0</v>
      </c>
      <c r="W12" s="22" t="e">
        <f t="shared" ref="W12:W57" si="26">X12/$X$59</f>
        <v>#DIV/0!</v>
      </c>
      <c r="X12" s="23">
        <f>IF(COUNTIF($AY$2:$BL$63,A12)=1,VLOOKUP(A12,$AY$2:$BL$63,10,FALSE),0)</f>
        <v>0</v>
      </c>
      <c r="Y12" s="33">
        <f t="shared" ref="Y12:Y57" si="27">Z12/$Z$59</f>
        <v>0</v>
      </c>
      <c r="Z12" s="25">
        <f>'Septembre N-1'!X10</f>
        <v>0</v>
      </c>
      <c r="AA12" s="26">
        <f t="shared" si="13"/>
        <v>0</v>
      </c>
      <c r="AB12" s="22" t="e">
        <f t="shared" ref="AB12:AB57" si="28">AC12/$AC$59</f>
        <v>#DIV/0!</v>
      </c>
      <c r="AC12" s="23">
        <f>IF(COUNTIF($AY$2:$BL$63,A12)=1,VLOOKUP(A12,$AY$2:$BL$63,11,FALSE),0)</f>
        <v>0</v>
      </c>
      <c r="AD12" s="33">
        <f t="shared" ref="AD12:AD57" si="29">AE12/$AE$59</f>
        <v>0</v>
      </c>
      <c r="AE12" s="25">
        <f>'Septembre N-1'!AC10</f>
        <v>0</v>
      </c>
      <c r="AF12" s="26">
        <f t="shared" si="14"/>
        <v>0</v>
      </c>
      <c r="AG12" s="22" t="e">
        <f t="shared" ref="AG12:AG57" si="30">AH12/$AH$59</f>
        <v>#DIV/0!</v>
      </c>
      <c r="AH12" s="23">
        <f>IF(COUNTIF($AY$2:$BL$63,A12)=1,VLOOKUP(A12,$AY$2:$BL$63,12,FALSE),0)</f>
        <v>0</v>
      </c>
      <c r="AI12" s="33">
        <f t="shared" ref="AI12:AI57" si="31">AJ12/$AJ$59</f>
        <v>0</v>
      </c>
      <c r="AJ12" s="25">
        <f>'Septembre N-1'!AH10</f>
        <v>0</v>
      </c>
      <c r="AK12" s="26">
        <f t="shared" si="15"/>
        <v>0</v>
      </c>
      <c r="AL12" s="22" t="e">
        <f t="shared" ref="AL12:AL57" si="32">AM12/$AM$59</f>
        <v>#DIV/0!</v>
      </c>
      <c r="AM12" s="23">
        <f>IF(COUNTIF($AY$2:$BL$63,A12)=1,VLOOKUP(A12,$AY$2:$BL$63,13,FALSE),0)</f>
        <v>0</v>
      </c>
      <c r="AN12" s="33">
        <f t="shared" ref="AN12:AN57" si="33">AO12/$AO$59</f>
        <v>0</v>
      </c>
      <c r="AO12" s="25">
        <f>'Septembre N-1'!AM10</f>
        <v>0</v>
      </c>
      <c r="AP12" s="26">
        <f t="shared" si="16"/>
        <v>0</v>
      </c>
      <c r="AQ12" s="22" t="e">
        <f t="shared" ref="AQ12:AQ57" si="34">AR12/$AR$59</f>
        <v>#DIV/0!</v>
      </c>
      <c r="AR12" s="23">
        <f>IF(COUNTIF($AY$2:$BL$63,A12)=1,VLOOKUP(A12,$AY$2:$BL$63,14,FALSE),0)</f>
        <v>0</v>
      </c>
      <c r="AS12" s="33">
        <f t="shared" ref="AS12:AS57" si="35">AT12/$AT$59</f>
        <v>0</v>
      </c>
      <c r="AT12" s="25">
        <f>'Septembre N-1'!AR10</f>
        <v>0</v>
      </c>
      <c r="AU12" s="26">
        <f t="shared" si="17"/>
        <v>0</v>
      </c>
    </row>
    <row r="13" spans="1:67" x14ac:dyDescent="0.3">
      <c r="A13" t="s">
        <v>53</v>
      </c>
      <c r="B13" s="21"/>
      <c r="C13" s="22" t="e">
        <f t="shared" si="18"/>
        <v>#DIV/0!</v>
      </c>
      <c r="D13" s="23">
        <f>IF(COUNTIF($AY$2:$BL$63,A13)=1,VLOOKUP(A13,$AY$2:$BL$63,6,FALSE),0)</f>
        <v>0</v>
      </c>
      <c r="E13" s="24">
        <f t="shared" si="19"/>
        <v>0</v>
      </c>
      <c r="F13" s="25">
        <f>'Septembre N-1'!D11</f>
        <v>0</v>
      </c>
      <c r="G13" s="26">
        <f t="shared" si="9"/>
        <v>0</v>
      </c>
      <c r="H13" s="22" t="e">
        <f t="shared" si="20"/>
        <v>#DIV/0!</v>
      </c>
      <c r="I13" s="23">
        <f>IF(COUNTIF($AY$2:$BL$63,A13)=1,VLOOKUP(A13,$AY$2:$BL$63,7,FALSE),0)</f>
        <v>0</v>
      </c>
      <c r="J13" s="33">
        <f t="shared" si="21"/>
        <v>0</v>
      </c>
      <c r="K13" s="25">
        <f>'Septembre N-1'!I11</f>
        <v>0</v>
      </c>
      <c r="L13" s="26">
        <f t="shared" si="10"/>
        <v>0</v>
      </c>
      <c r="M13" s="22" t="e">
        <f t="shared" si="22"/>
        <v>#DIV/0!</v>
      </c>
      <c r="N13" s="23">
        <f>IF(COUNTIF($AY$2:$BL$63,A13)=1,VLOOKUP(A13,$AY$2:$BL$63,8,FALSE),0)</f>
        <v>0</v>
      </c>
      <c r="O13" s="24">
        <f t="shared" si="23"/>
        <v>0</v>
      </c>
      <c r="P13" s="25">
        <f>'Septembre N-1'!N11</f>
        <v>0</v>
      </c>
      <c r="Q13" s="26">
        <f t="shared" si="11"/>
        <v>0</v>
      </c>
      <c r="R13" s="22" t="e">
        <f t="shared" si="24"/>
        <v>#DIV/0!</v>
      </c>
      <c r="S13" s="23">
        <f>IF(COUNTIF($AY$2:$BL$63,A13)=1,VLOOKUP(A13,$AY$2:$BL$63,9,FALSE),0)</f>
        <v>0</v>
      </c>
      <c r="T13" s="33">
        <f t="shared" si="25"/>
        <v>0</v>
      </c>
      <c r="U13" s="25">
        <f>'Septembre N-1'!S11</f>
        <v>0</v>
      </c>
      <c r="V13" s="26">
        <f t="shared" si="12"/>
        <v>0</v>
      </c>
      <c r="W13" s="22" t="e">
        <f t="shared" si="26"/>
        <v>#DIV/0!</v>
      </c>
      <c r="X13" s="23">
        <f>IF(COUNTIF($AY$2:$BL$63,A13)=1,VLOOKUP(A13,$AY$2:$BL$63,10,FALSE),0)</f>
        <v>0</v>
      </c>
      <c r="Y13" s="33">
        <f t="shared" si="27"/>
        <v>0</v>
      </c>
      <c r="Z13" s="25">
        <f>'Septembre N-1'!X11</f>
        <v>0</v>
      </c>
      <c r="AA13" s="26">
        <f t="shared" si="13"/>
        <v>0</v>
      </c>
      <c r="AB13" s="22" t="e">
        <f t="shared" si="28"/>
        <v>#DIV/0!</v>
      </c>
      <c r="AC13" s="23">
        <f>IF(COUNTIF($AY$2:$BL$63,A13)=1,VLOOKUP(A13,$AY$2:$BL$63,11,FALSE),0)</f>
        <v>0</v>
      </c>
      <c r="AD13" s="33">
        <f t="shared" si="29"/>
        <v>0</v>
      </c>
      <c r="AE13" s="25">
        <f>'Septembre N-1'!AC11</f>
        <v>0</v>
      </c>
      <c r="AF13" s="26">
        <f t="shared" si="14"/>
        <v>0</v>
      </c>
      <c r="AG13" s="22" t="e">
        <f t="shared" si="30"/>
        <v>#DIV/0!</v>
      </c>
      <c r="AH13" s="23">
        <f>IF(COUNTIF($AY$2:$BL$63,A13)=1,VLOOKUP(A13,$AY$2:$BL$63,12,FALSE),0)</f>
        <v>0</v>
      </c>
      <c r="AI13" s="33">
        <f t="shared" si="31"/>
        <v>0</v>
      </c>
      <c r="AJ13" s="25">
        <f>'Septembre N-1'!AH11</f>
        <v>0</v>
      </c>
      <c r="AK13" s="26">
        <f t="shared" si="15"/>
        <v>0</v>
      </c>
      <c r="AL13" s="22" t="e">
        <f t="shared" si="32"/>
        <v>#DIV/0!</v>
      </c>
      <c r="AM13" s="23">
        <f>IF(COUNTIF($AY$2:$BL$63,A13)=1,VLOOKUP(A13,$AY$2:$BL$63,13,FALSE),0)</f>
        <v>0</v>
      </c>
      <c r="AN13" s="33">
        <f t="shared" si="33"/>
        <v>0</v>
      </c>
      <c r="AO13" s="25">
        <f>'Septembre N-1'!AM11</f>
        <v>0</v>
      </c>
      <c r="AP13" s="26">
        <f t="shared" si="16"/>
        <v>0</v>
      </c>
      <c r="AQ13" s="22" t="e">
        <f t="shared" si="34"/>
        <v>#DIV/0!</v>
      </c>
      <c r="AR13" s="23">
        <f>IF(COUNTIF($AY$2:$BL$63,A13)=1,VLOOKUP(A13,$AY$2:$BL$63,14,FALSE),0)</f>
        <v>0</v>
      </c>
      <c r="AS13" s="33">
        <f t="shared" si="35"/>
        <v>0</v>
      </c>
      <c r="AT13" s="25">
        <f>'Septembre N-1'!AR11</f>
        <v>0</v>
      </c>
      <c r="AU13" s="26">
        <f t="shared" si="17"/>
        <v>0</v>
      </c>
    </row>
    <row r="14" spans="1:67" x14ac:dyDescent="0.3">
      <c r="A14" t="s">
        <v>54</v>
      </c>
      <c r="B14" s="21"/>
      <c r="C14" s="22" t="e">
        <f t="shared" si="18"/>
        <v>#DIV/0!</v>
      </c>
      <c r="D14" s="23">
        <f>IF(COUNTIF($AY$2:$BL$63,A14)=1,VLOOKUP(A14,$AY$2:$BL$63,6,FALSE),0)</f>
        <v>0</v>
      </c>
      <c r="E14" s="24">
        <f t="shared" si="19"/>
        <v>0</v>
      </c>
      <c r="F14" s="25">
        <f>'Septembre N-1'!D12</f>
        <v>0</v>
      </c>
      <c r="G14" s="26">
        <f t="shared" si="9"/>
        <v>0</v>
      </c>
      <c r="H14" s="22" t="e">
        <f t="shared" si="20"/>
        <v>#DIV/0!</v>
      </c>
      <c r="I14" s="23">
        <f>IF(COUNTIF($AY$2:$BL$63,A14)=1,VLOOKUP(A14,$AY$2:$BL$63,7,FALSE),0)</f>
        <v>0</v>
      </c>
      <c r="J14" s="33">
        <f t="shared" si="21"/>
        <v>0</v>
      </c>
      <c r="K14" s="25">
        <f>'Septembre N-1'!I12</f>
        <v>0</v>
      </c>
      <c r="L14" s="26">
        <f t="shared" si="10"/>
        <v>0</v>
      </c>
      <c r="M14" s="22" t="e">
        <f t="shared" si="22"/>
        <v>#DIV/0!</v>
      </c>
      <c r="N14" s="23">
        <f>IF(COUNTIF($AY$2:$BL$63,A14)=1,VLOOKUP(A14,$AY$2:$BL$63,8,FALSE),0)</f>
        <v>0</v>
      </c>
      <c r="O14" s="24">
        <f t="shared" si="23"/>
        <v>0</v>
      </c>
      <c r="P14" s="25">
        <f>'Septembre N-1'!N12</f>
        <v>0</v>
      </c>
      <c r="Q14" s="26">
        <f t="shared" si="11"/>
        <v>0</v>
      </c>
      <c r="R14" s="22" t="e">
        <f t="shared" si="24"/>
        <v>#DIV/0!</v>
      </c>
      <c r="S14" s="23">
        <f>IF(COUNTIF($AY$2:$BL$63,A14)=1,VLOOKUP(A14,$AY$2:$BL$63,9,FALSE),0)</f>
        <v>0</v>
      </c>
      <c r="T14" s="33">
        <f t="shared" si="25"/>
        <v>0</v>
      </c>
      <c r="U14" s="25">
        <f>'Septembre N-1'!S12</f>
        <v>0</v>
      </c>
      <c r="V14" s="26">
        <f t="shared" si="12"/>
        <v>0</v>
      </c>
      <c r="W14" s="22" t="e">
        <f t="shared" si="26"/>
        <v>#DIV/0!</v>
      </c>
      <c r="X14" s="23">
        <f>IF(COUNTIF($AY$2:$BL$63,A14)=1,VLOOKUP(A14,$AY$2:$BL$63,10,FALSE),0)</f>
        <v>0</v>
      </c>
      <c r="Y14" s="33">
        <f t="shared" si="27"/>
        <v>0</v>
      </c>
      <c r="Z14" s="25">
        <f>'Septembre N-1'!X12</f>
        <v>0</v>
      </c>
      <c r="AA14" s="26">
        <f t="shared" si="13"/>
        <v>0</v>
      </c>
      <c r="AB14" s="22" t="e">
        <f t="shared" si="28"/>
        <v>#DIV/0!</v>
      </c>
      <c r="AC14" s="23">
        <f>IF(COUNTIF($AY$2:$BL$63,A14)=1,VLOOKUP(A14,$AY$2:$BL$63,11,FALSE),0)</f>
        <v>0</v>
      </c>
      <c r="AD14" s="33">
        <f t="shared" si="29"/>
        <v>0</v>
      </c>
      <c r="AE14" s="25">
        <f>'Septembre N-1'!AC12</f>
        <v>0</v>
      </c>
      <c r="AF14" s="26">
        <f t="shared" si="14"/>
        <v>0</v>
      </c>
      <c r="AG14" s="22" t="e">
        <f t="shared" si="30"/>
        <v>#DIV/0!</v>
      </c>
      <c r="AH14" s="23">
        <f>IF(COUNTIF($AY$2:$BL$63,A14)=1,VLOOKUP(A14,$AY$2:$BL$63,12,FALSE),0)</f>
        <v>0</v>
      </c>
      <c r="AI14" s="33">
        <f t="shared" si="31"/>
        <v>0</v>
      </c>
      <c r="AJ14" s="25">
        <f>'Septembre N-1'!AH12</f>
        <v>0</v>
      </c>
      <c r="AK14" s="26">
        <f t="shared" si="15"/>
        <v>0</v>
      </c>
      <c r="AL14" s="22" t="e">
        <f t="shared" si="32"/>
        <v>#DIV/0!</v>
      </c>
      <c r="AM14" s="23">
        <f>IF(COUNTIF($AY$2:$BL$63,A14)=1,VLOOKUP(A14,$AY$2:$BL$63,13,FALSE),0)</f>
        <v>0</v>
      </c>
      <c r="AN14" s="33">
        <f t="shared" si="33"/>
        <v>0</v>
      </c>
      <c r="AO14" s="25">
        <f>'Septembre N-1'!AM12</f>
        <v>0</v>
      </c>
      <c r="AP14" s="26">
        <f t="shared" si="16"/>
        <v>0</v>
      </c>
      <c r="AQ14" s="22" t="e">
        <f t="shared" si="34"/>
        <v>#DIV/0!</v>
      </c>
      <c r="AR14" s="23">
        <f>IF(COUNTIF($AY$2:$BL$63,A14)=1,VLOOKUP(A14,$AY$2:$BL$63,14,FALSE),0)</f>
        <v>0</v>
      </c>
      <c r="AS14" s="33">
        <f t="shared" si="35"/>
        <v>0</v>
      </c>
      <c r="AT14" s="25">
        <f>'Septembre N-1'!AR12</f>
        <v>0</v>
      </c>
      <c r="AU14" s="26">
        <f t="shared" si="17"/>
        <v>0</v>
      </c>
    </row>
    <row r="15" spans="1:67" x14ac:dyDescent="0.3">
      <c r="A15" t="s">
        <v>55</v>
      </c>
      <c r="B15" s="21"/>
      <c r="C15" s="22" t="e">
        <f t="shared" si="18"/>
        <v>#DIV/0!</v>
      </c>
      <c r="D15" s="23">
        <f>IF(COUNTIF($AY$2:$BL$63,A15)=1,VLOOKUP(A15,$AY$2:$BL$63,6,FALSE),0)</f>
        <v>0</v>
      </c>
      <c r="E15" s="24">
        <f t="shared" si="19"/>
        <v>0</v>
      </c>
      <c r="F15" s="25">
        <f>'Septembre N-1'!D13</f>
        <v>0</v>
      </c>
      <c r="G15" s="26">
        <f t="shared" si="9"/>
        <v>0</v>
      </c>
      <c r="H15" s="22" t="e">
        <f t="shared" si="20"/>
        <v>#DIV/0!</v>
      </c>
      <c r="I15" s="23">
        <f>IF(COUNTIF($AY$2:$BL$63,A15)=1,VLOOKUP(A15,$AY$2:$BL$63,7,FALSE),0)</f>
        <v>0</v>
      </c>
      <c r="J15" s="33">
        <f t="shared" si="21"/>
        <v>0</v>
      </c>
      <c r="K15" s="25">
        <f>'Septembre N-1'!I13</f>
        <v>0</v>
      </c>
      <c r="L15" s="26">
        <f t="shared" si="10"/>
        <v>0</v>
      </c>
      <c r="M15" s="22" t="e">
        <f t="shared" si="22"/>
        <v>#DIV/0!</v>
      </c>
      <c r="N15" s="23">
        <f>IF(COUNTIF($AY$2:$BL$63,A15)=1,VLOOKUP(A15,$AY$2:$BL$63,8,FALSE),0)</f>
        <v>0</v>
      </c>
      <c r="O15" s="24">
        <f t="shared" si="23"/>
        <v>0</v>
      </c>
      <c r="P15" s="25">
        <f>'Septembre N-1'!N13</f>
        <v>0</v>
      </c>
      <c r="Q15" s="26">
        <f t="shared" si="11"/>
        <v>0</v>
      </c>
      <c r="R15" s="22" t="e">
        <f t="shared" si="24"/>
        <v>#DIV/0!</v>
      </c>
      <c r="S15" s="23">
        <f>IF(COUNTIF($AY$2:$BL$63,A15)=1,VLOOKUP(A15,$AY$2:$BL$63,9,FALSE),0)</f>
        <v>0</v>
      </c>
      <c r="T15" s="33">
        <f t="shared" si="25"/>
        <v>0</v>
      </c>
      <c r="U15" s="25">
        <f>'Septembre N-1'!S13</f>
        <v>0</v>
      </c>
      <c r="V15" s="26">
        <f t="shared" si="12"/>
        <v>0</v>
      </c>
      <c r="W15" s="22" t="e">
        <f t="shared" si="26"/>
        <v>#DIV/0!</v>
      </c>
      <c r="X15" s="23">
        <f>IF(COUNTIF($AY$2:$BL$63,A15)=1,VLOOKUP(A15,$AY$2:$BL$63,10,FALSE),0)</f>
        <v>0</v>
      </c>
      <c r="Y15" s="33">
        <f t="shared" si="27"/>
        <v>0</v>
      </c>
      <c r="Z15" s="25">
        <f>'Septembre N-1'!X13</f>
        <v>0</v>
      </c>
      <c r="AA15" s="26">
        <f t="shared" si="13"/>
        <v>0</v>
      </c>
      <c r="AB15" s="22" t="e">
        <f t="shared" si="28"/>
        <v>#DIV/0!</v>
      </c>
      <c r="AC15" s="23">
        <f>IF(COUNTIF($AY$2:$BL$63,A15)=1,VLOOKUP(A15,$AY$2:$BL$63,11,FALSE),0)</f>
        <v>0</v>
      </c>
      <c r="AD15" s="33">
        <f t="shared" si="29"/>
        <v>0</v>
      </c>
      <c r="AE15" s="25">
        <f>'Septembre N-1'!AC13</f>
        <v>0</v>
      </c>
      <c r="AF15" s="26">
        <f t="shared" si="14"/>
        <v>0</v>
      </c>
      <c r="AG15" s="22" t="e">
        <f t="shared" si="30"/>
        <v>#DIV/0!</v>
      </c>
      <c r="AH15" s="23">
        <f>IF(COUNTIF($AY$2:$BL$63,A15)=1,VLOOKUP(A15,$AY$2:$BL$63,12,FALSE),0)</f>
        <v>0</v>
      </c>
      <c r="AI15" s="33">
        <f t="shared" si="31"/>
        <v>0</v>
      </c>
      <c r="AJ15" s="25">
        <f>'Septembre N-1'!AH13</f>
        <v>0</v>
      </c>
      <c r="AK15" s="26">
        <f t="shared" si="15"/>
        <v>0</v>
      </c>
      <c r="AL15" s="22" t="e">
        <f t="shared" si="32"/>
        <v>#DIV/0!</v>
      </c>
      <c r="AM15" s="23">
        <f>IF(COUNTIF($AY$2:$BL$63,A15)=1,VLOOKUP(A15,$AY$2:$BL$63,13,FALSE),0)</f>
        <v>0</v>
      </c>
      <c r="AN15" s="33">
        <f t="shared" si="33"/>
        <v>0</v>
      </c>
      <c r="AO15" s="25">
        <f>'Septembre N-1'!AM13</f>
        <v>0</v>
      </c>
      <c r="AP15" s="26">
        <f t="shared" si="16"/>
        <v>0</v>
      </c>
      <c r="AQ15" s="22" t="e">
        <f t="shared" si="34"/>
        <v>#DIV/0!</v>
      </c>
      <c r="AR15" s="23">
        <f>IF(COUNTIF($AY$2:$BL$63,A15)=1,VLOOKUP(A15,$AY$2:$BL$63,14,FALSE),0)</f>
        <v>0</v>
      </c>
      <c r="AS15" s="33">
        <f t="shared" si="35"/>
        <v>0</v>
      </c>
      <c r="AT15" s="25">
        <f>'Septembre N-1'!AR13</f>
        <v>0</v>
      </c>
      <c r="AU15" s="26">
        <f t="shared" si="17"/>
        <v>0</v>
      </c>
    </row>
    <row r="16" spans="1:67" x14ac:dyDescent="0.3">
      <c r="A16" t="s">
        <v>5</v>
      </c>
      <c r="B16" s="21"/>
      <c r="C16" s="22" t="e">
        <f t="shared" si="18"/>
        <v>#DIV/0!</v>
      </c>
      <c r="D16" s="23">
        <f>IF(COUNTIF($AY$2:$BL$63,A16)=1,VLOOKUP(A16,$AY$2:$BL$63,6,FALSE),0)</f>
        <v>0</v>
      </c>
      <c r="E16" s="24">
        <f t="shared" si="19"/>
        <v>8.4745762711864406E-3</v>
      </c>
      <c r="F16" s="25">
        <f>'Septembre N-1'!D14</f>
        <v>1</v>
      </c>
      <c r="G16" s="26">
        <f t="shared" si="9"/>
        <v>-1</v>
      </c>
      <c r="H16" s="22" t="e">
        <f t="shared" si="20"/>
        <v>#DIV/0!</v>
      </c>
      <c r="I16" s="23">
        <f>IF(COUNTIF($AY$2:$BL$63,A16)=1,VLOOKUP(A16,$AY$2:$BL$63,7,FALSE),0)</f>
        <v>0</v>
      </c>
      <c r="J16" s="33">
        <f t="shared" si="21"/>
        <v>1.1904761904761904E-2</v>
      </c>
      <c r="K16" s="25">
        <f>'Septembre N-1'!I14</f>
        <v>1</v>
      </c>
      <c r="L16" s="26">
        <f t="shared" si="10"/>
        <v>-1</v>
      </c>
      <c r="M16" s="22" t="e">
        <f t="shared" si="22"/>
        <v>#DIV/0!</v>
      </c>
      <c r="N16" s="23">
        <f>IF(COUNTIF($AY$2:$BL$63,A16)=1,VLOOKUP(A16,$AY$2:$BL$63,8,FALSE),0)</f>
        <v>0</v>
      </c>
      <c r="O16" s="24">
        <f t="shared" si="23"/>
        <v>0.28000000000000003</v>
      </c>
      <c r="P16" s="25">
        <f>'Septembre N-1'!N14</f>
        <v>14</v>
      </c>
      <c r="Q16" s="26">
        <f t="shared" si="11"/>
        <v>-14</v>
      </c>
      <c r="R16" s="22" t="e">
        <f t="shared" si="24"/>
        <v>#DIV/0!</v>
      </c>
      <c r="S16" s="23">
        <f>IF(COUNTIF($AY$2:$BL$63,A16)=1,VLOOKUP(A16,$AY$2:$BL$63,9,FALSE),0)</f>
        <v>0</v>
      </c>
      <c r="T16" s="33">
        <f t="shared" si="25"/>
        <v>2.8571428571428571E-2</v>
      </c>
      <c r="U16" s="25">
        <f>'Septembre N-1'!S14</f>
        <v>1</v>
      </c>
      <c r="V16" s="26">
        <f t="shared" si="12"/>
        <v>-1</v>
      </c>
      <c r="W16" s="22" t="e">
        <f t="shared" si="26"/>
        <v>#DIV/0!</v>
      </c>
      <c r="X16" s="23">
        <f>IF(COUNTIF($AY$2:$BL$63,A16)=1,VLOOKUP(A16,$AY$2:$BL$63,10,FALSE),0)</f>
        <v>0</v>
      </c>
      <c r="Y16" s="33">
        <f t="shared" si="27"/>
        <v>0</v>
      </c>
      <c r="Z16" s="25">
        <f>'Septembre N-1'!X14</f>
        <v>0</v>
      </c>
      <c r="AA16" s="26">
        <f t="shared" si="13"/>
        <v>0</v>
      </c>
      <c r="AB16" s="22" t="e">
        <f t="shared" si="28"/>
        <v>#DIV/0!</v>
      </c>
      <c r="AC16" s="23">
        <f>IF(COUNTIF($AY$2:$BL$63,A16)=1,VLOOKUP(A16,$AY$2:$BL$63,11,FALSE),0)</f>
        <v>0</v>
      </c>
      <c r="AD16" s="33">
        <f t="shared" si="29"/>
        <v>0</v>
      </c>
      <c r="AE16" s="25">
        <f>'Septembre N-1'!AC14</f>
        <v>0</v>
      </c>
      <c r="AF16" s="26">
        <f t="shared" si="14"/>
        <v>0</v>
      </c>
      <c r="AG16" s="22" t="e">
        <f t="shared" si="30"/>
        <v>#DIV/0!</v>
      </c>
      <c r="AH16" s="23">
        <f>IF(COUNTIF($AY$2:$BL$63,A16)=1,VLOOKUP(A16,$AY$2:$BL$63,12,FALSE),0)</f>
        <v>0</v>
      </c>
      <c r="AI16" s="33">
        <f t="shared" si="31"/>
        <v>2.6315789473684209E-2</v>
      </c>
      <c r="AJ16" s="25">
        <f>'Septembre N-1'!AH14</f>
        <v>1</v>
      </c>
      <c r="AK16" s="26">
        <f t="shared" si="15"/>
        <v>-1</v>
      </c>
      <c r="AL16" s="22" t="e">
        <f t="shared" si="32"/>
        <v>#DIV/0!</v>
      </c>
      <c r="AM16" s="23">
        <f>IF(COUNTIF($AY$2:$BL$63,A16)=1,VLOOKUP(A16,$AY$2:$BL$63,13,FALSE),0)</f>
        <v>0</v>
      </c>
      <c r="AN16" s="33">
        <f t="shared" si="33"/>
        <v>4.1666666666666664E-2</v>
      </c>
      <c r="AO16" s="25">
        <f>'Septembre N-1'!AM14</f>
        <v>18</v>
      </c>
      <c r="AP16" s="26">
        <f t="shared" si="16"/>
        <v>-18</v>
      </c>
      <c r="AQ16" s="22" t="e">
        <f t="shared" si="34"/>
        <v>#DIV/0!</v>
      </c>
      <c r="AR16" s="23">
        <f>IF(COUNTIF($AY$2:$BL$63,A16)=1,VLOOKUP(A16,$AY$2:$BL$63,14,FALSE),0)</f>
        <v>0</v>
      </c>
      <c r="AS16" s="33">
        <f t="shared" si="35"/>
        <v>0</v>
      </c>
      <c r="AT16" s="25">
        <f>'Septembre N-1'!AR14</f>
        <v>0</v>
      </c>
      <c r="AU16" s="26">
        <f t="shared" si="17"/>
        <v>0</v>
      </c>
    </row>
    <row r="17" spans="1:47" x14ac:dyDescent="0.3">
      <c r="A17" t="s">
        <v>6</v>
      </c>
      <c r="B17" s="21"/>
      <c r="C17" s="22" t="e">
        <f t="shared" si="18"/>
        <v>#DIV/0!</v>
      </c>
      <c r="D17" s="23">
        <f>IF(COUNTIF($AY$2:$BL$63,A17)=1,VLOOKUP(A17,$AY$2:$BL$63,6,FALSE),0)</f>
        <v>0</v>
      </c>
      <c r="E17" s="24">
        <f t="shared" si="19"/>
        <v>4.2372881355932202E-2</v>
      </c>
      <c r="F17" s="25">
        <f>'Septembre N-1'!D15</f>
        <v>5</v>
      </c>
      <c r="G17" s="26">
        <f t="shared" si="9"/>
        <v>-5</v>
      </c>
      <c r="H17" s="22" t="e">
        <f t="shared" si="20"/>
        <v>#DIV/0!</v>
      </c>
      <c r="I17" s="23">
        <f>IF(COUNTIF($AY$2:$BL$63,A17)=1,VLOOKUP(A17,$AY$2:$BL$63,7,FALSE),0)</f>
        <v>0</v>
      </c>
      <c r="J17" s="33">
        <f t="shared" si="21"/>
        <v>1.1904761904761904E-2</v>
      </c>
      <c r="K17" s="25">
        <f>'Septembre N-1'!I15</f>
        <v>1</v>
      </c>
      <c r="L17" s="26">
        <f t="shared" si="10"/>
        <v>-1</v>
      </c>
      <c r="M17" s="22" t="e">
        <f t="shared" si="22"/>
        <v>#DIV/0!</v>
      </c>
      <c r="N17" s="23">
        <f>IF(COUNTIF($AY$2:$BL$63,A17)=1,VLOOKUP(A17,$AY$2:$BL$63,8,FALSE),0)</f>
        <v>0</v>
      </c>
      <c r="O17" s="24">
        <f t="shared" si="23"/>
        <v>0</v>
      </c>
      <c r="P17" s="25">
        <f>'Septembre N-1'!N15</f>
        <v>0</v>
      </c>
      <c r="Q17" s="26">
        <f t="shared" si="11"/>
        <v>0</v>
      </c>
      <c r="R17" s="22" t="e">
        <f t="shared" si="24"/>
        <v>#DIV/0!</v>
      </c>
      <c r="S17" s="23">
        <f>IF(COUNTIF($AY$2:$BL$63,A17)=1,VLOOKUP(A17,$AY$2:$BL$63,9,FALSE),0)</f>
        <v>0</v>
      </c>
      <c r="T17" s="33">
        <f t="shared" si="25"/>
        <v>2.8571428571428571E-2</v>
      </c>
      <c r="U17" s="25">
        <f>'Septembre N-1'!S15</f>
        <v>1</v>
      </c>
      <c r="V17" s="26">
        <f t="shared" si="12"/>
        <v>-1</v>
      </c>
      <c r="W17" s="22" t="e">
        <f t="shared" si="26"/>
        <v>#DIV/0!</v>
      </c>
      <c r="X17" s="23">
        <f>IF(COUNTIF($AY$2:$BL$63,A17)=1,VLOOKUP(A17,$AY$2:$BL$63,10,FALSE),0)</f>
        <v>0</v>
      </c>
      <c r="Y17" s="33">
        <f t="shared" si="27"/>
        <v>3.4482758620689655E-2</v>
      </c>
      <c r="Z17" s="25">
        <f>'Septembre N-1'!X15</f>
        <v>1</v>
      </c>
      <c r="AA17" s="26">
        <f t="shared" si="13"/>
        <v>-1</v>
      </c>
      <c r="AB17" s="22" t="e">
        <f t="shared" si="28"/>
        <v>#DIV/0!</v>
      </c>
      <c r="AC17" s="23">
        <f>IF(COUNTIF($AY$2:$BL$63,A17)=1,VLOOKUP(A17,$AY$2:$BL$63,11,FALSE),0)</f>
        <v>0</v>
      </c>
      <c r="AD17" s="33">
        <f t="shared" si="29"/>
        <v>3.5294117647058823E-2</v>
      </c>
      <c r="AE17" s="25">
        <f>'Septembre N-1'!AC15</f>
        <v>3</v>
      </c>
      <c r="AF17" s="26">
        <f t="shared" si="14"/>
        <v>-3</v>
      </c>
      <c r="AG17" s="22" t="e">
        <f t="shared" si="30"/>
        <v>#DIV/0!</v>
      </c>
      <c r="AH17" s="23">
        <f>IF(COUNTIF($AY$2:$BL$63,A17)=1,VLOOKUP(A17,$AY$2:$BL$63,12,FALSE),0)</f>
        <v>0</v>
      </c>
      <c r="AI17" s="33">
        <f t="shared" si="31"/>
        <v>0</v>
      </c>
      <c r="AJ17" s="25">
        <f>'Septembre N-1'!AH15</f>
        <v>0</v>
      </c>
      <c r="AK17" s="26">
        <f t="shared" si="15"/>
        <v>0</v>
      </c>
      <c r="AL17" s="22" t="e">
        <f t="shared" si="32"/>
        <v>#DIV/0!</v>
      </c>
      <c r="AM17" s="23">
        <f>IF(COUNTIF($AY$2:$BL$63,A17)=1,VLOOKUP(A17,$AY$2:$BL$63,13,FALSE),0)</f>
        <v>0</v>
      </c>
      <c r="AN17" s="33">
        <f t="shared" si="33"/>
        <v>2.5462962962962962E-2</v>
      </c>
      <c r="AO17" s="25">
        <f>'Septembre N-1'!AM15</f>
        <v>11</v>
      </c>
      <c r="AP17" s="26">
        <f t="shared" si="16"/>
        <v>-11</v>
      </c>
      <c r="AQ17" s="22" t="e">
        <f t="shared" si="34"/>
        <v>#DIV/0!</v>
      </c>
      <c r="AR17" s="23">
        <f>IF(COUNTIF($AY$2:$BL$63,A17)=1,VLOOKUP(A17,$AY$2:$BL$63,14,FALSE),0)</f>
        <v>0</v>
      </c>
      <c r="AS17" s="33">
        <f t="shared" si="35"/>
        <v>0</v>
      </c>
      <c r="AT17" s="25">
        <f>'Septembre N-1'!AR15</f>
        <v>0</v>
      </c>
      <c r="AU17" s="26">
        <f t="shared" si="17"/>
        <v>0</v>
      </c>
    </row>
    <row r="18" spans="1:47" x14ac:dyDescent="0.3">
      <c r="A18" t="s">
        <v>7</v>
      </c>
      <c r="B18" s="21"/>
      <c r="C18" s="22" t="e">
        <f t="shared" si="18"/>
        <v>#DIV/0!</v>
      </c>
      <c r="D18" s="23">
        <f>IF(COUNTIF($AY$2:$BL$63,A18)=1,VLOOKUP(A18,$AY$2:$BL$63,6,FALSE),0)</f>
        <v>0</v>
      </c>
      <c r="E18" s="24">
        <f t="shared" si="19"/>
        <v>5.9322033898305086E-2</v>
      </c>
      <c r="F18" s="25">
        <f>'Septembre N-1'!D16</f>
        <v>7</v>
      </c>
      <c r="G18" s="26">
        <f t="shared" si="9"/>
        <v>-7</v>
      </c>
      <c r="H18" s="22" t="e">
        <f t="shared" si="20"/>
        <v>#DIV/0!</v>
      </c>
      <c r="I18" s="23">
        <f>IF(COUNTIF($AY$2:$BL$63,A18)=1,VLOOKUP(A18,$AY$2:$BL$63,7,FALSE),0)</f>
        <v>0</v>
      </c>
      <c r="J18" s="33">
        <f t="shared" si="21"/>
        <v>7.1428571428571425E-2</v>
      </c>
      <c r="K18" s="25">
        <f>'Septembre N-1'!I16</f>
        <v>6</v>
      </c>
      <c r="L18" s="26">
        <f t="shared" si="10"/>
        <v>-6</v>
      </c>
      <c r="M18" s="22" t="e">
        <f t="shared" si="22"/>
        <v>#DIV/0!</v>
      </c>
      <c r="N18" s="23">
        <f>IF(COUNTIF($AY$2:$BL$63,A18)=1,VLOOKUP(A18,$AY$2:$BL$63,8,FALSE),0)</f>
        <v>0</v>
      </c>
      <c r="O18" s="24">
        <f t="shared" si="23"/>
        <v>0.04</v>
      </c>
      <c r="P18" s="25">
        <f>'Septembre N-1'!N16</f>
        <v>2</v>
      </c>
      <c r="Q18" s="26">
        <f t="shared" si="11"/>
        <v>-2</v>
      </c>
      <c r="R18" s="22" t="e">
        <f t="shared" si="24"/>
        <v>#DIV/0!</v>
      </c>
      <c r="S18" s="23">
        <f>IF(COUNTIF($AY$2:$BL$63,A18)=1,VLOOKUP(A18,$AY$2:$BL$63,9,FALSE),0)</f>
        <v>0</v>
      </c>
      <c r="T18" s="33">
        <f t="shared" si="25"/>
        <v>0.14285714285714285</v>
      </c>
      <c r="U18" s="25">
        <f>'Septembre N-1'!S16</f>
        <v>5</v>
      </c>
      <c r="V18" s="26">
        <f t="shared" si="12"/>
        <v>-5</v>
      </c>
      <c r="W18" s="22" t="e">
        <f t="shared" si="26"/>
        <v>#DIV/0!</v>
      </c>
      <c r="X18" s="23">
        <f>IF(COUNTIF($AY$2:$BL$63,A18)=1,VLOOKUP(A18,$AY$2:$BL$63,10,FALSE),0)</f>
        <v>0</v>
      </c>
      <c r="Y18" s="33">
        <f t="shared" si="27"/>
        <v>0.10344827586206896</v>
      </c>
      <c r="Z18" s="25">
        <f>'Septembre N-1'!X16</f>
        <v>3</v>
      </c>
      <c r="AA18" s="26">
        <f t="shared" si="13"/>
        <v>-3</v>
      </c>
      <c r="AB18" s="22" t="e">
        <f t="shared" si="28"/>
        <v>#DIV/0!</v>
      </c>
      <c r="AC18" s="23">
        <f>IF(COUNTIF($AY$2:$BL$63,A18)=1,VLOOKUP(A18,$AY$2:$BL$63,11,FALSE),0)</f>
        <v>0</v>
      </c>
      <c r="AD18" s="33">
        <f t="shared" si="29"/>
        <v>0.11764705882352941</v>
      </c>
      <c r="AE18" s="25">
        <f>'Septembre N-1'!AC16</f>
        <v>10</v>
      </c>
      <c r="AF18" s="26">
        <f t="shared" si="14"/>
        <v>-10</v>
      </c>
      <c r="AG18" s="22" t="e">
        <f t="shared" si="30"/>
        <v>#DIV/0!</v>
      </c>
      <c r="AH18" s="23">
        <f>IF(COUNTIF($AY$2:$BL$63,A18)=1,VLOOKUP(A18,$AY$2:$BL$63,12,FALSE),0)</f>
        <v>0</v>
      </c>
      <c r="AI18" s="33">
        <f t="shared" si="31"/>
        <v>0</v>
      </c>
      <c r="AJ18" s="25">
        <f>'Septembre N-1'!AH16</f>
        <v>0</v>
      </c>
      <c r="AK18" s="26">
        <f t="shared" si="15"/>
        <v>0</v>
      </c>
      <c r="AL18" s="22" t="e">
        <f t="shared" si="32"/>
        <v>#DIV/0!</v>
      </c>
      <c r="AM18" s="23">
        <f>IF(COUNTIF($AY$2:$BL$63,A18)=1,VLOOKUP(A18,$AY$2:$BL$63,13,FALSE),0)</f>
        <v>0</v>
      </c>
      <c r="AN18" s="33">
        <f t="shared" si="33"/>
        <v>7.407407407407407E-2</v>
      </c>
      <c r="AO18" s="25">
        <f>'Septembre N-1'!AM16</f>
        <v>32</v>
      </c>
      <c r="AP18" s="26">
        <f t="shared" si="16"/>
        <v>-32</v>
      </c>
      <c r="AQ18" s="22" t="e">
        <f t="shared" si="34"/>
        <v>#DIV/0!</v>
      </c>
      <c r="AR18" s="23">
        <f>IF(COUNTIF($AY$2:$BL$63,A18)=1,VLOOKUP(A18,$AY$2:$BL$63,14,FALSE),0)</f>
        <v>0</v>
      </c>
      <c r="AS18" s="33">
        <f t="shared" si="35"/>
        <v>0.14285714285714285</v>
      </c>
      <c r="AT18" s="25">
        <f>'Septembre N-1'!AR16</f>
        <v>1</v>
      </c>
      <c r="AU18" s="26">
        <f t="shared" si="17"/>
        <v>-1</v>
      </c>
    </row>
    <row r="19" spans="1:47" x14ac:dyDescent="0.3">
      <c r="A19" t="s">
        <v>56</v>
      </c>
      <c r="B19" s="21"/>
      <c r="C19" s="22" t="e">
        <f t="shared" si="18"/>
        <v>#DIV/0!</v>
      </c>
      <c r="D19" s="23">
        <f>IF(COUNTIF($AY$2:$BL$63,A19)=1,VLOOKUP(A19,$AY$2:$BL$63,6,FALSE),0)</f>
        <v>0</v>
      </c>
      <c r="E19" s="24">
        <f t="shared" si="19"/>
        <v>0</v>
      </c>
      <c r="F19" s="25">
        <f>'Septembre N-1'!D17</f>
        <v>0</v>
      </c>
      <c r="G19" s="26">
        <f t="shared" si="9"/>
        <v>0</v>
      </c>
      <c r="H19" s="22" t="e">
        <f t="shared" si="20"/>
        <v>#DIV/0!</v>
      </c>
      <c r="I19" s="23">
        <f>IF(COUNTIF($AY$2:$BL$63,A19)=1,VLOOKUP(A19,$AY$2:$BL$63,7,FALSE),0)</f>
        <v>0</v>
      </c>
      <c r="J19" s="33">
        <f t="shared" si="21"/>
        <v>0</v>
      </c>
      <c r="K19" s="25">
        <f>'Septembre N-1'!I17</f>
        <v>0</v>
      </c>
      <c r="L19" s="26">
        <f t="shared" si="10"/>
        <v>0</v>
      </c>
      <c r="M19" s="22" t="e">
        <f t="shared" si="22"/>
        <v>#DIV/0!</v>
      </c>
      <c r="N19" s="23">
        <f>IF(COUNTIF($AY$2:$BL$63,A19)=1,VLOOKUP(A19,$AY$2:$BL$63,8,FALSE),0)</f>
        <v>0</v>
      </c>
      <c r="O19" s="24">
        <f t="shared" si="23"/>
        <v>0</v>
      </c>
      <c r="P19" s="25">
        <f>'Septembre N-1'!N17</f>
        <v>0</v>
      </c>
      <c r="Q19" s="26">
        <f t="shared" si="11"/>
        <v>0</v>
      </c>
      <c r="R19" s="22" t="e">
        <f t="shared" si="24"/>
        <v>#DIV/0!</v>
      </c>
      <c r="S19" s="23">
        <f>IF(COUNTIF($AY$2:$BL$63,A19)=1,VLOOKUP(A19,$AY$2:$BL$63,9,FALSE),0)</f>
        <v>0</v>
      </c>
      <c r="T19" s="33">
        <f t="shared" si="25"/>
        <v>0</v>
      </c>
      <c r="U19" s="25">
        <f>'Septembre N-1'!S17</f>
        <v>0</v>
      </c>
      <c r="V19" s="26">
        <f t="shared" si="12"/>
        <v>0</v>
      </c>
      <c r="W19" s="22" t="e">
        <f t="shared" si="26"/>
        <v>#DIV/0!</v>
      </c>
      <c r="X19" s="23">
        <f>IF(COUNTIF($AY$2:$BL$63,A19)=1,VLOOKUP(A19,$AY$2:$BL$63,10,FALSE),0)</f>
        <v>0</v>
      </c>
      <c r="Y19" s="33">
        <f t="shared" si="27"/>
        <v>0</v>
      </c>
      <c r="Z19" s="25">
        <f>'Septembre N-1'!X17</f>
        <v>0</v>
      </c>
      <c r="AA19" s="26">
        <f t="shared" si="13"/>
        <v>0</v>
      </c>
      <c r="AB19" s="22" t="e">
        <f t="shared" si="28"/>
        <v>#DIV/0!</v>
      </c>
      <c r="AC19" s="23">
        <f>IF(COUNTIF($AY$2:$BL$63,A19)=1,VLOOKUP(A19,$AY$2:$BL$63,11,FALSE),0)</f>
        <v>0</v>
      </c>
      <c r="AD19" s="33">
        <f t="shared" si="29"/>
        <v>0</v>
      </c>
      <c r="AE19" s="25">
        <f>'Septembre N-1'!AC17</f>
        <v>0</v>
      </c>
      <c r="AF19" s="26">
        <f t="shared" si="14"/>
        <v>0</v>
      </c>
      <c r="AG19" s="22" t="e">
        <f t="shared" si="30"/>
        <v>#DIV/0!</v>
      </c>
      <c r="AH19" s="23">
        <f>IF(COUNTIF($AY$2:$BL$63,A19)=1,VLOOKUP(A19,$AY$2:$BL$63,12,FALSE),0)</f>
        <v>0</v>
      </c>
      <c r="AI19" s="33">
        <f t="shared" si="31"/>
        <v>0</v>
      </c>
      <c r="AJ19" s="25">
        <f>'Septembre N-1'!AH17</f>
        <v>0</v>
      </c>
      <c r="AK19" s="26">
        <f t="shared" si="15"/>
        <v>0</v>
      </c>
      <c r="AL19" s="22" t="e">
        <f t="shared" si="32"/>
        <v>#DIV/0!</v>
      </c>
      <c r="AM19" s="23">
        <f>IF(COUNTIF($AY$2:$BL$63,A19)=1,VLOOKUP(A19,$AY$2:$BL$63,13,FALSE),0)</f>
        <v>0</v>
      </c>
      <c r="AN19" s="33">
        <f t="shared" si="33"/>
        <v>0</v>
      </c>
      <c r="AO19" s="25">
        <f>'Septembre N-1'!AM17</f>
        <v>0</v>
      </c>
      <c r="AP19" s="26">
        <f t="shared" si="16"/>
        <v>0</v>
      </c>
      <c r="AQ19" s="22" t="e">
        <f t="shared" si="34"/>
        <v>#DIV/0!</v>
      </c>
      <c r="AR19" s="23">
        <f>IF(COUNTIF($AY$2:$BL$63,A19)=1,VLOOKUP(A19,$AY$2:$BL$63,14,FALSE),0)</f>
        <v>0</v>
      </c>
      <c r="AS19" s="33">
        <f t="shared" si="35"/>
        <v>0</v>
      </c>
      <c r="AT19" s="25">
        <f>'Septembre N-1'!AR17</f>
        <v>0</v>
      </c>
      <c r="AU19" s="26">
        <f t="shared" si="17"/>
        <v>0</v>
      </c>
    </row>
    <row r="20" spans="1:47" x14ac:dyDescent="0.3">
      <c r="A20" t="s">
        <v>8</v>
      </c>
      <c r="B20" s="21"/>
      <c r="C20" s="22" t="e">
        <f t="shared" si="18"/>
        <v>#DIV/0!</v>
      </c>
      <c r="D20" s="23">
        <f>IF(COUNTIF($AY$2:$BL$63,A20)=1,VLOOKUP(A20,$AY$2:$BL$63,6,FALSE),0)</f>
        <v>0</v>
      </c>
      <c r="E20" s="24">
        <f t="shared" si="19"/>
        <v>0</v>
      </c>
      <c r="F20" s="25">
        <f>'Septembre N-1'!D18</f>
        <v>0</v>
      </c>
      <c r="G20" s="26">
        <f t="shared" si="9"/>
        <v>0</v>
      </c>
      <c r="H20" s="22" t="e">
        <f t="shared" si="20"/>
        <v>#DIV/0!</v>
      </c>
      <c r="I20" s="23">
        <f>IF(COUNTIF($AY$2:$BL$63,A20)=1,VLOOKUP(A20,$AY$2:$BL$63,7,FALSE),0)</f>
        <v>0</v>
      </c>
      <c r="J20" s="33">
        <f t="shared" si="21"/>
        <v>2.3809523809523808E-2</v>
      </c>
      <c r="K20" s="25">
        <f>'Septembre N-1'!I18</f>
        <v>2</v>
      </c>
      <c r="L20" s="26">
        <f t="shared" si="10"/>
        <v>-2</v>
      </c>
      <c r="M20" s="22" t="e">
        <f t="shared" si="22"/>
        <v>#DIV/0!</v>
      </c>
      <c r="N20" s="23">
        <f>IF(COUNTIF($AY$2:$BL$63,A20)=1,VLOOKUP(A20,$AY$2:$BL$63,8,FALSE),0)</f>
        <v>0</v>
      </c>
      <c r="O20" s="24">
        <f t="shared" si="23"/>
        <v>0.02</v>
      </c>
      <c r="P20" s="25">
        <f>'Septembre N-1'!N18</f>
        <v>1</v>
      </c>
      <c r="Q20" s="26">
        <f t="shared" si="11"/>
        <v>-1</v>
      </c>
      <c r="R20" s="22" t="e">
        <f t="shared" si="24"/>
        <v>#DIV/0!</v>
      </c>
      <c r="S20" s="23">
        <f>IF(COUNTIF($AY$2:$BL$63,A20)=1,VLOOKUP(A20,$AY$2:$BL$63,9,FALSE),0)</f>
        <v>0</v>
      </c>
      <c r="T20" s="33">
        <f t="shared" si="25"/>
        <v>0</v>
      </c>
      <c r="U20" s="25">
        <f>'Septembre N-1'!S18</f>
        <v>0</v>
      </c>
      <c r="V20" s="26">
        <f t="shared" si="12"/>
        <v>0</v>
      </c>
      <c r="W20" s="22" t="e">
        <f t="shared" si="26"/>
        <v>#DIV/0!</v>
      </c>
      <c r="X20" s="23">
        <f>IF(COUNTIF($AY$2:$BL$63,A20)=1,VLOOKUP(A20,$AY$2:$BL$63,10,FALSE),0)</f>
        <v>0</v>
      </c>
      <c r="Y20" s="33">
        <f t="shared" si="27"/>
        <v>0</v>
      </c>
      <c r="Z20" s="25">
        <f>'Septembre N-1'!X18</f>
        <v>0</v>
      </c>
      <c r="AA20" s="26">
        <f t="shared" si="13"/>
        <v>0</v>
      </c>
      <c r="AB20" s="22" t="e">
        <f t="shared" si="28"/>
        <v>#DIV/0!</v>
      </c>
      <c r="AC20" s="23">
        <f>IF(COUNTIF($AY$2:$BL$63,A20)=1,VLOOKUP(A20,$AY$2:$BL$63,11,FALSE),0)</f>
        <v>0</v>
      </c>
      <c r="AD20" s="33">
        <f t="shared" si="29"/>
        <v>1.1764705882352941E-2</v>
      </c>
      <c r="AE20" s="25">
        <f>'Septembre N-1'!AC18</f>
        <v>1</v>
      </c>
      <c r="AF20" s="26">
        <f t="shared" si="14"/>
        <v>-1</v>
      </c>
      <c r="AG20" s="22" t="e">
        <f t="shared" si="30"/>
        <v>#DIV/0!</v>
      </c>
      <c r="AH20" s="23">
        <f>IF(COUNTIF($AY$2:$BL$63,A20)=1,VLOOKUP(A20,$AY$2:$BL$63,12,FALSE),0)</f>
        <v>0</v>
      </c>
      <c r="AI20" s="33">
        <f t="shared" si="31"/>
        <v>0</v>
      </c>
      <c r="AJ20" s="25">
        <f>'Septembre N-1'!AH18</f>
        <v>0</v>
      </c>
      <c r="AK20" s="26">
        <f t="shared" si="15"/>
        <v>0</v>
      </c>
      <c r="AL20" s="22" t="e">
        <f t="shared" si="32"/>
        <v>#DIV/0!</v>
      </c>
      <c r="AM20" s="23">
        <f>IF(COUNTIF($AY$2:$BL$63,A20)=1,VLOOKUP(A20,$AY$2:$BL$63,13,FALSE),0)</f>
        <v>0</v>
      </c>
      <c r="AN20" s="33">
        <f t="shared" si="33"/>
        <v>9.2592592592592587E-3</v>
      </c>
      <c r="AO20" s="25">
        <f>'Septembre N-1'!AM18</f>
        <v>4</v>
      </c>
      <c r="AP20" s="26">
        <f t="shared" si="16"/>
        <v>-4</v>
      </c>
      <c r="AQ20" s="22" t="e">
        <f t="shared" si="34"/>
        <v>#DIV/0!</v>
      </c>
      <c r="AR20" s="23">
        <f>IF(COUNTIF($AY$2:$BL$63,A20)=1,VLOOKUP(A20,$AY$2:$BL$63,14,FALSE),0)</f>
        <v>0</v>
      </c>
      <c r="AS20" s="33">
        <f t="shared" si="35"/>
        <v>0</v>
      </c>
      <c r="AT20" s="25">
        <f>'Septembre N-1'!AR18</f>
        <v>0</v>
      </c>
      <c r="AU20" s="26">
        <f t="shared" si="17"/>
        <v>0</v>
      </c>
    </row>
    <row r="21" spans="1:47" x14ac:dyDescent="0.3">
      <c r="A21" t="s">
        <v>57</v>
      </c>
      <c r="B21" s="21"/>
      <c r="C21" s="22" t="e">
        <f t="shared" si="18"/>
        <v>#DIV/0!</v>
      </c>
      <c r="D21" s="23">
        <f>IF(COUNTIF($AY$2:$BL$63,A21)=1,VLOOKUP(A21,$AY$2:$BL$63,6,FALSE),0)</f>
        <v>0</v>
      </c>
      <c r="E21" s="24">
        <f t="shared" si="19"/>
        <v>0</v>
      </c>
      <c r="F21" s="25">
        <f>'Septembre N-1'!D19</f>
        <v>0</v>
      </c>
      <c r="G21" s="26">
        <f t="shared" si="9"/>
        <v>0</v>
      </c>
      <c r="H21" s="22" t="e">
        <f t="shared" si="20"/>
        <v>#DIV/0!</v>
      </c>
      <c r="I21" s="23">
        <f>IF(COUNTIF($AY$2:$BL$63,A21)=1,VLOOKUP(A21,$AY$2:$BL$63,7,FALSE),0)</f>
        <v>0</v>
      </c>
      <c r="J21" s="33">
        <f t="shared" si="21"/>
        <v>0</v>
      </c>
      <c r="K21" s="25">
        <f>'Septembre N-1'!I19</f>
        <v>0</v>
      </c>
      <c r="L21" s="26">
        <f t="shared" si="10"/>
        <v>0</v>
      </c>
      <c r="M21" s="22" t="e">
        <f t="shared" si="22"/>
        <v>#DIV/0!</v>
      </c>
      <c r="N21" s="23">
        <f>IF(COUNTIF($AY$2:$BL$63,A21)=1,VLOOKUP(A21,$AY$2:$BL$63,8,FALSE),0)</f>
        <v>0</v>
      </c>
      <c r="O21" s="24">
        <f t="shared" si="23"/>
        <v>0</v>
      </c>
      <c r="P21" s="25">
        <f>'Septembre N-1'!N19</f>
        <v>0</v>
      </c>
      <c r="Q21" s="26">
        <f t="shared" si="11"/>
        <v>0</v>
      </c>
      <c r="R21" s="22" t="e">
        <f t="shared" si="24"/>
        <v>#DIV/0!</v>
      </c>
      <c r="S21" s="23">
        <f>IF(COUNTIF($AY$2:$BL$63,A21)=1,VLOOKUP(A21,$AY$2:$BL$63,9,FALSE),0)</f>
        <v>0</v>
      </c>
      <c r="T21" s="33">
        <f t="shared" si="25"/>
        <v>0</v>
      </c>
      <c r="U21" s="25">
        <f>'Septembre N-1'!S19</f>
        <v>0</v>
      </c>
      <c r="V21" s="26">
        <f t="shared" si="12"/>
        <v>0</v>
      </c>
      <c r="W21" s="22" t="e">
        <f t="shared" si="26"/>
        <v>#DIV/0!</v>
      </c>
      <c r="X21" s="23">
        <f>IF(COUNTIF($AY$2:$BL$63,A21)=1,VLOOKUP(A21,$AY$2:$BL$63,10,FALSE),0)</f>
        <v>0</v>
      </c>
      <c r="Y21" s="33">
        <f t="shared" si="27"/>
        <v>0</v>
      </c>
      <c r="Z21" s="25">
        <f>'Septembre N-1'!X19</f>
        <v>0</v>
      </c>
      <c r="AA21" s="26">
        <f t="shared" si="13"/>
        <v>0</v>
      </c>
      <c r="AB21" s="22" t="e">
        <f t="shared" si="28"/>
        <v>#DIV/0!</v>
      </c>
      <c r="AC21" s="23">
        <f>IF(COUNTIF($AY$2:$BL$63,A21)=1,VLOOKUP(A21,$AY$2:$BL$63,11,FALSE),0)</f>
        <v>0</v>
      </c>
      <c r="AD21" s="33">
        <f t="shared" si="29"/>
        <v>0</v>
      </c>
      <c r="AE21" s="25">
        <f>'Septembre N-1'!AC19</f>
        <v>0</v>
      </c>
      <c r="AF21" s="26">
        <f t="shared" si="14"/>
        <v>0</v>
      </c>
      <c r="AG21" s="22" t="e">
        <f t="shared" si="30"/>
        <v>#DIV/0!</v>
      </c>
      <c r="AH21" s="23">
        <f>IF(COUNTIF($AY$2:$BL$63,A21)=1,VLOOKUP(A21,$AY$2:$BL$63,12,FALSE),0)</f>
        <v>0</v>
      </c>
      <c r="AI21" s="33">
        <f t="shared" si="31"/>
        <v>0</v>
      </c>
      <c r="AJ21" s="25">
        <f>'Septembre N-1'!AH19</f>
        <v>0</v>
      </c>
      <c r="AK21" s="26">
        <f t="shared" si="15"/>
        <v>0</v>
      </c>
      <c r="AL21" s="22" t="e">
        <f t="shared" si="32"/>
        <v>#DIV/0!</v>
      </c>
      <c r="AM21" s="23">
        <f>IF(COUNTIF($AY$2:$BL$63,A21)=1,VLOOKUP(A21,$AY$2:$BL$63,13,FALSE),0)</f>
        <v>0</v>
      </c>
      <c r="AN21" s="33">
        <f t="shared" si="33"/>
        <v>0</v>
      </c>
      <c r="AO21" s="25">
        <f>'Septembre N-1'!AM19</f>
        <v>0</v>
      </c>
      <c r="AP21" s="26">
        <f t="shared" si="16"/>
        <v>0</v>
      </c>
      <c r="AQ21" s="22" t="e">
        <f t="shared" si="34"/>
        <v>#DIV/0!</v>
      </c>
      <c r="AR21" s="23">
        <f>IF(COUNTIF($AY$2:$BL$63,A21)=1,VLOOKUP(A21,$AY$2:$BL$63,14,FALSE),0)</f>
        <v>0</v>
      </c>
      <c r="AS21" s="33">
        <f t="shared" si="35"/>
        <v>0</v>
      </c>
      <c r="AT21" s="25">
        <f>'Septembre N-1'!AR19</f>
        <v>0</v>
      </c>
      <c r="AU21" s="26">
        <f t="shared" si="17"/>
        <v>0</v>
      </c>
    </row>
    <row r="22" spans="1:47" x14ac:dyDescent="0.3">
      <c r="A22" t="s">
        <v>9</v>
      </c>
      <c r="B22" s="21"/>
      <c r="C22" s="22" t="e">
        <f t="shared" si="18"/>
        <v>#DIV/0!</v>
      </c>
      <c r="D22" s="23">
        <f>IF(COUNTIF($AY$2:$BL$63,A22)=1,VLOOKUP(A22,$AY$2:$BL$63,6,FALSE),0)</f>
        <v>0</v>
      </c>
      <c r="E22" s="24">
        <f t="shared" si="19"/>
        <v>0</v>
      </c>
      <c r="F22" s="25">
        <f>'Septembre N-1'!D20</f>
        <v>0</v>
      </c>
      <c r="G22" s="26">
        <f t="shared" si="9"/>
        <v>0</v>
      </c>
      <c r="H22" s="22" t="e">
        <f t="shared" si="20"/>
        <v>#DIV/0!</v>
      </c>
      <c r="I22" s="23">
        <f>IF(COUNTIF($AY$2:$BL$63,A22)=1,VLOOKUP(A22,$AY$2:$BL$63,7,FALSE),0)</f>
        <v>0</v>
      </c>
      <c r="J22" s="33">
        <f t="shared" si="21"/>
        <v>0</v>
      </c>
      <c r="K22" s="25">
        <f>'Septembre N-1'!I20</f>
        <v>0</v>
      </c>
      <c r="L22" s="26">
        <f t="shared" si="10"/>
        <v>0</v>
      </c>
      <c r="M22" s="22" t="e">
        <f t="shared" si="22"/>
        <v>#DIV/0!</v>
      </c>
      <c r="N22" s="23">
        <f>IF(COUNTIF($AY$2:$BL$63,A22)=1,VLOOKUP(A22,$AY$2:$BL$63,8,FALSE),0)</f>
        <v>0</v>
      </c>
      <c r="O22" s="24">
        <f t="shared" si="23"/>
        <v>0.02</v>
      </c>
      <c r="P22" s="25">
        <f>'Septembre N-1'!N20</f>
        <v>1</v>
      </c>
      <c r="Q22" s="26">
        <f t="shared" si="11"/>
        <v>-1</v>
      </c>
      <c r="R22" s="22" t="e">
        <f t="shared" si="24"/>
        <v>#DIV/0!</v>
      </c>
      <c r="S22" s="23">
        <f>IF(COUNTIF($AY$2:$BL$63,A22)=1,VLOOKUP(A22,$AY$2:$BL$63,9,FALSE),0)</f>
        <v>0</v>
      </c>
      <c r="T22" s="33">
        <f t="shared" si="25"/>
        <v>0</v>
      </c>
      <c r="U22" s="25">
        <f>'Septembre N-1'!S20</f>
        <v>0</v>
      </c>
      <c r="V22" s="26">
        <f t="shared" si="12"/>
        <v>0</v>
      </c>
      <c r="W22" s="22" t="e">
        <f t="shared" si="26"/>
        <v>#DIV/0!</v>
      </c>
      <c r="X22" s="23">
        <f>IF(COUNTIF($AY$2:$BL$63,A22)=1,VLOOKUP(A22,$AY$2:$BL$63,10,FALSE),0)</f>
        <v>0</v>
      </c>
      <c r="Y22" s="33">
        <f t="shared" si="27"/>
        <v>0</v>
      </c>
      <c r="Z22" s="25">
        <f>'Septembre N-1'!X20</f>
        <v>0</v>
      </c>
      <c r="AA22" s="26">
        <f t="shared" si="13"/>
        <v>0</v>
      </c>
      <c r="AB22" s="22" t="e">
        <f t="shared" si="28"/>
        <v>#DIV/0!</v>
      </c>
      <c r="AC22" s="23">
        <f>IF(COUNTIF($AY$2:$BL$63,A22)=1,VLOOKUP(A22,$AY$2:$BL$63,11,FALSE),0)</f>
        <v>0</v>
      </c>
      <c r="AD22" s="33">
        <f t="shared" si="29"/>
        <v>0</v>
      </c>
      <c r="AE22" s="25">
        <f>'Septembre N-1'!AC20</f>
        <v>0</v>
      </c>
      <c r="AF22" s="26">
        <f t="shared" si="14"/>
        <v>0</v>
      </c>
      <c r="AG22" s="22" t="e">
        <f t="shared" si="30"/>
        <v>#DIV/0!</v>
      </c>
      <c r="AH22" s="23">
        <f>IF(COUNTIF($AY$2:$BL$63,A22)=1,VLOOKUP(A22,$AY$2:$BL$63,12,FALSE),0)</f>
        <v>0</v>
      </c>
      <c r="AI22" s="33">
        <f t="shared" si="31"/>
        <v>0</v>
      </c>
      <c r="AJ22" s="25">
        <f>'Septembre N-1'!AH20</f>
        <v>0</v>
      </c>
      <c r="AK22" s="26">
        <f t="shared" si="15"/>
        <v>0</v>
      </c>
      <c r="AL22" s="22" t="e">
        <f t="shared" si="32"/>
        <v>#DIV/0!</v>
      </c>
      <c r="AM22" s="23">
        <f>IF(COUNTIF($AY$2:$BL$63,A22)=1,VLOOKUP(A22,$AY$2:$BL$63,13,FALSE),0)</f>
        <v>0</v>
      </c>
      <c r="AN22" s="33">
        <f t="shared" si="33"/>
        <v>0</v>
      </c>
      <c r="AO22" s="25">
        <f>'Septembre N-1'!AM20</f>
        <v>0</v>
      </c>
      <c r="AP22" s="26">
        <f t="shared" si="16"/>
        <v>0</v>
      </c>
      <c r="AQ22" s="22" t="e">
        <f t="shared" si="34"/>
        <v>#DIV/0!</v>
      </c>
      <c r="AR22" s="23">
        <f>IF(COUNTIF($AY$2:$BL$63,A22)=1,VLOOKUP(A22,$AY$2:$BL$63,14,FALSE),0)</f>
        <v>0</v>
      </c>
      <c r="AS22" s="33">
        <f t="shared" si="35"/>
        <v>0.14285714285714285</v>
      </c>
      <c r="AT22" s="25">
        <f>'Septembre N-1'!AR20</f>
        <v>1</v>
      </c>
      <c r="AU22" s="26">
        <f t="shared" si="17"/>
        <v>-1</v>
      </c>
    </row>
    <row r="23" spans="1:47" x14ac:dyDescent="0.3">
      <c r="A23" t="s">
        <v>10</v>
      </c>
      <c r="B23" s="21"/>
      <c r="C23" s="22" t="e">
        <f t="shared" si="18"/>
        <v>#DIV/0!</v>
      </c>
      <c r="D23" s="23">
        <f>IF(COUNTIF($AY$2:$BL$63,A23)=1,VLOOKUP(A23,$AY$2:$BL$63,6,FALSE),0)</f>
        <v>0</v>
      </c>
      <c r="E23" s="24">
        <f t="shared" si="19"/>
        <v>1.6949152542372881E-2</v>
      </c>
      <c r="F23" s="25">
        <f>'Septembre N-1'!D21</f>
        <v>2</v>
      </c>
      <c r="G23" s="26">
        <f t="shared" si="9"/>
        <v>-2</v>
      </c>
      <c r="H23" s="22" t="e">
        <f t="shared" si="20"/>
        <v>#DIV/0!</v>
      </c>
      <c r="I23" s="23">
        <f>IF(COUNTIF($AY$2:$BL$63,A23)=1,VLOOKUP(A23,$AY$2:$BL$63,7,FALSE),0)</f>
        <v>0</v>
      </c>
      <c r="J23" s="33">
        <f t="shared" si="21"/>
        <v>3.5714285714285712E-2</v>
      </c>
      <c r="K23" s="25">
        <f>'Septembre N-1'!I21</f>
        <v>3</v>
      </c>
      <c r="L23" s="26">
        <f t="shared" si="10"/>
        <v>-3</v>
      </c>
      <c r="M23" s="22" t="e">
        <f t="shared" si="22"/>
        <v>#DIV/0!</v>
      </c>
      <c r="N23" s="23">
        <f>IF(COUNTIF($AY$2:$BL$63,A23)=1,VLOOKUP(A23,$AY$2:$BL$63,8,FALSE),0)</f>
        <v>0</v>
      </c>
      <c r="O23" s="24">
        <f t="shared" si="23"/>
        <v>0.02</v>
      </c>
      <c r="P23" s="25">
        <f>'Septembre N-1'!N21</f>
        <v>1</v>
      </c>
      <c r="Q23" s="26">
        <f t="shared" si="11"/>
        <v>-1</v>
      </c>
      <c r="R23" s="22" t="e">
        <f t="shared" si="24"/>
        <v>#DIV/0!</v>
      </c>
      <c r="S23" s="23">
        <f>IF(COUNTIF($AY$2:$BL$63,A23)=1,VLOOKUP(A23,$AY$2:$BL$63,9,FALSE),0)</f>
        <v>0</v>
      </c>
      <c r="T23" s="33">
        <f t="shared" si="25"/>
        <v>0</v>
      </c>
      <c r="U23" s="25">
        <f>'Septembre N-1'!S21</f>
        <v>0</v>
      </c>
      <c r="V23" s="26">
        <f t="shared" si="12"/>
        <v>0</v>
      </c>
      <c r="W23" s="22" t="e">
        <f t="shared" si="26"/>
        <v>#DIV/0!</v>
      </c>
      <c r="X23" s="23">
        <f>IF(COUNTIF($AY$2:$BL$63,A23)=1,VLOOKUP(A23,$AY$2:$BL$63,10,FALSE),0)</f>
        <v>0</v>
      </c>
      <c r="Y23" s="33">
        <f t="shared" si="27"/>
        <v>0</v>
      </c>
      <c r="Z23" s="25">
        <f>'Septembre N-1'!X21</f>
        <v>0</v>
      </c>
      <c r="AA23" s="26">
        <f t="shared" si="13"/>
        <v>0</v>
      </c>
      <c r="AB23" s="22" t="e">
        <f t="shared" si="28"/>
        <v>#DIV/0!</v>
      </c>
      <c r="AC23" s="23">
        <f>IF(COUNTIF($AY$2:$BL$63,A23)=1,VLOOKUP(A23,$AY$2:$BL$63,11,FALSE),0)</f>
        <v>0</v>
      </c>
      <c r="AD23" s="33">
        <f t="shared" si="29"/>
        <v>1.1764705882352941E-2</v>
      </c>
      <c r="AE23" s="25">
        <f>'Septembre N-1'!AC21</f>
        <v>1</v>
      </c>
      <c r="AF23" s="26">
        <f t="shared" si="14"/>
        <v>-1</v>
      </c>
      <c r="AG23" s="22" t="e">
        <f t="shared" si="30"/>
        <v>#DIV/0!</v>
      </c>
      <c r="AH23" s="23">
        <f>IF(COUNTIF($AY$2:$BL$63,A23)=1,VLOOKUP(A23,$AY$2:$BL$63,12,FALSE),0)</f>
        <v>0</v>
      </c>
      <c r="AI23" s="33">
        <f t="shared" si="31"/>
        <v>7.8947368421052627E-2</v>
      </c>
      <c r="AJ23" s="25">
        <f>'Septembre N-1'!AH21</f>
        <v>3</v>
      </c>
      <c r="AK23" s="26">
        <f t="shared" si="15"/>
        <v>-3</v>
      </c>
      <c r="AL23" s="22" t="e">
        <f t="shared" si="32"/>
        <v>#DIV/0!</v>
      </c>
      <c r="AM23" s="23">
        <f>IF(COUNTIF($AY$2:$BL$63,A23)=1,VLOOKUP(A23,$AY$2:$BL$63,13,FALSE),0)</f>
        <v>0</v>
      </c>
      <c r="AN23" s="33">
        <f t="shared" si="33"/>
        <v>2.0833333333333332E-2</v>
      </c>
      <c r="AO23" s="25">
        <f>'Septembre N-1'!AM21</f>
        <v>9</v>
      </c>
      <c r="AP23" s="26">
        <f t="shared" si="16"/>
        <v>-9</v>
      </c>
      <c r="AQ23" s="22" t="e">
        <f t="shared" si="34"/>
        <v>#DIV/0!</v>
      </c>
      <c r="AR23" s="23">
        <f>IF(COUNTIF($AY$2:$BL$63,A23)=1,VLOOKUP(A23,$AY$2:$BL$63,14,FALSE),0)</f>
        <v>0</v>
      </c>
      <c r="AS23" s="33">
        <f t="shared" si="35"/>
        <v>0.14285714285714285</v>
      </c>
      <c r="AT23" s="25">
        <f>'Septembre N-1'!AR21</f>
        <v>1</v>
      </c>
      <c r="AU23" s="26">
        <f t="shared" si="17"/>
        <v>-1</v>
      </c>
    </row>
    <row r="24" spans="1:47" x14ac:dyDescent="0.3">
      <c r="A24" t="s">
        <v>58</v>
      </c>
      <c r="B24" s="21"/>
      <c r="C24" s="22" t="e">
        <f t="shared" si="18"/>
        <v>#DIV/0!</v>
      </c>
      <c r="D24" s="23">
        <f>IF(COUNTIF($AY$2:$BL$63,A24)=1,VLOOKUP(A24,$AY$2:$BL$63,6,FALSE),0)</f>
        <v>0</v>
      </c>
      <c r="E24" s="24">
        <f t="shared" si="19"/>
        <v>0</v>
      </c>
      <c r="F24" s="25">
        <f>'Septembre N-1'!D22</f>
        <v>0</v>
      </c>
      <c r="G24" s="26">
        <f t="shared" si="9"/>
        <v>0</v>
      </c>
      <c r="H24" s="22" t="e">
        <f t="shared" si="20"/>
        <v>#DIV/0!</v>
      </c>
      <c r="I24" s="23">
        <f>IF(COUNTIF($AY$2:$BL$63,A24)=1,VLOOKUP(A24,$AY$2:$BL$63,7,FALSE),0)</f>
        <v>0</v>
      </c>
      <c r="J24" s="33">
        <f t="shared" si="21"/>
        <v>0</v>
      </c>
      <c r="K24" s="25">
        <f>'Septembre N-1'!I22</f>
        <v>0</v>
      </c>
      <c r="L24" s="26">
        <f t="shared" si="10"/>
        <v>0</v>
      </c>
      <c r="M24" s="22" t="e">
        <f t="shared" si="22"/>
        <v>#DIV/0!</v>
      </c>
      <c r="N24" s="23">
        <f>IF(COUNTIF($AY$2:$BL$63,A24)=1,VLOOKUP(A24,$AY$2:$BL$63,8,FALSE),0)</f>
        <v>0</v>
      </c>
      <c r="O24" s="24">
        <f t="shared" si="23"/>
        <v>0</v>
      </c>
      <c r="P24" s="25">
        <f>'Septembre N-1'!N22</f>
        <v>0</v>
      </c>
      <c r="Q24" s="26">
        <f t="shared" si="11"/>
        <v>0</v>
      </c>
      <c r="R24" s="22" t="e">
        <f t="shared" si="24"/>
        <v>#DIV/0!</v>
      </c>
      <c r="S24" s="23">
        <f>IF(COUNTIF($AY$2:$BL$63,A24)=1,VLOOKUP(A24,$AY$2:$BL$63,9,FALSE),0)</f>
        <v>0</v>
      </c>
      <c r="T24" s="33">
        <f t="shared" si="25"/>
        <v>0</v>
      </c>
      <c r="U24" s="25">
        <f>'Septembre N-1'!S22</f>
        <v>0</v>
      </c>
      <c r="V24" s="26">
        <f t="shared" si="12"/>
        <v>0</v>
      </c>
      <c r="W24" s="22" t="e">
        <f t="shared" si="26"/>
        <v>#DIV/0!</v>
      </c>
      <c r="X24" s="23">
        <f>IF(COUNTIF($AY$2:$BL$63,A24)=1,VLOOKUP(A24,$AY$2:$BL$63,10,FALSE),0)</f>
        <v>0</v>
      </c>
      <c r="Y24" s="33">
        <f t="shared" si="27"/>
        <v>0</v>
      </c>
      <c r="Z24" s="25">
        <f>'Septembre N-1'!X22</f>
        <v>0</v>
      </c>
      <c r="AA24" s="26">
        <f t="shared" si="13"/>
        <v>0</v>
      </c>
      <c r="AB24" s="22" t="e">
        <f t="shared" si="28"/>
        <v>#DIV/0!</v>
      </c>
      <c r="AC24" s="23">
        <f>IF(COUNTIF($AY$2:$BL$63,A24)=1,VLOOKUP(A24,$AY$2:$BL$63,11,FALSE),0)</f>
        <v>0</v>
      </c>
      <c r="AD24" s="33">
        <f t="shared" si="29"/>
        <v>0</v>
      </c>
      <c r="AE24" s="25">
        <f>'Septembre N-1'!AC22</f>
        <v>0</v>
      </c>
      <c r="AF24" s="26">
        <f t="shared" si="14"/>
        <v>0</v>
      </c>
      <c r="AG24" s="22" t="e">
        <f t="shared" si="30"/>
        <v>#DIV/0!</v>
      </c>
      <c r="AH24" s="23">
        <f>IF(COUNTIF($AY$2:$BL$63,A24)=1,VLOOKUP(A24,$AY$2:$BL$63,12,FALSE),0)</f>
        <v>0</v>
      </c>
      <c r="AI24" s="33">
        <f t="shared" si="31"/>
        <v>0</v>
      </c>
      <c r="AJ24" s="25">
        <f>'Septembre N-1'!AH22</f>
        <v>0</v>
      </c>
      <c r="AK24" s="26">
        <f t="shared" si="15"/>
        <v>0</v>
      </c>
      <c r="AL24" s="22" t="e">
        <f t="shared" si="32"/>
        <v>#DIV/0!</v>
      </c>
      <c r="AM24" s="23">
        <f>IF(COUNTIF($AY$2:$BL$63,A24)=1,VLOOKUP(A24,$AY$2:$BL$63,13,FALSE),0)</f>
        <v>0</v>
      </c>
      <c r="AN24" s="33">
        <f t="shared" si="33"/>
        <v>0</v>
      </c>
      <c r="AO24" s="25">
        <f>'Septembre N-1'!AM22</f>
        <v>0</v>
      </c>
      <c r="AP24" s="26">
        <f t="shared" si="16"/>
        <v>0</v>
      </c>
      <c r="AQ24" s="22" t="e">
        <f t="shared" si="34"/>
        <v>#DIV/0!</v>
      </c>
      <c r="AR24" s="23">
        <f>IF(COUNTIF($AY$2:$BL$63,A24)=1,VLOOKUP(A24,$AY$2:$BL$63,14,FALSE),0)</f>
        <v>0</v>
      </c>
      <c r="AS24" s="33">
        <f t="shared" si="35"/>
        <v>0</v>
      </c>
      <c r="AT24" s="25">
        <f>'Septembre N-1'!AR22</f>
        <v>0</v>
      </c>
      <c r="AU24" s="26">
        <f t="shared" si="17"/>
        <v>0</v>
      </c>
    </row>
    <row r="25" spans="1:47" x14ac:dyDescent="0.3">
      <c r="A25" t="s">
        <v>11</v>
      </c>
      <c r="B25" s="21"/>
      <c r="C25" s="22" t="e">
        <f t="shared" si="18"/>
        <v>#DIV/0!</v>
      </c>
      <c r="D25" s="23">
        <f>IF(COUNTIF($AY$2:$BL$63,A25)=1,VLOOKUP(A25,$AY$2:$BL$63,6,FALSE),0)</f>
        <v>0</v>
      </c>
      <c r="E25" s="24">
        <f t="shared" si="19"/>
        <v>0</v>
      </c>
      <c r="F25" s="25">
        <f>'Septembre N-1'!D23</f>
        <v>0</v>
      </c>
      <c r="G25" s="26">
        <f t="shared" si="9"/>
        <v>0</v>
      </c>
      <c r="H25" s="22" t="e">
        <f t="shared" si="20"/>
        <v>#DIV/0!</v>
      </c>
      <c r="I25" s="23">
        <f>IF(COUNTIF($AY$2:$BL$63,A25)=1,VLOOKUP(A25,$AY$2:$BL$63,7,FALSE),0)</f>
        <v>0</v>
      </c>
      <c r="J25" s="33">
        <f t="shared" si="21"/>
        <v>4.7619047619047616E-2</v>
      </c>
      <c r="K25" s="25">
        <f>'Septembre N-1'!I23</f>
        <v>4</v>
      </c>
      <c r="L25" s="26">
        <f t="shared" si="10"/>
        <v>-4</v>
      </c>
      <c r="M25" s="22" t="e">
        <f t="shared" si="22"/>
        <v>#DIV/0!</v>
      </c>
      <c r="N25" s="23">
        <f>IF(COUNTIF($AY$2:$BL$63,A25)=1,VLOOKUP(A25,$AY$2:$BL$63,8,FALSE),0)</f>
        <v>0</v>
      </c>
      <c r="O25" s="24">
        <f t="shared" si="23"/>
        <v>0</v>
      </c>
      <c r="P25" s="25">
        <f>'Septembre N-1'!N23</f>
        <v>0</v>
      </c>
      <c r="Q25" s="26">
        <f t="shared" si="11"/>
        <v>0</v>
      </c>
      <c r="R25" s="22" t="e">
        <f t="shared" si="24"/>
        <v>#DIV/0!</v>
      </c>
      <c r="S25" s="23">
        <f>IF(COUNTIF($AY$2:$BL$63,A25)=1,VLOOKUP(A25,$AY$2:$BL$63,9,FALSE),0)</f>
        <v>0</v>
      </c>
      <c r="T25" s="33">
        <f t="shared" si="25"/>
        <v>0</v>
      </c>
      <c r="U25" s="25">
        <f>'Septembre N-1'!S23</f>
        <v>0</v>
      </c>
      <c r="V25" s="26">
        <f t="shared" si="12"/>
        <v>0</v>
      </c>
      <c r="W25" s="22" t="e">
        <f t="shared" si="26"/>
        <v>#DIV/0!</v>
      </c>
      <c r="X25" s="23">
        <f>IF(COUNTIF($AY$2:$BL$63,A25)=1,VLOOKUP(A25,$AY$2:$BL$63,10,FALSE),0)</f>
        <v>0</v>
      </c>
      <c r="Y25" s="33">
        <f t="shared" si="27"/>
        <v>3.4482758620689655E-2</v>
      </c>
      <c r="Z25" s="25">
        <f>'Septembre N-1'!X23</f>
        <v>1</v>
      </c>
      <c r="AA25" s="26">
        <f t="shared" si="13"/>
        <v>-1</v>
      </c>
      <c r="AB25" s="22" t="e">
        <f t="shared" si="28"/>
        <v>#DIV/0!</v>
      </c>
      <c r="AC25" s="23">
        <f>IF(COUNTIF($AY$2:$BL$63,A25)=1,VLOOKUP(A25,$AY$2:$BL$63,11,FALSE),0)</f>
        <v>0</v>
      </c>
      <c r="AD25" s="33">
        <f t="shared" si="29"/>
        <v>4.7058823529411764E-2</v>
      </c>
      <c r="AE25" s="25">
        <f>'Septembre N-1'!AC23</f>
        <v>4</v>
      </c>
      <c r="AF25" s="26">
        <f t="shared" si="14"/>
        <v>-4</v>
      </c>
      <c r="AG25" s="22" t="e">
        <f t="shared" si="30"/>
        <v>#DIV/0!</v>
      </c>
      <c r="AH25" s="23">
        <f>IF(COUNTIF($AY$2:$BL$63,A25)=1,VLOOKUP(A25,$AY$2:$BL$63,12,FALSE),0)</f>
        <v>0</v>
      </c>
      <c r="AI25" s="33">
        <f t="shared" si="31"/>
        <v>0</v>
      </c>
      <c r="AJ25" s="25">
        <f>'Septembre N-1'!AH23</f>
        <v>0</v>
      </c>
      <c r="AK25" s="26">
        <f t="shared" si="15"/>
        <v>0</v>
      </c>
      <c r="AL25" s="22" t="e">
        <f t="shared" si="32"/>
        <v>#DIV/0!</v>
      </c>
      <c r="AM25" s="23">
        <f>IF(COUNTIF($AY$2:$BL$63,A25)=1,VLOOKUP(A25,$AY$2:$BL$63,13,FALSE),0)</f>
        <v>0</v>
      </c>
      <c r="AN25" s="33">
        <f t="shared" si="33"/>
        <v>2.0833333333333332E-2</v>
      </c>
      <c r="AO25" s="25">
        <f>'Septembre N-1'!AM23</f>
        <v>9</v>
      </c>
      <c r="AP25" s="26">
        <f t="shared" si="16"/>
        <v>-9</v>
      </c>
      <c r="AQ25" s="22" t="e">
        <f t="shared" si="34"/>
        <v>#DIV/0!</v>
      </c>
      <c r="AR25" s="23">
        <f>IF(COUNTIF($AY$2:$BL$63,A25)=1,VLOOKUP(A25,$AY$2:$BL$63,14,FALSE),0)</f>
        <v>0</v>
      </c>
      <c r="AS25" s="33">
        <f t="shared" si="35"/>
        <v>0</v>
      </c>
      <c r="AT25" s="25">
        <f>'Septembre N-1'!AR23</f>
        <v>0</v>
      </c>
      <c r="AU25" s="26">
        <f t="shared" si="17"/>
        <v>0</v>
      </c>
    </row>
    <row r="26" spans="1:47" x14ac:dyDescent="0.3">
      <c r="A26" t="s">
        <v>12</v>
      </c>
      <c r="B26" s="21"/>
      <c r="C26" s="22" t="e">
        <f t="shared" si="18"/>
        <v>#DIV/0!</v>
      </c>
      <c r="D26" s="23">
        <f>IF(COUNTIF($AY$2:$BL$63,A26)=1,VLOOKUP(A26,$AY$2:$BL$63,6,FALSE),0)</f>
        <v>0</v>
      </c>
      <c r="E26" s="24">
        <f t="shared" si="19"/>
        <v>1.6949152542372881E-2</v>
      </c>
      <c r="F26" s="25">
        <f>'Septembre N-1'!D24</f>
        <v>2</v>
      </c>
      <c r="G26" s="26">
        <f t="shared" si="9"/>
        <v>-2</v>
      </c>
      <c r="H26" s="22" t="e">
        <f t="shared" si="20"/>
        <v>#DIV/0!</v>
      </c>
      <c r="I26" s="23">
        <f>IF(COUNTIF($AY$2:$BL$63,A26)=1,VLOOKUP(A26,$AY$2:$BL$63,7,FALSE),0)</f>
        <v>0</v>
      </c>
      <c r="J26" s="33">
        <f t="shared" si="21"/>
        <v>1.1904761904761904E-2</v>
      </c>
      <c r="K26" s="25">
        <f>'Septembre N-1'!I24</f>
        <v>1</v>
      </c>
      <c r="L26" s="26">
        <f t="shared" si="10"/>
        <v>-1</v>
      </c>
      <c r="M26" s="22" t="e">
        <f t="shared" si="22"/>
        <v>#DIV/0!</v>
      </c>
      <c r="N26" s="23">
        <f>IF(COUNTIF($AY$2:$BL$63,A26)=1,VLOOKUP(A26,$AY$2:$BL$63,8,FALSE),0)</f>
        <v>0</v>
      </c>
      <c r="O26" s="24">
        <f t="shared" si="23"/>
        <v>0</v>
      </c>
      <c r="P26" s="25">
        <f>'Septembre N-1'!N24</f>
        <v>0</v>
      </c>
      <c r="Q26" s="26">
        <f t="shared" si="11"/>
        <v>0</v>
      </c>
      <c r="R26" s="22" t="e">
        <f t="shared" si="24"/>
        <v>#DIV/0!</v>
      </c>
      <c r="S26" s="23">
        <f>IF(COUNTIF($AY$2:$BL$63,A26)=1,VLOOKUP(A26,$AY$2:$BL$63,9,FALSE),0)</f>
        <v>0</v>
      </c>
      <c r="T26" s="33">
        <f t="shared" si="25"/>
        <v>0</v>
      </c>
      <c r="U26" s="25">
        <f>'Septembre N-1'!S24</f>
        <v>0</v>
      </c>
      <c r="V26" s="26">
        <f t="shared" si="12"/>
        <v>0</v>
      </c>
      <c r="W26" s="22" t="e">
        <f t="shared" si="26"/>
        <v>#DIV/0!</v>
      </c>
      <c r="X26" s="23">
        <f>IF(COUNTIF($AY$2:$BL$63,A26)=1,VLOOKUP(A26,$AY$2:$BL$63,10,FALSE),0)</f>
        <v>0</v>
      </c>
      <c r="Y26" s="33">
        <f t="shared" si="27"/>
        <v>3.4482758620689655E-2</v>
      </c>
      <c r="Z26" s="25">
        <f>'Septembre N-1'!X24</f>
        <v>1</v>
      </c>
      <c r="AA26" s="26">
        <f t="shared" si="13"/>
        <v>-1</v>
      </c>
      <c r="AB26" s="22" t="e">
        <f t="shared" si="28"/>
        <v>#DIV/0!</v>
      </c>
      <c r="AC26" s="23">
        <f>IF(COUNTIF($AY$2:$BL$63,A26)=1,VLOOKUP(A26,$AY$2:$BL$63,11,FALSE),0)</f>
        <v>0</v>
      </c>
      <c r="AD26" s="33">
        <f t="shared" si="29"/>
        <v>0</v>
      </c>
      <c r="AE26" s="25">
        <f>'Septembre N-1'!AC24</f>
        <v>0</v>
      </c>
      <c r="AF26" s="26">
        <f t="shared" si="14"/>
        <v>0</v>
      </c>
      <c r="AG26" s="22" t="e">
        <f t="shared" si="30"/>
        <v>#DIV/0!</v>
      </c>
      <c r="AH26" s="23">
        <f>IF(COUNTIF($AY$2:$BL$63,A26)=1,VLOOKUP(A26,$AY$2:$BL$63,12,FALSE),0)</f>
        <v>0</v>
      </c>
      <c r="AI26" s="33">
        <f t="shared" si="31"/>
        <v>0.21052631578947367</v>
      </c>
      <c r="AJ26" s="25">
        <f>'Septembre N-1'!AH24</f>
        <v>8</v>
      </c>
      <c r="AK26" s="26">
        <f t="shared" si="15"/>
        <v>-8</v>
      </c>
      <c r="AL26" s="22" t="e">
        <f t="shared" si="32"/>
        <v>#DIV/0!</v>
      </c>
      <c r="AM26" s="23">
        <f>IF(COUNTIF($AY$2:$BL$63,A26)=1,VLOOKUP(A26,$AY$2:$BL$63,13,FALSE),0)</f>
        <v>0</v>
      </c>
      <c r="AN26" s="33">
        <f t="shared" si="33"/>
        <v>2.7777777777777776E-2</v>
      </c>
      <c r="AO26" s="25">
        <f>'Septembre N-1'!AM24</f>
        <v>12</v>
      </c>
      <c r="AP26" s="26">
        <f t="shared" si="16"/>
        <v>-12</v>
      </c>
      <c r="AQ26" s="22" t="e">
        <f t="shared" si="34"/>
        <v>#DIV/0!</v>
      </c>
      <c r="AR26" s="23">
        <f>IF(COUNTIF($AY$2:$BL$63,A26)=1,VLOOKUP(A26,$AY$2:$BL$63,14,FALSE),0)</f>
        <v>0</v>
      </c>
      <c r="AS26" s="33">
        <f t="shared" si="35"/>
        <v>0</v>
      </c>
      <c r="AT26" s="25">
        <f>'Septembre N-1'!AR24</f>
        <v>0</v>
      </c>
      <c r="AU26" s="26">
        <f t="shared" si="17"/>
        <v>0</v>
      </c>
    </row>
    <row r="27" spans="1:47" x14ac:dyDescent="0.3">
      <c r="A27" t="s">
        <v>59</v>
      </c>
      <c r="B27" s="21"/>
      <c r="C27" s="22" t="e">
        <f t="shared" si="18"/>
        <v>#DIV/0!</v>
      </c>
      <c r="D27" s="23">
        <f>IF(COUNTIF($AY$2:$BL$63,A27)=1,VLOOKUP(A27,$AY$2:$BL$63,6,FALSE),0)</f>
        <v>0</v>
      </c>
      <c r="E27" s="24">
        <f t="shared" si="19"/>
        <v>0</v>
      </c>
      <c r="F27" s="25">
        <f>'Septembre N-1'!D25</f>
        <v>0</v>
      </c>
      <c r="G27" s="26">
        <f t="shared" si="9"/>
        <v>0</v>
      </c>
      <c r="H27" s="22" t="e">
        <f t="shared" si="20"/>
        <v>#DIV/0!</v>
      </c>
      <c r="I27" s="23">
        <f>IF(COUNTIF($AY$2:$BL$63,A27)=1,VLOOKUP(A27,$AY$2:$BL$63,7,FALSE),0)</f>
        <v>0</v>
      </c>
      <c r="J27" s="33">
        <f t="shared" si="21"/>
        <v>0</v>
      </c>
      <c r="K27" s="25">
        <f>'Septembre N-1'!I25</f>
        <v>0</v>
      </c>
      <c r="L27" s="26">
        <f t="shared" si="10"/>
        <v>0</v>
      </c>
      <c r="M27" s="22" t="e">
        <f t="shared" si="22"/>
        <v>#DIV/0!</v>
      </c>
      <c r="N27" s="23">
        <f>IF(COUNTIF($AY$2:$BL$63,A27)=1,VLOOKUP(A27,$AY$2:$BL$63,8,FALSE),0)</f>
        <v>0</v>
      </c>
      <c r="O27" s="24">
        <f t="shared" si="23"/>
        <v>0</v>
      </c>
      <c r="P27" s="25">
        <f>'Septembre N-1'!N25</f>
        <v>0</v>
      </c>
      <c r="Q27" s="26">
        <f t="shared" si="11"/>
        <v>0</v>
      </c>
      <c r="R27" s="22" t="e">
        <f t="shared" si="24"/>
        <v>#DIV/0!</v>
      </c>
      <c r="S27" s="23">
        <f>IF(COUNTIF($AY$2:$BL$63,A27)=1,VLOOKUP(A27,$AY$2:$BL$63,9,FALSE),0)</f>
        <v>0</v>
      </c>
      <c r="T27" s="33">
        <f t="shared" si="25"/>
        <v>0</v>
      </c>
      <c r="U27" s="25">
        <f>'Septembre N-1'!S25</f>
        <v>0</v>
      </c>
      <c r="V27" s="26">
        <f t="shared" si="12"/>
        <v>0</v>
      </c>
      <c r="W27" s="22" t="e">
        <f t="shared" si="26"/>
        <v>#DIV/0!</v>
      </c>
      <c r="X27" s="23">
        <f>IF(COUNTIF($AY$2:$BL$63,A27)=1,VLOOKUP(A27,$AY$2:$BL$63,10,FALSE),0)</f>
        <v>0</v>
      </c>
      <c r="Y27" s="33">
        <f t="shared" si="27"/>
        <v>0</v>
      </c>
      <c r="Z27" s="25">
        <f>'Septembre N-1'!X25</f>
        <v>0</v>
      </c>
      <c r="AA27" s="26">
        <f t="shared" si="13"/>
        <v>0</v>
      </c>
      <c r="AB27" s="22" t="e">
        <f t="shared" si="28"/>
        <v>#DIV/0!</v>
      </c>
      <c r="AC27" s="23">
        <f>IF(COUNTIF($AY$2:$BL$63,A27)=1,VLOOKUP(A27,$AY$2:$BL$63,11,FALSE),0)</f>
        <v>0</v>
      </c>
      <c r="AD27" s="33">
        <f t="shared" si="29"/>
        <v>0</v>
      </c>
      <c r="AE27" s="25">
        <f>'Septembre N-1'!AC25</f>
        <v>0</v>
      </c>
      <c r="AF27" s="26">
        <f t="shared" si="14"/>
        <v>0</v>
      </c>
      <c r="AG27" s="22" t="e">
        <f t="shared" si="30"/>
        <v>#DIV/0!</v>
      </c>
      <c r="AH27" s="23">
        <f>IF(COUNTIF($AY$2:$BL$63,A27)=1,VLOOKUP(A27,$AY$2:$BL$63,12,FALSE),0)</f>
        <v>0</v>
      </c>
      <c r="AI27" s="33">
        <f t="shared" si="31"/>
        <v>0</v>
      </c>
      <c r="AJ27" s="25">
        <f>'Septembre N-1'!AH25</f>
        <v>0</v>
      </c>
      <c r="AK27" s="26">
        <f t="shared" si="15"/>
        <v>0</v>
      </c>
      <c r="AL27" s="22" t="e">
        <f t="shared" si="32"/>
        <v>#DIV/0!</v>
      </c>
      <c r="AM27" s="23">
        <f>IF(COUNTIF($AY$2:$BL$63,A27)=1,VLOOKUP(A27,$AY$2:$BL$63,13,FALSE),0)</f>
        <v>0</v>
      </c>
      <c r="AN27" s="33">
        <f t="shared" si="33"/>
        <v>0</v>
      </c>
      <c r="AO27" s="25">
        <f>'Septembre N-1'!AM25</f>
        <v>0</v>
      </c>
      <c r="AP27" s="26">
        <f t="shared" si="16"/>
        <v>0</v>
      </c>
      <c r="AQ27" s="22" t="e">
        <f t="shared" si="34"/>
        <v>#DIV/0!</v>
      </c>
      <c r="AR27" s="23">
        <f>IF(COUNTIF($AY$2:$BL$63,A27)=1,VLOOKUP(A27,$AY$2:$BL$63,14,FALSE),0)</f>
        <v>0</v>
      </c>
      <c r="AS27" s="33">
        <f t="shared" si="35"/>
        <v>0</v>
      </c>
      <c r="AT27" s="25">
        <f>'Septembre N-1'!AR25</f>
        <v>0</v>
      </c>
      <c r="AU27" s="26">
        <f t="shared" si="17"/>
        <v>0</v>
      </c>
    </row>
    <row r="28" spans="1:47" x14ac:dyDescent="0.3">
      <c r="A28" t="s">
        <v>60</v>
      </c>
      <c r="B28" s="21"/>
      <c r="C28" s="22" t="e">
        <f t="shared" si="18"/>
        <v>#DIV/0!</v>
      </c>
      <c r="D28" s="23">
        <f>IF(COUNTIF($AY$2:$BL$63,A28)=1,VLOOKUP(A28,$AY$2:$BL$63,6,FALSE),0)</f>
        <v>0</v>
      </c>
      <c r="E28" s="24">
        <f t="shared" si="19"/>
        <v>0</v>
      </c>
      <c r="F28" s="25">
        <f>'Septembre N-1'!D26</f>
        <v>0</v>
      </c>
      <c r="G28" s="26">
        <f t="shared" si="9"/>
        <v>0</v>
      </c>
      <c r="H28" s="22" t="e">
        <f t="shared" si="20"/>
        <v>#DIV/0!</v>
      </c>
      <c r="I28" s="23">
        <f>IF(COUNTIF($AY$2:$BL$63,A28)=1,VLOOKUP(A28,$AY$2:$BL$63,7,FALSE),0)</f>
        <v>0</v>
      </c>
      <c r="J28" s="33">
        <f t="shared" si="21"/>
        <v>0</v>
      </c>
      <c r="K28" s="25">
        <f>'Septembre N-1'!I26</f>
        <v>0</v>
      </c>
      <c r="L28" s="26">
        <f t="shared" si="10"/>
        <v>0</v>
      </c>
      <c r="M28" s="22" t="e">
        <f t="shared" si="22"/>
        <v>#DIV/0!</v>
      </c>
      <c r="N28" s="23">
        <f>IF(COUNTIF($AY$2:$BL$63,A28)=1,VLOOKUP(A28,$AY$2:$BL$63,8,FALSE),0)</f>
        <v>0</v>
      </c>
      <c r="O28" s="24">
        <f t="shared" si="23"/>
        <v>0</v>
      </c>
      <c r="P28" s="25">
        <f>'Septembre N-1'!N26</f>
        <v>0</v>
      </c>
      <c r="Q28" s="26">
        <f t="shared" si="11"/>
        <v>0</v>
      </c>
      <c r="R28" s="22" t="e">
        <f t="shared" si="24"/>
        <v>#DIV/0!</v>
      </c>
      <c r="S28" s="23">
        <f>IF(COUNTIF($AY$2:$BL$63,A28)=1,VLOOKUP(A28,$AY$2:$BL$63,9,FALSE),0)</f>
        <v>0</v>
      </c>
      <c r="T28" s="33">
        <f t="shared" si="25"/>
        <v>0</v>
      </c>
      <c r="U28" s="25">
        <f>'Septembre N-1'!S26</f>
        <v>0</v>
      </c>
      <c r="V28" s="26">
        <f t="shared" si="12"/>
        <v>0</v>
      </c>
      <c r="W28" s="22" t="e">
        <f t="shared" si="26"/>
        <v>#DIV/0!</v>
      </c>
      <c r="X28" s="23">
        <f>IF(COUNTIF($AY$2:$BL$63,A28)=1,VLOOKUP(A28,$AY$2:$BL$63,10,FALSE),0)</f>
        <v>0</v>
      </c>
      <c r="Y28" s="33">
        <f t="shared" si="27"/>
        <v>0</v>
      </c>
      <c r="Z28" s="25">
        <f>'Septembre N-1'!X26</f>
        <v>0</v>
      </c>
      <c r="AA28" s="26">
        <f t="shared" si="13"/>
        <v>0</v>
      </c>
      <c r="AB28" s="22" t="e">
        <f t="shared" si="28"/>
        <v>#DIV/0!</v>
      </c>
      <c r="AC28" s="23">
        <f>IF(COUNTIF($AY$2:$BL$63,A28)=1,VLOOKUP(A28,$AY$2:$BL$63,11,FALSE),0)</f>
        <v>0</v>
      </c>
      <c r="AD28" s="33">
        <f t="shared" si="29"/>
        <v>1.1764705882352941E-2</v>
      </c>
      <c r="AE28" s="25">
        <f>'Septembre N-1'!AC26</f>
        <v>1</v>
      </c>
      <c r="AF28" s="26">
        <f t="shared" si="14"/>
        <v>-1</v>
      </c>
      <c r="AG28" s="22" t="e">
        <f t="shared" si="30"/>
        <v>#DIV/0!</v>
      </c>
      <c r="AH28" s="23">
        <f>IF(COUNTIF($AY$2:$BL$63,A28)=1,VLOOKUP(A28,$AY$2:$BL$63,12,FALSE),0)</f>
        <v>0</v>
      </c>
      <c r="AI28" s="33">
        <f t="shared" si="31"/>
        <v>2.6315789473684209E-2</v>
      </c>
      <c r="AJ28" s="25">
        <f>'Septembre N-1'!AH26</f>
        <v>1</v>
      </c>
      <c r="AK28" s="26">
        <f t="shared" si="15"/>
        <v>-1</v>
      </c>
      <c r="AL28" s="22" t="e">
        <f t="shared" si="32"/>
        <v>#DIV/0!</v>
      </c>
      <c r="AM28" s="23">
        <f>IF(COUNTIF($AY$2:$BL$63,A28)=1,VLOOKUP(A28,$AY$2:$BL$63,13,FALSE),0)</f>
        <v>0</v>
      </c>
      <c r="AN28" s="33">
        <f t="shared" si="33"/>
        <v>2.3148148148148147E-3</v>
      </c>
      <c r="AO28" s="25">
        <f>'Septembre N-1'!AM26</f>
        <v>1</v>
      </c>
      <c r="AP28" s="26">
        <f t="shared" si="16"/>
        <v>-1</v>
      </c>
      <c r="AQ28" s="22" t="e">
        <f t="shared" si="34"/>
        <v>#DIV/0!</v>
      </c>
      <c r="AR28" s="23">
        <f>IF(COUNTIF($AY$2:$BL$63,A28)=1,VLOOKUP(A28,$AY$2:$BL$63,14,FALSE),0)</f>
        <v>0</v>
      </c>
      <c r="AS28" s="33">
        <f t="shared" si="35"/>
        <v>0.14285714285714285</v>
      </c>
      <c r="AT28" s="25">
        <f>'Septembre N-1'!AR26</f>
        <v>1</v>
      </c>
      <c r="AU28" s="26">
        <f t="shared" si="17"/>
        <v>-1</v>
      </c>
    </row>
    <row r="29" spans="1:47" x14ac:dyDescent="0.3">
      <c r="A29" t="s">
        <v>13</v>
      </c>
      <c r="B29" s="21"/>
      <c r="C29" s="22" t="e">
        <f t="shared" si="18"/>
        <v>#DIV/0!</v>
      </c>
      <c r="D29" s="23">
        <f>IF(COUNTIF($AY$2:$BL$63,A29)=1,VLOOKUP(A29,$AY$2:$BL$63,6,FALSE),0)</f>
        <v>0</v>
      </c>
      <c r="E29" s="24">
        <f t="shared" si="19"/>
        <v>3.3898305084745763E-2</v>
      </c>
      <c r="F29" s="25">
        <f>'Septembre N-1'!D27</f>
        <v>4</v>
      </c>
      <c r="G29" s="26">
        <f t="shared" si="9"/>
        <v>-4</v>
      </c>
      <c r="H29" s="22" t="e">
        <f t="shared" si="20"/>
        <v>#DIV/0!</v>
      </c>
      <c r="I29" s="23">
        <f>IF(COUNTIF($AY$2:$BL$63,A29)=1,VLOOKUP(A29,$AY$2:$BL$63,7,FALSE),0)</f>
        <v>0</v>
      </c>
      <c r="J29" s="33">
        <f t="shared" si="21"/>
        <v>4.7619047619047616E-2</v>
      </c>
      <c r="K29" s="25">
        <f>'Septembre N-1'!I27</f>
        <v>4</v>
      </c>
      <c r="L29" s="26">
        <f t="shared" si="10"/>
        <v>-4</v>
      </c>
      <c r="M29" s="22" t="e">
        <f t="shared" si="22"/>
        <v>#DIV/0!</v>
      </c>
      <c r="N29" s="23">
        <f>IF(COUNTIF($AY$2:$BL$63,A29)=1,VLOOKUP(A29,$AY$2:$BL$63,8,FALSE),0)</f>
        <v>0</v>
      </c>
      <c r="O29" s="24">
        <f t="shared" si="23"/>
        <v>0.08</v>
      </c>
      <c r="P29" s="25">
        <f>'Septembre N-1'!N27</f>
        <v>4</v>
      </c>
      <c r="Q29" s="26">
        <f t="shared" si="11"/>
        <v>-4</v>
      </c>
      <c r="R29" s="22" t="e">
        <f t="shared" si="24"/>
        <v>#DIV/0!</v>
      </c>
      <c r="S29" s="23">
        <f>IF(COUNTIF($AY$2:$BL$63,A29)=1,VLOOKUP(A29,$AY$2:$BL$63,9,FALSE),0)</f>
        <v>0</v>
      </c>
      <c r="T29" s="33">
        <f t="shared" si="25"/>
        <v>0</v>
      </c>
      <c r="U29" s="25">
        <f>'Septembre N-1'!S27</f>
        <v>0</v>
      </c>
      <c r="V29" s="26">
        <f t="shared" si="12"/>
        <v>0</v>
      </c>
      <c r="W29" s="22" t="e">
        <f t="shared" si="26"/>
        <v>#DIV/0!</v>
      </c>
      <c r="X29" s="23">
        <f>IF(COUNTIF($AY$2:$BL$63,A29)=1,VLOOKUP(A29,$AY$2:$BL$63,10,FALSE),0)</f>
        <v>0</v>
      </c>
      <c r="Y29" s="33">
        <f t="shared" si="27"/>
        <v>0</v>
      </c>
      <c r="Z29" s="25">
        <f>'Septembre N-1'!X27</f>
        <v>0</v>
      </c>
      <c r="AA29" s="26">
        <f t="shared" si="13"/>
        <v>0</v>
      </c>
      <c r="AB29" s="22" t="e">
        <f t="shared" si="28"/>
        <v>#DIV/0!</v>
      </c>
      <c r="AC29" s="23">
        <f>IF(COUNTIF($AY$2:$BL$63,A29)=1,VLOOKUP(A29,$AY$2:$BL$63,11,FALSE),0)</f>
        <v>0</v>
      </c>
      <c r="AD29" s="33">
        <f t="shared" si="29"/>
        <v>4.7058823529411764E-2</v>
      </c>
      <c r="AE29" s="25">
        <f>'Septembre N-1'!AC27</f>
        <v>4</v>
      </c>
      <c r="AF29" s="26">
        <f t="shared" si="14"/>
        <v>-4</v>
      </c>
      <c r="AG29" s="22" t="e">
        <f t="shared" si="30"/>
        <v>#DIV/0!</v>
      </c>
      <c r="AH29" s="23">
        <f>IF(COUNTIF($AY$2:$BL$63,A29)=1,VLOOKUP(A29,$AY$2:$BL$63,12,FALSE),0)</f>
        <v>0</v>
      </c>
      <c r="AI29" s="33">
        <f t="shared" si="31"/>
        <v>0.15789473684210525</v>
      </c>
      <c r="AJ29" s="25">
        <f>'Septembre N-1'!AH27</f>
        <v>6</v>
      </c>
      <c r="AK29" s="26">
        <f t="shared" si="15"/>
        <v>-6</v>
      </c>
      <c r="AL29" s="22" t="e">
        <f t="shared" si="32"/>
        <v>#DIV/0!</v>
      </c>
      <c r="AM29" s="23">
        <f>IF(COUNTIF($AY$2:$BL$63,A29)=1,VLOOKUP(A29,$AY$2:$BL$63,13,FALSE),0)</f>
        <v>0</v>
      </c>
      <c r="AN29" s="33">
        <f t="shared" si="33"/>
        <v>5.0925925925925923E-2</v>
      </c>
      <c r="AO29" s="25">
        <f>'Septembre N-1'!AM27</f>
        <v>22</v>
      </c>
      <c r="AP29" s="26">
        <f t="shared" si="16"/>
        <v>-22</v>
      </c>
      <c r="AQ29" s="22" t="e">
        <f t="shared" si="34"/>
        <v>#DIV/0!</v>
      </c>
      <c r="AR29" s="23">
        <f>IF(COUNTIF($AY$2:$BL$63,A29)=1,VLOOKUP(A29,$AY$2:$BL$63,14,FALSE),0)</f>
        <v>0</v>
      </c>
      <c r="AS29" s="33">
        <f t="shared" si="35"/>
        <v>0</v>
      </c>
      <c r="AT29" s="25">
        <f>'Septembre N-1'!AR27</f>
        <v>0</v>
      </c>
      <c r="AU29" s="26">
        <f t="shared" si="17"/>
        <v>0</v>
      </c>
    </row>
    <row r="30" spans="1:47" x14ac:dyDescent="0.3">
      <c r="A30" t="s">
        <v>37</v>
      </c>
      <c r="B30" s="21"/>
      <c r="C30" s="22" t="e">
        <f t="shared" si="18"/>
        <v>#DIV/0!</v>
      </c>
      <c r="D30" s="23">
        <f>IF(COUNTIF($AY$2:$BL$63,A30)=1,VLOOKUP(A30,$AY$2:$BL$63,6,FALSE),0)</f>
        <v>0</v>
      </c>
      <c r="E30" s="24">
        <f t="shared" si="19"/>
        <v>0</v>
      </c>
      <c r="F30" s="25">
        <f>'Septembre N-1'!D28</f>
        <v>0</v>
      </c>
      <c r="G30" s="26">
        <f t="shared" si="9"/>
        <v>0</v>
      </c>
      <c r="H30" s="22" t="e">
        <f t="shared" si="20"/>
        <v>#DIV/0!</v>
      </c>
      <c r="I30" s="23">
        <f>IF(COUNTIF($AY$2:$BL$63,A30)=1,VLOOKUP(A30,$AY$2:$BL$63,7,FALSE),0)</f>
        <v>0</v>
      </c>
      <c r="J30" s="33">
        <f t="shared" si="21"/>
        <v>0</v>
      </c>
      <c r="K30" s="25">
        <f>'Septembre N-1'!I28</f>
        <v>0</v>
      </c>
      <c r="L30" s="26">
        <f t="shared" si="10"/>
        <v>0</v>
      </c>
      <c r="M30" s="22" t="e">
        <f t="shared" si="22"/>
        <v>#DIV/0!</v>
      </c>
      <c r="N30" s="23">
        <f>IF(COUNTIF($AY$2:$BL$63,A30)=1,VLOOKUP(A30,$AY$2:$BL$63,8,FALSE),0)</f>
        <v>0</v>
      </c>
      <c r="O30" s="24">
        <f t="shared" si="23"/>
        <v>0</v>
      </c>
      <c r="P30" s="25">
        <f>'Septembre N-1'!N28</f>
        <v>0</v>
      </c>
      <c r="Q30" s="26">
        <f t="shared" si="11"/>
        <v>0</v>
      </c>
      <c r="R30" s="22" t="e">
        <f t="shared" si="24"/>
        <v>#DIV/0!</v>
      </c>
      <c r="S30" s="23">
        <f>IF(COUNTIF($AY$2:$BL$63,A30)=1,VLOOKUP(A30,$AY$2:$BL$63,9,FALSE),0)</f>
        <v>0</v>
      </c>
      <c r="T30" s="33">
        <f t="shared" si="25"/>
        <v>0</v>
      </c>
      <c r="U30" s="25">
        <f>'Septembre N-1'!S28</f>
        <v>0</v>
      </c>
      <c r="V30" s="26">
        <f t="shared" si="12"/>
        <v>0</v>
      </c>
      <c r="W30" s="22" t="e">
        <f t="shared" si="26"/>
        <v>#DIV/0!</v>
      </c>
      <c r="X30" s="23">
        <f>IF(COUNTIF($AY$2:$BL$63,A30)=1,VLOOKUP(A30,$AY$2:$BL$63,10,FALSE),0)</f>
        <v>0</v>
      </c>
      <c r="Y30" s="33">
        <f t="shared" si="27"/>
        <v>0</v>
      </c>
      <c r="Z30" s="25">
        <f>'Septembre N-1'!X28</f>
        <v>0</v>
      </c>
      <c r="AA30" s="26">
        <f t="shared" si="13"/>
        <v>0</v>
      </c>
      <c r="AB30" s="22" t="e">
        <f t="shared" si="28"/>
        <v>#DIV/0!</v>
      </c>
      <c r="AC30" s="23">
        <f>IF(COUNTIF($AY$2:$BL$63,A30)=1,VLOOKUP(A30,$AY$2:$BL$63,11,FALSE),0)</f>
        <v>0</v>
      </c>
      <c r="AD30" s="33">
        <f t="shared" si="29"/>
        <v>0</v>
      </c>
      <c r="AE30" s="25">
        <f>'Septembre N-1'!AC28</f>
        <v>0</v>
      </c>
      <c r="AF30" s="26">
        <f t="shared" si="14"/>
        <v>0</v>
      </c>
      <c r="AG30" s="22" t="e">
        <f t="shared" si="30"/>
        <v>#DIV/0!</v>
      </c>
      <c r="AH30" s="23">
        <f>IF(COUNTIF($AY$2:$BL$63,A30)=1,VLOOKUP(A30,$AY$2:$BL$63,12,FALSE),0)</f>
        <v>0</v>
      </c>
      <c r="AI30" s="33">
        <f t="shared" si="31"/>
        <v>0</v>
      </c>
      <c r="AJ30" s="25">
        <f>'Septembre N-1'!AH28</f>
        <v>0</v>
      </c>
      <c r="AK30" s="26">
        <f t="shared" si="15"/>
        <v>0</v>
      </c>
      <c r="AL30" s="22" t="e">
        <f t="shared" si="32"/>
        <v>#DIV/0!</v>
      </c>
      <c r="AM30" s="23">
        <f>IF(COUNTIF($AY$2:$BL$63,A30)=1,VLOOKUP(A30,$AY$2:$BL$63,13,FALSE),0)</f>
        <v>0</v>
      </c>
      <c r="AN30" s="33">
        <f t="shared" si="33"/>
        <v>0</v>
      </c>
      <c r="AO30" s="25">
        <f>'Septembre N-1'!AM28</f>
        <v>0</v>
      </c>
      <c r="AP30" s="26">
        <f t="shared" si="16"/>
        <v>0</v>
      </c>
      <c r="AQ30" s="22" t="e">
        <f t="shared" si="34"/>
        <v>#DIV/0!</v>
      </c>
      <c r="AR30" s="23">
        <f>IF(COUNTIF($AY$2:$BL$63,A30)=1,VLOOKUP(A30,$AY$2:$BL$63,14,FALSE),0)</f>
        <v>0</v>
      </c>
      <c r="AS30" s="33">
        <f t="shared" si="35"/>
        <v>0</v>
      </c>
      <c r="AT30" s="25">
        <f>'Septembre N-1'!AR28</f>
        <v>0</v>
      </c>
      <c r="AU30" s="26">
        <f t="shared" si="17"/>
        <v>0</v>
      </c>
    </row>
    <row r="31" spans="1:47" x14ac:dyDescent="0.3">
      <c r="A31" t="s">
        <v>14</v>
      </c>
      <c r="B31" s="21"/>
      <c r="C31" s="22" t="e">
        <f t="shared" si="18"/>
        <v>#DIV/0!</v>
      </c>
      <c r="D31" s="23">
        <f>IF(COUNTIF($AY$2:$BL$63,A31)=1,VLOOKUP(A31,$AY$2:$BL$63,6,FALSE),0)</f>
        <v>0</v>
      </c>
      <c r="E31" s="24">
        <f t="shared" si="19"/>
        <v>0</v>
      </c>
      <c r="F31" s="25">
        <f>'Septembre N-1'!D29</f>
        <v>0</v>
      </c>
      <c r="G31" s="26">
        <f t="shared" si="9"/>
        <v>0</v>
      </c>
      <c r="H31" s="22" t="e">
        <f t="shared" si="20"/>
        <v>#DIV/0!</v>
      </c>
      <c r="I31" s="23">
        <f>IF(COUNTIF($AY$2:$BL$63,A31)=1,VLOOKUP(A31,$AY$2:$BL$63,7,FALSE),0)</f>
        <v>0</v>
      </c>
      <c r="J31" s="33">
        <f t="shared" si="21"/>
        <v>0</v>
      </c>
      <c r="K31" s="25">
        <f>'Septembre N-1'!I29</f>
        <v>0</v>
      </c>
      <c r="L31" s="26">
        <f t="shared" si="10"/>
        <v>0</v>
      </c>
      <c r="M31" s="22" t="e">
        <f t="shared" si="22"/>
        <v>#DIV/0!</v>
      </c>
      <c r="N31" s="23">
        <f>IF(COUNTIF($AY$2:$BL$63,A31)=1,VLOOKUP(A31,$AY$2:$BL$63,8,FALSE),0)</f>
        <v>0</v>
      </c>
      <c r="O31" s="24">
        <f t="shared" si="23"/>
        <v>0</v>
      </c>
      <c r="P31" s="25">
        <f>'Septembre N-1'!N29</f>
        <v>0</v>
      </c>
      <c r="Q31" s="26">
        <f t="shared" si="11"/>
        <v>0</v>
      </c>
      <c r="R31" s="22" t="e">
        <f t="shared" si="24"/>
        <v>#DIV/0!</v>
      </c>
      <c r="S31" s="23">
        <f>IF(COUNTIF($AY$2:$BL$63,A31)=1,VLOOKUP(A31,$AY$2:$BL$63,9,FALSE),0)</f>
        <v>0</v>
      </c>
      <c r="T31" s="33">
        <f t="shared" si="25"/>
        <v>0</v>
      </c>
      <c r="U31" s="25">
        <f>'Septembre N-1'!S29</f>
        <v>0</v>
      </c>
      <c r="V31" s="26">
        <f t="shared" si="12"/>
        <v>0</v>
      </c>
      <c r="W31" s="22" t="e">
        <f t="shared" si="26"/>
        <v>#DIV/0!</v>
      </c>
      <c r="X31" s="23">
        <f>IF(COUNTIF($AY$2:$BL$63,A31)=1,VLOOKUP(A31,$AY$2:$BL$63,10,FALSE),0)</f>
        <v>0</v>
      </c>
      <c r="Y31" s="33">
        <f t="shared" si="27"/>
        <v>0</v>
      </c>
      <c r="Z31" s="25">
        <f>'Septembre N-1'!X29</f>
        <v>0</v>
      </c>
      <c r="AA31" s="26">
        <f t="shared" si="13"/>
        <v>0</v>
      </c>
      <c r="AB31" s="22" t="e">
        <f t="shared" si="28"/>
        <v>#DIV/0!</v>
      </c>
      <c r="AC31" s="23">
        <f>IF(COUNTIF($AY$2:$BL$63,A31)=1,VLOOKUP(A31,$AY$2:$BL$63,11,FALSE),0)</f>
        <v>0</v>
      </c>
      <c r="AD31" s="33">
        <f t="shared" si="29"/>
        <v>0</v>
      </c>
      <c r="AE31" s="25">
        <f>'Septembre N-1'!AC29</f>
        <v>0</v>
      </c>
      <c r="AF31" s="26">
        <f t="shared" si="14"/>
        <v>0</v>
      </c>
      <c r="AG31" s="22" t="e">
        <f t="shared" si="30"/>
        <v>#DIV/0!</v>
      </c>
      <c r="AH31" s="23">
        <f>IF(COUNTIF($AY$2:$BL$63,A31)=1,VLOOKUP(A31,$AY$2:$BL$63,12,FALSE),0)</f>
        <v>0</v>
      </c>
      <c r="AI31" s="33">
        <f t="shared" si="31"/>
        <v>0</v>
      </c>
      <c r="AJ31" s="25">
        <f>'Septembre N-1'!AH29</f>
        <v>0</v>
      </c>
      <c r="AK31" s="26">
        <f t="shared" si="15"/>
        <v>0</v>
      </c>
      <c r="AL31" s="22" t="e">
        <f t="shared" si="32"/>
        <v>#DIV/0!</v>
      </c>
      <c r="AM31" s="23">
        <f>IF(COUNTIF($AY$2:$BL$63,A31)=1,VLOOKUP(A31,$AY$2:$BL$63,13,FALSE),0)</f>
        <v>0</v>
      </c>
      <c r="AN31" s="33">
        <f t="shared" si="33"/>
        <v>0</v>
      </c>
      <c r="AO31" s="25">
        <f>'Septembre N-1'!AM29</f>
        <v>0</v>
      </c>
      <c r="AP31" s="26">
        <f t="shared" si="16"/>
        <v>0</v>
      </c>
      <c r="AQ31" s="22" t="e">
        <f t="shared" si="34"/>
        <v>#DIV/0!</v>
      </c>
      <c r="AR31" s="23">
        <f>IF(COUNTIF($AY$2:$BL$63,A31)=1,VLOOKUP(A31,$AY$2:$BL$63,14,FALSE),0)</f>
        <v>0</v>
      </c>
      <c r="AS31" s="33">
        <f t="shared" si="35"/>
        <v>0</v>
      </c>
      <c r="AT31" s="25">
        <f>'Septembre N-1'!AR29</f>
        <v>0</v>
      </c>
      <c r="AU31" s="26">
        <f t="shared" si="17"/>
        <v>0</v>
      </c>
    </row>
    <row r="32" spans="1:47" x14ac:dyDescent="0.3">
      <c r="A32" t="s">
        <v>148</v>
      </c>
      <c r="B32" s="21"/>
      <c r="C32" s="22" t="e">
        <f t="shared" si="18"/>
        <v>#DIV/0!</v>
      </c>
      <c r="D32" s="23">
        <f>IF(COUNTIF($AY$2:$BL$63,A32)=1,VLOOKUP(A32,$AY$2:$BL$63,6,FALSE),0)</f>
        <v>0</v>
      </c>
      <c r="E32" s="24">
        <f t="shared" si="19"/>
        <v>0</v>
      </c>
      <c r="F32" s="25">
        <f>'Septembre N-1'!D30</f>
        <v>0</v>
      </c>
      <c r="G32" s="26">
        <f t="shared" si="9"/>
        <v>0</v>
      </c>
      <c r="H32" s="22" t="e">
        <f t="shared" si="20"/>
        <v>#DIV/0!</v>
      </c>
      <c r="I32" s="23">
        <f>IF(COUNTIF($AY$2:$BL$63,A32)=1,VLOOKUP(A32,$AY$2:$BL$63,7,FALSE),0)</f>
        <v>0</v>
      </c>
      <c r="J32" s="33">
        <f t="shared" si="21"/>
        <v>0</v>
      </c>
      <c r="K32" s="25">
        <f>'Septembre N-1'!I30</f>
        <v>0</v>
      </c>
      <c r="L32" s="26">
        <f t="shared" si="10"/>
        <v>0</v>
      </c>
      <c r="M32" s="22" t="e">
        <f t="shared" si="22"/>
        <v>#DIV/0!</v>
      </c>
      <c r="N32" s="23">
        <f>IF(COUNTIF($AY$2:$BL$63,A32)=1,VLOOKUP(A32,$AY$2:$BL$63,8,FALSE),0)</f>
        <v>0</v>
      </c>
      <c r="O32" s="24">
        <f t="shared" si="23"/>
        <v>0</v>
      </c>
      <c r="P32" s="25">
        <f>'Septembre N-1'!N30</f>
        <v>0</v>
      </c>
      <c r="Q32" s="26">
        <f t="shared" si="11"/>
        <v>0</v>
      </c>
      <c r="R32" s="22" t="e">
        <f t="shared" si="24"/>
        <v>#DIV/0!</v>
      </c>
      <c r="S32" s="23">
        <f>IF(COUNTIF($AY$2:$BL$63,A32)=1,VLOOKUP(A32,$AY$2:$BL$63,9,FALSE),0)</f>
        <v>0</v>
      </c>
      <c r="T32" s="33">
        <f t="shared" si="25"/>
        <v>0</v>
      </c>
      <c r="U32" s="25">
        <f>'Septembre N-1'!S30</f>
        <v>0</v>
      </c>
      <c r="V32" s="26">
        <f t="shared" si="12"/>
        <v>0</v>
      </c>
      <c r="W32" s="22" t="e">
        <f t="shared" si="26"/>
        <v>#DIV/0!</v>
      </c>
      <c r="X32" s="23">
        <f>IF(COUNTIF($AY$2:$BL$63,A32)=1,VLOOKUP(A32,$AY$2:$BL$63,10,FALSE),0)</f>
        <v>0</v>
      </c>
      <c r="Y32" s="33">
        <f t="shared" si="27"/>
        <v>0</v>
      </c>
      <c r="Z32" s="25">
        <f>'Septembre N-1'!X30</f>
        <v>0</v>
      </c>
      <c r="AA32" s="26">
        <f t="shared" si="13"/>
        <v>0</v>
      </c>
      <c r="AB32" s="22" t="e">
        <f t="shared" si="28"/>
        <v>#DIV/0!</v>
      </c>
      <c r="AC32" s="23">
        <f>IF(COUNTIF($AY$2:$BL$63,A32)=1,VLOOKUP(A32,$AY$2:$BL$63,11,FALSE),0)</f>
        <v>0</v>
      </c>
      <c r="AD32" s="33">
        <f t="shared" si="29"/>
        <v>0</v>
      </c>
      <c r="AE32" s="25">
        <f>'Septembre N-1'!AC30</f>
        <v>0</v>
      </c>
      <c r="AF32" s="26">
        <f t="shared" si="14"/>
        <v>0</v>
      </c>
      <c r="AG32" s="22" t="e">
        <f t="shared" si="30"/>
        <v>#DIV/0!</v>
      </c>
      <c r="AH32" s="23">
        <f>IF(COUNTIF($AY$2:$BL$63,A32)=1,VLOOKUP(A32,$AY$2:$BL$63,12,FALSE),0)</f>
        <v>0</v>
      </c>
      <c r="AI32" s="33">
        <f t="shared" si="31"/>
        <v>0</v>
      </c>
      <c r="AJ32" s="25">
        <f>'Septembre N-1'!AH30</f>
        <v>0</v>
      </c>
      <c r="AK32" s="26">
        <f t="shared" si="15"/>
        <v>0</v>
      </c>
      <c r="AL32" s="22" t="e">
        <f t="shared" si="32"/>
        <v>#DIV/0!</v>
      </c>
      <c r="AM32" s="23">
        <f>IF(COUNTIF($AY$2:$BL$63,A32)=1,VLOOKUP(A32,$AY$2:$BL$63,13,FALSE),0)</f>
        <v>0</v>
      </c>
      <c r="AN32" s="33">
        <f t="shared" si="33"/>
        <v>0</v>
      </c>
      <c r="AO32" s="25">
        <f>'Septembre N-1'!AM30</f>
        <v>0</v>
      </c>
      <c r="AP32" s="26">
        <f t="shared" si="16"/>
        <v>0</v>
      </c>
      <c r="AQ32" s="22" t="e">
        <f t="shared" si="34"/>
        <v>#DIV/0!</v>
      </c>
      <c r="AR32" s="23">
        <f>IF(COUNTIF($AY$2:$BL$63,A32)=1,VLOOKUP(A32,$AY$2:$BL$63,14,FALSE),0)</f>
        <v>0</v>
      </c>
      <c r="AS32" s="33">
        <f t="shared" si="35"/>
        <v>0</v>
      </c>
      <c r="AT32" s="25">
        <f>'Septembre N-1'!AR30</f>
        <v>0</v>
      </c>
      <c r="AU32" s="26">
        <f t="shared" si="17"/>
        <v>0</v>
      </c>
    </row>
    <row r="33" spans="1:47" x14ac:dyDescent="0.3">
      <c r="A33" t="s">
        <v>15</v>
      </c>
      <c r="B33" s="21"/>
      <c r="C33" s="22" t="e">
        <f t="shared" si="18"/>
        <v>#DIV/0!</v>
      </c>
      <c r="D33" s="23">
        <f>IF(COUNTIF($AY$2:$BL$63,A33)=1,VLOOKUP(A33,$AY$2:$BL$63,6,FALSE),0)</f>
        <v>0</v>
      </c>
      <c r="E33" s="24">
        <f t="shared" si="19"/>
        <v>8.4745762711864406E-3</v>
      </c>
      <c r="F33" s="25">
        <f>'Septembre N-1'!D31</f>
        <v>1</v>
      </c>
      <c r="G33" s="26">
        <f t="shared" si="9"/>
        <v>-1</v>
      </c>
      <c r="H33" s="22" t="e">
        <f t="shared" si="20"/>
        <v>#DIV/0!</v>
      </c>
      <c r="I33" s="23">
        <f>IF(COUNTIF($AY$2:$BL$63,A33)=1,VLOOKUP(A33,$AY$2:$BL$63,7,FALSE),0)</f>
        <v>0</v>
      </c>
      <c r="J33" s="33">
        <f t="shared" si="21"/>
        <v>0</v>
      </c>
      <c r="K33" s="25">
        <f>'Septembre N-1'!I31</f>
        <v>0</v>
      </c>
      <c r="L33" s="26">
        <f t="shared" si="10"/>
        <v>0</v>
      </c>
      <c r="M33" s="22" t="e">
        <f t="shared" si="22"/>
        <v>#DIV/0!</v>
      </c>
      <c r="N33" s="23">
        <f>IF(COUNTIF($AY$2:$BL$63,A33)=1,VLOOKUP(A33,$AY$2:$BL$63,8,FALSE),0)</f>
        <v>0</v>
      </c>
      <c r="O33" s="24">
        <f t="shared" si="23"/>
        <v>0</v>
      </c>
      <c r="P33" s="25">
        <f>'Septembre N-1'!N31</f>
        <v>0</v>
      </c>
      <c r="Q33" s="26">
        <f t="shared" si="11"/>
        <v>0</v>
      </c>
      <c r="R33" s="22" t="e">
        <f t="shared" si="24"/>
        <v>#DIV/0!</v>
      </c>
      <c r="S33" s="23">
        <f>IF(COUNTIF($AY$2:$BL$63,A33)=1,VLOOKUP(A33,$AY$2:$BL$63,9,FALSE),0)</f>
        <v>0</v>
      </c>
      <c r="T33" s="33">
        <f t="shared" si="25"/>
        <v>0</v>
      </c>
      <c r="U33" s="25">
        <f>'Septembre N-1'!S31</f>
        <v>0</v>
      </c>
      <c r="V33" s="26">
        <f t="shared" si="12"/>
        <v>0</v>
      </c>
      <c r="W33" s="22" t="e">
        <f t="shared" si="26"/>
        <v>#DIV/0!</v>
      </c>
      <c r="X33" s="23">
        <f>IF(COUNTIF($AY$2:$BL$63,A33)=1,VLOOKUP(A33,$AY$2:$BL$63,10,FALSE),0)</f>
        <v>0</v>
      </c>
      <c r="Y33" s="33">
        <f t="shared" si="27"/>
        <v>0</v>
      </c>
      <c r="Z33" s="25">
        <f>'Septembre N-1'!X31</f>
        <v>0</v>
      </c>
      <c r="AA33" s="26">
        <f t="shared" si="13"/>
        <v>0</v>
      </c>
      <c r="AB33" s="22" t="e">
        <f t="shared" si="28"/>
        <v>#DIV/0!</v>
      </c>
      <c r="AC33" s="23">
        <f>IF(COUNTIF($AY$2:$BL$63,A33)=1,VLOOKUP(A33,$AY$2:$BL$63,11,FALSE),0)</f>
        <v>0</v>
      </c>
      <c r="AD33" s="33">
        <f t="shared" si="29"/>
        <v>0</v>
      </c>
      <c r="AE33" s="25">
        <f>'Septembre N-1'!AC31</f>
        <v>0</v>
      </c>
      <c r="AF33" s="26">
        <f t="shared" si="14"/>
        <v>0</v>
      </c>
      <c r="AG33" s="22" t="e">
        <f t="shared" si="30"/>
        <v>#DIV/0!</v>
      </c>
      <c r="AH33" s="23">
        <f>IF(COUNTIF($AY$2:$BL$63,A33)=1,VLOOKUP(A33,$AY$2:$BL$63,12,FALSE),0)</f>
        <v>0</v>
      </c>
      <c r="AI33" s="33">
        <f t="shared" si="31"/>
        <v>0</v>
      </c>
      <c r="AJ33" s="25">
        <f>'Septembre N-1'!AH31</f>
        <v>0</v>
      </c>
      <c r="AK33" s="26">
        <f t="shared" si="15"/>
        <v>0</v>
      </c>
      <c r="AL33" s="22" t="e">
        <f t="shared" si="32"/>
        <v>#DIV/0!</v>
      </c>
      <c r="AM33" s="23">
        <f>IF(COUNTIF($AY$2:$BL$63,A33)=1,VLOOKUP(A33,$AY$2:$BL$63,13,FALSE),0)</f>
        <v>0</v>
      </c>
      <c r="AN33" s="33">
        <f t="shared" si="33"/>
        <v>2.3148148148148147E-3</v>
      </c>
      <c r="AO33" s="25">
        <f>'Septembre N-1'!AM31</f>
        <v>1</v>
      </c>
      <c r="AP33" s="26">
        <f t="shared" si="16"/>
        <v>-1</v>
      </c>
      <c r="AQ33" s="22" t="e">
        <f t="shared" si="34"/>
        <v>#DIV/0!</v>
      </c>
      <c r="AR33" s="23">
        <f>IF(COUNTIF($AY$2:$BL$63,A33)=1,VLOOKUP(A33,$AY$2:$BL$63,14,FALSE),0)</f>
        <v>0</v>
      </c>
      <c r="AS33" s="33">
        <f t="shared" si="35"/>
        <v>0</v>
      </c>
      <c r="AT33" s="25">
        <f>'Septembre N-1'!AR31</f>
        <v>0</v>
      </c>
      <c r="AU33" s="26">
        <f t="shared" si="17"/>
        <v>0</v>
      </c>
    </row>
    <row r="34" spans="1:47" x14ac:dyDescent="0.3">
      <c r="A34" t="s">
        <v>16</v>
      </c>
      <c r="B34" s="21"/>
      <c r="C34" s="22" t="e">
        <f t="shared" si="18"/>
        <v>#DIV/0!</v>
      </c>
      <c r="D34" s="23">
        <f>IF(COUNTIF($AY$2:$BL$63,A34)=1,VLOOKUP(A34,$AY$2:$BL$63,6,FALSE),0)</f>
        <v>0</v>
      </c>
      <c r="E34" s="24">
        <f t="shared" si="19"/>
        <v>8.4745762711864406E-3</v>
      </c>
      <c r="F34" s="25">
        <f>'Septembre N-1'!D32</f>
        <v>1</v>
      </c>
      <c r="G34" s="26">
        <f t="shared" si="9"/>
        <v>-1</v>
      </c>
      <c r="H34" s="22" t="e">
        <f t="shared" si="20"/>
        <v>#DIV/0!</v>
      </c>
      <c r="I34" s="23">
        <f>IF(COUNTIF($AY$2:$BL$63,A34)=1,VLOOKUP(A34,$AY$2:$BL$63,7,FALSE),0)</f>
        <v>0</v>
      </c>
      <c r="J34" s="33">
        <f t="shared" si="21"/>
        <v>0</v>
      </c>
      <c r="K34" s="25">
        <f>'Septembre N-1'!I32</f>
        <v>0</v>
      </c>
      <c r="L34" s="26">
        <f t="shared" si="10"/>
        <v>0</v>
      </c>
      <c r="M34" s="22" t="e">
        <f t="shared" si="22"/>
        <v>#DIV/0!</v>
      </c>
      <c r="N34" s="23">
        <f>IF(COUNTIF($AY$2:$BL$63,A34)=1,VLOOKUP(A34,$AY$2:$BL$63,8,FALSE),0)</f>
        <v>0</v>
      </c>
      <c r="O34" s="24">
        <f t="shared" si="23"/>
        <v>0</v>
      </c>
      <c r="P34" s="25">
        <f>'Septembre N-1'!N32</f>
        <v>0</v>
      </c>
      <c r="Q34" s="26">
        <f t="shared" si="11"/>
        <v>0</v>
      </c>
      <c r="R34" s="22" t="e">
        <f t="shared" si="24"/>
        <v>#DIV/0!</v>
      </c>
      <c r="S34" s="23">
        <f>IF(COUNTIF($AY$2:$BL$63,A34)=1,VLOOKUP(A34,$AY$2:$BL$63,9,FALSE),0)</f>
        <v>0</v>
      </c>
      <c r="T34" s="33">
        <f t="shared" si="25"/>
        <v>0</v>
      </c>
      <c r="U34" s="25">
        <f>'Septembre N-1'!S32</f>
        <v>0</v>
      </c>
      <c r="V34" s="26">
        <f t="shared" si="12"/>
        <v>0</v>
      </c>
      <c r="W34" s="22" t="e">
        <f t="shared" si="26"/>
        <v>#DIV/0!</v>
      </c>
      <c r="X34" s="23">
        <f>IF(COUNTIF($AY$2:$BL$63,A34)=1,VLOOKUP(A34,$AY$2:$BL$63,10,FALSE),0)</f>
        <v>0</v>
      </c>
      <c r="Y34" s="33">
        <f t="shared" si="27"/>
        <v>0</v>
      </c>
      <c r="Z34" s="25">
        <f>'Septembre N-1'!X32</f>
        <v>0</v>
      </c>
      <c r="AA34" s="26">
        <f t="shared" si="13"/>
        <v>0</v>
      </c>
      <c r="AB34" s="22" t="e">
        <f t="shared" si="28"/>
        <v>#DIV/0!</v>
      </c>
      <c r="AC34" s="23">
        <f>IF(COUNTIF($AY$2:$BL$63,A34)=1,VLOOKUP(A34,$AY$2:$BL$63,11,FALSE),0)</f>
        <v>0</v>
      </c>
      <c r="AD34" s="33">
        <f t="shared" si="29"/>
        <v>0</v>
      </c>
      <c r="AE34" s="25">
        <f>'Septembre N-1'!AC32</f>
        <v>0</v>
      </c>
      <c r="AF34" s="26">
        <f t="shared" si="14"/>
        <v>0</v>
      </c>
      <c r="AG34" s="22" t="e">
        <f t="shared" si="30"/>
        <v>#DIV/0!</v>
      </c>
      <c r="AH34" s="23">
        <f>IF(COUNTIF($AY$2:$BL$63,A34)=1,VLOOKUP(A34,$AY$2:$BL$63,12,FALSE),0)</f>
        <v>0</v>
      </c>
      <c r="AI34" s="33">
        <f t="shared" si="31"/>
        <v>0</v>
      </c>
      <c r="AJ34" s="25">
        <f>'Septembre N-1'!AH32</f>
        <v>0</v>
      </c>
      <c r="AK34" s="26">
        <f t="shared" si="15"/>
        <v>0</v>
      </c>
      <c r="AL34" s="22" t="e">
        <f t="shared" si="32"/>
        <v>#DIV/0!</v>
      </c>
      <c r="AM34" s="23">
        <f>IF(COUNTIF($AY$2:$BL$63,A34)=1,VLOOKUP(A34,$AY$2:$BL$63,13,FALSE),0)</f>
        <v>0</v>
      </c>
      <c r="AN34" s="33">
        <f t="shared" si="33"/>
        <v>2.3148148148148147E-3</v>
      </c>
      <c r="AO34" s="25">
        <f>'Septembre N-1'!AM32</f>
        <v>1</v>
      </c>
      <c r="AP34" s="26">
        <f t="shared" si="16"/>
        <v>-1</v>
      </c>
      <c r="AQ34" s="22" t="e">
        <f t="shared" si="34"/>
        <v>#DIV/0!</v>
      </c>
      <c r="AR34" s="23">
        <f>IF(COUNTIF($AY$2:$BL$63,A34)=1,VLOOKUP(A34,$AY$2:$BL$63,14,FALSE),0)</f>
        <v>0</v>
      </c>
      <c r="AS34" s="33">
        <f t="shared" si="35"/>
        <v>0</v>
      </c>
      <c r="AT34" s="25">
        <f>'Septembre N-1'!AR32</f>
        <v>0</v>
      </c>
      <c r="AU34" s="26">
        <f t="shared" si="17"/>
        <v>0</v>
      </c>
    </row>
    <row r="35" spans="1:47" x14ac:dyDescent="0.3">
      <c r="A35" t="s">
        <v>96</v>
      </c>
      <c r="B35" s="21"/>
      <c r="C35" s="22" t="e">
        <f t="shared" si="18"/>
        <v>#DIV/0!</v>
      </c>
      <c r="D35" s="23">
        <f>IF(COUNTIF($AY$2:$BL$63,A35)=1,VLOOKUP(A35,$AY$2:$BL$63,6,FALSE),0)</f>
        <v>0</v>
      </c>
      <c r="E35" s="24">
        <f t="shared" si="19"/>
        <v>0</v>
      </c>
      <c r="F35" s="25">
        <f>'Septembre N-1'!D33</f>
        <v>0</v>
      </c>
      <c r="G35" s="26">
        <f t="shared" si="9"/>
        <v>0</v>
      </c>
      <c r="H35" s="22" t="e">
        <f t="shared" si="20"/>
        <v>#DIV/0!</v>
      </c>
      <c r="I35" s="23">
        <f>IF(COUNTIF($AY$2:$BL$63,A35)=1,VLOOKUP(A35,$AY$2:$BL$63,7,FALSE),0)</f>
        <v>0</v>
      </c>
      <c r="J35" s="33">
        <f t="shared" si="21"/>
        <v>0</v>
      </c>
      <c r="K35" s="25">
        <f>'Septembre N-1'!I33</f>
        <v>0</v>
      </c>
      <c r="L35" s="26">
        <f t="shared" si="10"/>
        <v>0</v>
      </c>
      <c r="M35" s="22" t="e">
        <f t="shared" si="22"/>
        <v>#DIV/0!</v>
      </c>
      <c r="N35" s="23">
        <f>IF(COUNTIF($AY$2:$BL$63,A35)=1,VLOOKUP(A35,$AY$2:$BL$63,8,FALSE),0)</f>
        <v>0</v>
      </c>
      <c r="O35" s="24">
        <f t="shared" si="23"/>
        <v>0</v>
      </c>
      <c r="P35" s="25">
        <f>'Septembre N-1'!N33</f>
        <v>0</v>
      </c>
      <c r="Q35" s="26">
        <f t="shared" si="11"/>
        <v>0</v>
      </c>
      <c r="R35" s="22" t="e">
        <f t="shared" si="24"/>
        <v>#DIV/0!</v>
      </c>
      <c r="S35" s="23">
        <f>IF(COUNTIF($AY$2:$BL$63,A35)=1,VLOOKUP(A35,$AY$2:$BL$63,9,FALSE),0)</f>
        <v>0</v>
      </c>
      <c r="T35" s="33">
        <f t="shared" si="25"/>
        <v>0</v>
      </c>
      <c r="U35" s="25">
        <f>'Septembre N-1'!S33</f>
        <v>0</v>
      </c>
      <c r="V35" s="26">
        <f t="shared" si="12"/>
        <v>0</v>
      </c>
      <c r="W35" s="22" t="e">
        <f t="shared" si="26"/>
        <v>#DIV/0!</v>
      </c>
      <c r="X35" s="23">
        <f>IF(COUNTIF($AY$2:$BL$63,A35)=1,VLOOKUP(A35,$AY$2:$BL$63,10,FALSE),0)</f>
        <v>0</v>
      </c>
      <c r="Y35" s="33">
        <f t="shared" si="27"/>
        <v>0</v>
      </c>
      <c r="Z35" s="25">
        <f>'Septembre N-1'!X33</f>
        <v>0</v>
      </c>
      <c r="AA35" s="26">
        <f t="shared" si="13"/>
        <v>0</v>
      </c>
      <c r="AB35" s="22" t="e">
        <f t="shared" si="28"/>
        <v>#DIV/0!</v>
      </c>
      <c r="AC35" s="23">
        <f>IF(COUNTIF($AY$2:$BL$63,A35)=1,VLOOKUP(A35,$AY$2:$BL$63,11,FALSE),0)</f>
        <v>0</v>
      </c>
      <c r="AD35" s="33">
        <f t="shared" si="29"/>
        <v>0</v>
      </c>
      <c r="AE35" s="25">
        <f>'Septembre N-1'!AC33</f>
        <v>0</v>
      </c>
      <c r="AF35" s="26">
        <f t="shared" si="14"/>
        <v>0</v>
      </c>
      <c r="AG35" s="22" t="e">
        <f t="shared" si="30"/>
        <v>#DIV/0!</v>
      </c>
      <c r="AH35" s="23">
        <f>IF(COUNTIF($AY$2:$BL$63,A35)=1,VLOOKUP(A35,$AY$2:$BL$63,12,FALSE),0)</f>
        <v>0</v>
      </c>
      <c r="AI35" s="33">
        <f t="shared" si="31"/>
        <v>0</v>
      </c>
      <c r="AJ35" s="25">
        <f>'Septembre N-1'!AH33</f>
        <v>0</v>
      </c>
      <c r="AK35" s="26">
        <f t="shared" si="15"/>
        <v>0</v>
      </c>
      <c r="AL35" s="22" t="e">
        <f t="shared" si="32"/>
        <v>#DIV/0!</v>
      </c>
      <c r="AM35" s="23">
        <f>IF(COUNTIF($AY$2:$BL$63,A35)=1,VLOOKUP(A35,$AY$2:$BL$63,13,FALSE),0)</f>
        <v>0</v>
      </c>
      <c r="AN35" s="33">
        <f t="shared" si="33"/>
        <v>0</v>
      </c>
      <c r="AO35" s="25">
        <f>'Septembre N-1'!AM33</f>
        <v>0</v>
      </c>
      <c r="AP35" s="26">
        <f t="shared" si="16"/>
        <v>0</v>
      </c>
      <c r="AQ35" s="22" t="e">
        <f t="shared" si="34"/>
        <v>#DIV/0!</v>
      </c>
      <c r="AR35" s="23">
        <f>IF(COUNTIF($AY$2:$BL$63,A35)=1,VLOOKUP(A35,$AY$2:$BL$63,14,FALSE),0)</f>
        <v>0</v>
      </c>
      <c r="AS35" s="33">
        <f t="shared" si="35"/>
        <v>0</v>
      </c>
      <c r="AT35" s="25">
        <f>'Septembre N-1'!AR33</f>
        <v>0</v>
      </c>
      <c r="AU35" s="26">
        <f t="shared" si="17"/>
        <v>0</v>
      </c>
    </row>
    <row r="36" spans="1:47" x14ac:dyDescent="0.3">
      <c r="A36" t="s">
        <v>17</v>
      </c>
      <c r="B36" s="21"/>
      <c r="C36" s="22" t="e">
        <f t="shared" si="18"/>
        <v>#DIV/0!</v>
      </c>
      <c r="D36" s="23">
        <f>IF(COUNTIF($AY$2:$BL$63,A36)=1,VLOOKUP(A36,$AY$2:$BL$63,6,FALSE),0)</f>
        <v>0</v>
      </c>
      <c r="E36" s="24">
        <f t="shared" si="19"/>
        <v>0</v>
      </c>
      <c r="F36" s="25">
        <f>'Septembre N-1'!D34</f>
        <v>0</v>
      </c>
      <c r="G36" s="26">
        <f t="shared" si="9"/>
        <v>0</v>
      </c>
      <c r="H36" s="22" t="e">
        <f t="shared" si="20"/>
        <v>#DIV/0!</v>
      </c>
      <c r="I36" s="23">
        <f>IF(COUNTIF($AY$2:$BL$63,A36)=1,VLOOKUP(A36,$AY$2:$BL$63,7,FALSE),0)</f>
        <v>0</v>
      </c>
      <c r="J36" s="33">
        <f t="shared" si="21"/>
        <v>1.1904761904761904E-2</v>
      </c>
      <c r="K36" s="25">
        <f>'Septembre N-1'!I34</f>
        <v>1</v>
      </c>
      <c r="L36" s="26">
        <f t="shared" si="10"/>
        <v>-1</v>
      </c>
      <c r="M36" s="22" t="e">
        <f t="shared" si="22"/>
        <v>#DIV/0!</v>
      </c>
      <c r="N36" s="23">
        <f>IF(COUNTIF($AY$2:$BL$63,A36)=1,VLOOKUP(A36,$AY$2:$BL$63,8,FALSE),0)</f>
        <v>0</v>
      </c>
      <c r="O36" s="24">
        <f t="shared" si="23"/>
        <v>0</v>
      </c>
      <c r="P36" s="25">
        <f>'Septembre N-1'!N34</f>
        <v>0</v>
      </c>
      <c r="Q36" s="26">
        <f t="shared" si="11"/>
        <v>0</v>
      </c>
      <c r="R36" s="22" t="e">
        <f t="shared" si="24"/>
        <v>#DIV/0!</v>
      </c>
      <c r="S36" s="23">
        <f>IF(COUNTIF($AY$2:$BL$63,A36)=1,VLOOKUP(A36,$AY$2:$BL$63,9,FALSE),0)</f>
        <v>0</v>
      </c>
      <c r="T36" s="33">
        <f t="shared" si="25"/>
        <v>0</v>
      </c>
      <c r="U36" s="25">
        <f>'Septembre N-1'!S34</f>
        <v>0</v>
      </c>
      <c r="V36" s="26">
        <f t="shared" si="12"/>
        <v>0</v>
      </c>
      <c r="W36" s="22" t="e">
        <f t="shared" si="26"/>
        <v>#DIV/0!</v>
      </c>
      <c r="X36" s="23">
        <f>IF(COUNTIF($AY$2:$BL$63,A36)=1,VLOOKUP(A36,$AY$2:$BL$63,10,FALSE),0)</f>
        <v>0</v>
      </c>
      <c r="Y36" s="33">
        <f t="shared" si="27"/>
        <v>3.4482758620689655E-2</v>
      </c>
      <c r="Z36" s="25">
        <f>'Septembre N-1'!X34</f>
        <v>1</v>
      </c>
      <c r="AA36" s="26">
        <f t="shared" si="13"/>
        <v>-1</v>
      </c>
      <c r="AB36" s="22" t="e">
        <f t="shared" si="28"/>
        <v>#DIV/0!</v>
      </c>
      <c r="AC36" s="23">
        <f>IF(COUNTIF($AY$2:$BL$63,A36)=1,VLOOKUP(A36,$AY$2:$BL$63,11,FALSE),0)</f>
        <v>0</v>
      </c>
      <c r="AD36" s="33">
        <f t="shared" si="29"/>
        <v>1.1764705882352941E-2</v>
      </c>
      <c r="AE36" s="25">
        <f>'Septembre N-1'!AC34</f>
        <v>1</v>
      </c>
      <c r="AF36" s="26">
        <f t="shared" si="14"/>
        <v>-1</v>
      </c>
      <c r="AG36" s="22" t="e">
        <f t="shared" si="30"/>
        <v>#DIV/0!</v>
      </c>
      <c r="AH36" s="23">
        <f>IF(COUNTIF($AY$2:$BL$63,A36)=1,VLOOKUP(A36,$AY$2:$BL$63,12,FALSE),0)</f>
        <v>0</v>
      </c>
      <c r="AI36" s="33">
        <f t="shared" si="31"/>
        <v>0</v>
      </c>
      <c r="AJ36" s="25">
        <f>'Septembre N-1'!AH34</f>
        <v>0</v>
      </c>
      <c r="AK36" s="26">
        <f t="shared" si="15"/>
        <v>0</v>
      </c>
      <c r="AL36" s="22" t="e">
        <f t="shared" si="32"/>
        <v>#DIV/0!</v>
      </c>
      <c r="AM36" s="23">
        <f>IF(COUNTIF($AY$2:$BL$63,A36)=1,VLOOKUP(A36,$AY$2:$BL$63,13,FALSE),0)</f>
        <v>0</v>
      </c>
      <c r="AN36" s="33">
        <f t="shared" si="33"/>
        <v>6.9444444444444441E-3</v>
      </c>
      <c r="AO36" s="25">
        <f>'Septembre N-1'!AM34</f>
        <v>3</v>
      </c>
      <c r="AP36" s="26">
        <f t="shared" si="16"/>
        <v>-3</v>
      </c>
      <c r="AQ36" s="22" t="e">
        <f t="shared" si="34"/>
        <v>#DIV/0!</v>
      </c>
      <c r="AR36" s="23">
        <f>IF(COUNTIF($AY$2:$BL$63,A36)=1,VLOOKUP(A36,$AY$2:$BL$63,14,FALSE),0)</f>
        <v>0</v>
      </c>
      <c r="AS36" s="33">
        <f t="shared" si="35"/>
        <v>0</v>
      </c>
      <c r="AT36" s="25">
        <f>'Septembre N-1'!AR34</f>
        <v>0</v>
      </c>
      <c r="AU36" s="26">
        <f t="shared" si="17"/>
        <v>0</v>
      </c>
    </row>
    <row r="37" spans="1:47" x14ac:dyDescent="0.3">
      <c r="A37" t="s">
        <v>18</v>
      </c>
      <c r="B37" s="21"/>
      <c r="C37" s="22" t="e">
        <f t="shared" si="18"/>
        <v>#DIV/0!</v>
      </c>
      <c r="D37" s="23">
        <f>IF(COUNTIF($AY$2:$BL$63,A37)=1,VLOOKUP(A37,$AY$2:$BL$63,6,FALSE),0)</f>
        <v>0</v>
      </c>
      <c r="E37" s="24">
        <f t="shared" si="19"/>
        <v>0</v>
      </c>
      <c r="F37" s="25">
        <f>'Septembre N-1'!D35</f>
        <v>0</v>
      </c>
      <c r="G37" s="26">
        <f t="shared" si="9"/>
        <v>0</v>
      </c>
      <c r="H37" s="22" t="e">
        <f t="shared" si="20"/>
        <v>#DIV/0!</v>
      </c>
      <c r="I37" s="23">
        <f>IF(COUNTIF($AY$2:$BL$63,A37)=1,VLOOKUP(A37,$AY$2:$BL$63,7,FALSE),0)</f>
        <v>0</v>
      </c>
      <c r="J37" s="33">
        <f t="shared" si="21"/>
        <v>0</v>
      </c>
      <c r="K37" s="25">
        <f>'Septembre N-1'!I35</f>
        <v>0</v>
      </c>
      <c r="L37" s="26">
        <f t="shared" si="10"/>
        <v>0</v>
      </c>
      <c r="M37" s="22" t="e">
        <f t="shared" si="22"/>
        <v>#DIV/0!</v>
      </c>
      <c r="N37" s="23">
        <f>IF(COUNTIF($AY$2:$BL$63,A37)=1,VLOOKUP(A37,$AY$2:$BL$63,8,FALSE),0)</f>
        <v>0</v>
      </c>
      <c r="O37" s="24">
        <f t="shared" si="23"/>
        <v>0</v>
      </c>
      <c r="P37" s="25">
        <f>'Septembre N-1'!N35</f>
        <v>0</v>
      </c>
      <c r="Q37" s="26">
        <f t="shared" si="11"/>
        <v>0</v>
      </c>
      <c r="R37" s="22" t="e">
        <f t="shared" si="24"/>
        <v>#DIV/0!</v>
      </c>
      <c r="S37" s="23">
        <f>IF(COUNTIF($AY$2:$BL$63,A37)=1,VLOOKUP(A37,$AY$2:$BL$63,9,FALSE),0)</f>
        <v>0</v>
      </c>
      <c r="T37" s="33">
        <f t="shared" si="25"/>
        <v>0</v>
      </c>
      <c r="U37" s="25">
        <f>'Septembre N-1'!S35</f>
        <v>0</v>
      </c>
      <c r="V37" s="26">
        <f t="shared" si="12"/>
        <v>0</v>
      </c>
      <c r="W37" s="22" t="e">
        <f t="shared" si="26"/>
        <v>#DIV/0!</v>
      </c>
      <c r="X37" s="23">
        <f>IF(COUNTIF($AY$2:$BL$63,A37)=1,VLOOKUP(A37,$AY$2:$BL$63,10,FALSE),0)</f>
        <v>0</v>
      </c>
      <c r="Y37" s="33">
        <f t="shared" si="27"/>
        <v>0</v>
      </c>
      <c r="Z37" s="25">
        <f>'Septembre N-1'!X35</f>
        <v>0</v>
      </c>
      <c r="AA37" s="26">
        <f t="shared" si="13"/>
        <v>0</v>
      </c>
      <c r="AB37" s="22" t="e">
        <f t="shared" si="28"/>
        <v>#DIV/0!</v>
      </c>
      <c r="AC37" s="23">
        <f>IF(COUNTIF($AY$2:$BL$63,A37)=1,VLOOKUP(A37,$AY$2:$BL$63,11,FALSE),0)</f>
        <v>0</v>
      </c>
      <c r="AD37" s="33">
        <f t="shared" si="29"/>
        <v>0</v>
      </c>
      <c r="AE37" s="25">
        <f>'Septembre N-1'!AC35</f>
        <v>0</v>
      </c>
      <c r="AF37" s="26">
        <f t="shared" si="14"/>
        <v>0</v>
      </c>
      <c r="AG37" s="22" t="e">
        <f t="shared" si="30"/>
        <v>#DIV/0!</v>
      </c>
      <c r="AH37" s="23">
        <f>IF(COUNTIF($AY$2:$BL$63,A37)=1,VLOOKUP(A37,$AY$2:$BL$63,12,FALSE),0)</f>
        <v>0</v>
      </c>
      <c r="AI37" s="33">
        <f t="shared" si="31"/>
        <v>0</v>
      </c>
      <c r="AJ37" s="25">
        <f>'Septembre N-1'!AH35</f>
        <v>0</v>
      </c>
      <c r="AK37" s="26">
        <f t="shared" si="15"/>
        <v>0</v>
      </c>
      <c r="AL37" s="22" t="e">
        <f t="shared" si="32"/>
        <v>#DIV/0!</v>
      </c>
      <c r="AM37" s="23">
        <f>IF(COUNTIF($AY$2:$BL$63,A37)=1,VLOOKUP(A37,$AY$2:$BL$63,13,FALSE),0)</f>
        <v>0</v>
      </c>
      <c r="AN37" s="33">
        <f t="shared" si="33"/>
        <v>0</v>
      </c>
      <c r="AO37" s="25">
        <f>'Septembre N-1'!AM35</f>
        <v>0</v>
      </c>
      <c r="AP37" s="26">
        <f t="shared" si="16"/>
        <v>0</v>
      </c>
      <c r="AQ37" s="22" t="e">
        <f t="shared" si="34"/>
        <v>#DIV/0!</v>
      </c>
      <c r="AR37" s="23">
        <f>IF(COUNTIF($AY$2:$BL$63,A37)=1,VLOOKUP(A37,$AY$2:$BL$63,14,FALSE),0)</f>
        <v>0</v>
      </c>
      <c r="AS37" s="33">
        <f t="shared" si="35"/>
        <v>0</v>
      </c>
      <c r="AT37" s="25">
        <f>'Septembre N-1'!AR35</f>
        <v>0</v>
      </c>
      <c r="AU37" s="26">
        <f t="shared" si="17"/>
        <v>0</v>
      </c>
    </row>
    <row r="38" spans="1:47" x14ac:dyDescent="0.3">
      <c r="A38" t="s">
        <v>19</v>
      </c>
      <c r="B38" s="21"/>
      <c r="C38" s="22" t="e">
        <f t="shared" si="18"/>
        <v>#DIV/0!</v>
      </c>
      <c r="D38" s="23">
        <f>IF(COUNTIF($AY$2:$BL$63,A38)=1,VLOOKUP(A38,$AY$2:$BL$63,6,FALSE),0)</f>
        <v>0</v>
      </c>
      <c r="E38" s="24">
        <f t="shared" si="19"/>
        <v>5.9322033898305086E-2</v>
      </c>
      <c r="F38" s="25">
        <f>'Septembre N-1'!D36</f>
        <v>7</v>
      </c>
      <c r="G38" s="26">
        <f t="shared" si="9"/>
        <v>-7</v>
      </c>
      <c r="H38" s="22" t="e">
        <f t="shared" si="20"/>
        <v>#DIV/0!</v>
      </c>
      <c r="I38" s="23">
        <f>IF(COUNTIF($AY$2:$BL$63,A38)=1,VLOOKUP(A38,$AY$2:$BL$63,7,FALSE),0)</f>
        <v>0</v>
      </c>
      <c r="J38" s="33">
        <f t="shared" si="21"/>
        <v>5.9523809523809521E-2</v>
      </c>
      <c r="K38" s="25">
        <f>'Septembre N-1'!I36</f>
        <v>5</v>
      </c>
      <c r="L38" s="26">
        <f t="shared" si="10"/>
        <v>-5</v>
      </c>
      <c r="M38" s="22" t="e">
        <f t="shared" si="22"/>
        <v>#DIV/0!</v>
      </c>
      <c r="N38" s="23">
        <f>IF(COUNTIF($AY$2:$BL$63,A38)=1,VLOOKUP(A38,$AY$2:$BL$63,8,FALSE),0)</f>
        <v>0</v>
      </c>
      <c r="O38" s="24">
        <f t="shared" si="23"/>
        <v>0.04</v>
      </c>
      <c r="P38" s="25">
        <f>'Septembre N-1'!N36</f>
        <v>2</v>
      </c>
      <c r="Q38" s="26">
        <f t="shared" si="11"/>
        <v>-2</v>
      </c>
      <c r="R38" s="22" t="e">
        <f t="shared" si="24"/>
        <v>#DIV/0!</v>
      </c>
      <c r="S38" s="23">
        <f>IF(COUNTIF($AY$2:$BL$63,A38)=1,VLOOKUP(A38,$AY$2:$BL$63,9,FALSE),0)</f>
        <v>0</v>
      </c>
      <c r="T38" s="33">
        <f t="shared" si="25"/>
        <v>0</v>
      </c>
      <c r="U38" s="25">
        <f>'Septembre N-1'!S36</f>
        <v>0</v>
      </c>
      <c r="V38" s="26">
        <f t="shared" si="12"/>
        <v>0</v>
      </c>
      <c r="W38" s="22" t="e">
        <f t="shared" si="26"/>
        <v>#DIV/0!</v>
      </c>
      <c r="X38" s="23">
        <f>IF(COUNTIF($AY$2:$BL$63,A38)=1,VLOOKUP(A38,$AY$2:$BL$63,10,FALSE),0)</f>
        <v>0</v>
      </c>
      <c r="Y38" s="33">
        <f t="shared" si="27"/>
        <v>6.8965517241379309E-2</v>
      </c>
      <c r="Z38" s="25">
        <f>'Septembre N-1'!X36</f>
        <v>2</v>
      </c>
      <c r="AA38" s="26">
        <f t="shared" si="13"/>
        <v>-2</v>
      </c>
      <c r="AB38" s="22" t="e">
        <f t="shared" si="28"/>
        <v>#DIV/0!</v>
      </c>
      <c r="AC38" s="23">
        <f>IF(COUNTIF($AY$2:$BL$63,A38)=1,VLOOKUP(A38,$AY$2:$BL$63,11,FALSE),0)</f>
        <v>0</v>
      </c>
      <c r="AD38" s="33">
        <f t="shared" si="29"/>
        <v>3.5294117647058823E-2</v>
      </c>
      <c r="AE38" s="25">
        <f>'Septembre N-1'!AC36</f>
        <v>3</v>
      </c>
      <c r="AF38" s="26">
        <f t="shared" si="14"/>
        <v>-3</v>
      </c>
      <c r="AG38" s="22" t="e">
        <f t="shared" si="30"/>
        <v>#DIV/0!</v>
      </c>
      <c r="AH38" s="23">
        <f>IF(COUNTIF($AY$2:$BL$63,A38)=1,VLOOKUP(A38,$AY$2:$BL$63,12,FALSE),0)</f>
        <v>0</v>
      </c>
      <c r="AI38" s="33">
        <f t="shared" si="31"/>
        <v>0</v>
      </c>
      <c r="AJ38" s="25">
        <f>'Septembre N-1'!AH36</f>
        <v>0</v>
      </c>
      <c r="AK38" s="26">
        <f t="shared" si="15"/>
        <v>0</v>
      </c>
      <c r="AL38" s="22" t="e">
        <f t="shared" si="32"/>
        <v>#DIV/0!</v>
      </c>
      <c r="AM38" s="23">
        <f>IF(COUNTIF($AY$2:$BL$63,A38)=1,VLOOKUP(A38,$AY$2:$BL$63,13,FALSE),0)</f>
        <v>0</v>
      </c>
      <c r="AN38" s="33">
        <f t="shared" si="33"/>
        <v>4.3981481481481483E-2</v>
      </c>
      <c r="AO38" s="25">
        <f>'Septembre N-1'!AM36</f>
        <v>19</v>
      </c>
      <c r="AP38" s="26">
        <f t="shared" si="16"/>
        <v>-19</v>
      </c>
      <c r="AQ38" s="22" t="e">
        <f t="shared" si="34"/>
        <v>#DIV/0!</v>
      </c>
      <c r="AR38" s="23">
        <f>IF(COUNTIF($AY$2:$BL$63,A38)=1,VLOOKUP(A38,$AY$2:$BL$63,14,FALSE),0)</f>
        <v>0</v>
      </c>
      <c r="AS38" s="33">
        <f t="shared" si="35"/>
        <v>0</v>
      </c>
      <c r="AT38" s="25">
        <f>'Septembre N-1'!AR36</f>
        <v>0</v>
      </c>
      <c r="AU38" s="26">
        <f t="shared" si="17"/>
        <v>0</v>
      </c>
    </row>
    <row r="39" spans="1:47" x14ac:dyDescent="0.3">
      <c r="A39" t="s">
        <v>126</v>
      </c>
      <c r="B39" s="21"/>
      <c r="C39" s="22" t="e">
        <f t="shared" si="18"/>
        <v>#DIV/0!</v>
      </c>
      <c r="D39" s="23">
        <f>IF(COUNTIF($AY$2:$BL$63,A39)=1,VLOOKUP(A39,$AY$2:$BL$63,6,FALSE),0)</f>
        <v>0</v>
      </c>
      <c r="E39" s="24">
        <f t="shared" si="19"/>
        <v>0</v>
      </c>
      <c r="F39" s="25">
        <f>'Septembre N-1'!D37</f>
        <v>0</v>
      </c>
      <c r="G39" s="26">
        <f t="shared" si="9"/>
        <v>0</v>
      </c>
      <c r="H39" s="22" t="e">
        <f t="shared" si="20"/>
        <v>#DIV/0!</v>
      </c>
      <c r="I39" s="23">
        <f>IF(COUNTIF($AY$2:$BL$63,A39)=1,VLOOKUP(A39,$AY$2:$BL$63,7,FALSE),0)</f>
        <v>0</v>
      </c>
      <c r="J39" s="33">
        <f t="shared" si="21"/>
        <v>0</v>
      </c>
      <c r="K39" s="25">
        <f>'Septembre N-1'!I37</f>
        <v>0</v>
      </c>
      <c r="L39" s="26">
        <f t="shared" si="10"/>
        <v>0</v>
      </c>
      <c r="M39" s="22" t="e">
        <f t="shared" si="22"/>
        <v>#DIV/0!</v>
      </c>
      <c r="N39" s="23">
        <f>IF(COUNTIF($AY$2:$BL$63,A39)=1,VLOOKUP(A39,$AY$2:$BL$63,8,FALSE),0)</f>
        <v>0</v>
      </c>
      <c r="O39" s="24">
        <f t="shared" si="23"/>
        <v>0</v>
      </c>
      <c r="P39" s="25">
        <f>'Septembre N-1'!N37</f>
        <v>0</v>
      </c>
      <c r="Q39" s="26">
        <f t="shared" si="11"/>
        <v>0</v>
      </c>
      <c r="R39" s="22" t="e">
        <f t="shared" si="24"/>
        <v>#DIV/0!</v>
      </c>
      <c r="S39" s="23">
        <f>IF(COUNTIF($AY$2:$BL$63,A39)=1,VLOOKUP(A39,$AY$2:$BL$63,9,FALSE),0)</f>
        <v>0</v>
      </c>
      <c r="T39" s="33">
        <f t="shared" si="25"/>
        <v>0</v>
      </c>
      <c r="U39" s="25">
        <f>'Septembre N-1'!S37</f>
        <v>0</v>
      </c>
      <c r="V39" s="26">
        <f t="shared" si="12"/>
        <v>0</v>
      </c>
      <c r="W39" s="22" t="e">
        <f t="shared" si="26"/>
        <v>#DIV/0!</v>
      </c>
      <c r="X39" s="23">
        <f>IF(COUNTIF($AY$2:$BL$63,A39)=1,VLOOKUP(A39,$AY$2:$BL$63,10,FALSE),0)</f>
        <v>0</v>
      </c>
      <c r="Y39" s="33">
        <f t="shared" si="27"/>
        <v>0</v>
      </c>
      <c r="Z39" s="25">
        <f>'Septembre N-1'!X37</f>
        <v>0</v>
      </c>
      <c r="AA39" s="26">
        <f t="shared" si="13"/>
        <v>0</v>
      </c>
      <c r="AB39" s="22" t="e">
        <f t="shared" si="28"/>
        <v>#DIV/0!</v>
      </c>
      <c r="AC39" s="23">
        <f>IF(COUNTIF($AY$2:$BL$63,A39)=1,VLOOKUP(A39,$AY$2:$BL$63,11,FALSE),0)</f>
        <v>0</v>
      </c>
      <c r="AD39" s="33">
        <f t="shared" si="29"/>
        <v>0</v>
      </c>
      <c r="AE39" s="25">
        <f>'Septembre N-1'!AC37</f>
        <v>0</v>
      </c>
      <c r="AF39" s="26">
        <f t="shared" si="14"/>
        <v>0</v>
      </c>
      <c r="AG39" s="22" t="e">
        <f t="shared" si="30"/>
        <v>#DIV/0!</v>
      </c>
      <c r="AH39" s="23">
        <f>IF(COUNTIF($AY$2:$BL$63,A39)=1,VLOOKUP(A39,$AY$2:$BL$63,12,FALSE),0)</f>
        <v>0</v>
      </c>
      <c r="AI39" s="33">
        <f t="shared" si="31"/>
        <v>0</v>
      </c>
      <c r="AJ39" s="25">
        <f>'Septembre N-1'!AH37</f>
        <v>0</v>
      </c>
      <c r="AK39" s="26">
        <f t="shared" si="15"/>
        <v>0</v>
      </c>
      <c r="AL39" s="22" t="e">
        <f t="shared" si="32"/>
        <v>#DIV/0!</v>
      </c>
      <c r="AM39" s="23">
        <f>IF(COUNTIF($AY$2:$BL$63,A39)=1,VLOOKUP(A39,$AY$2:$BL$63,13,FALSE),0)</f>
        <v>0</v>
      </c>
      <c r="AN39" s="33">
        <f t="shared" si="33"/>
        <v>0</v>
      </c>
      <c r="AO39" s="25">
        <f>'Septembre N-1'!AM37</f>
        <v>0</v>
      </c>
      <c r="AP39" s="26">
        <f t="shared" si="16"/>
        <v>0</v>
      </c>
      <c r="AQ39" s="22" t="e">
        <f t="shared" si="34"/>
        <v>#DIV/0!</v>
      </c>
      <c r="AR39" s="23">
        <f>IF(COUNTIF($AY$2:$BL$63,A39)=1,VLOOKUP(A39,$AY$2:$BL$63,14,FALSE),0)</f>
        <v>0</v>
      </c>
      <c r="AS39" s="33">
        <f t="shared" si="35"/>
        <v>0</v>
      </c>
      <c r="AT39" s="25">
        <f>'Septembre N-1'!AR37</f>
        <v>0</v>
      </c>
      <c r="AU39" s="26">
        <f t="shared" si="17"/>
        <v>0</v>
      </c>
    </row>
    <row r="40" spans="1:47" x14ac:dyDescent="0.3">
      <c r="A40" t="s">
        <v>20</v>
      </c>
      <c r="B40" s="21"/>
      <c r="C40" s="22" t="e">
        <f t="shared" si="18"/>
        <v>#DIV/0!</v>
      </c>
      <c r="D40" s="23">
        <f>IF(COUNTIF($AY$2:$BL$63,A40)=1,VLOOKUP(A40,$AY$2:$BL$63,6,FALSE),0)</f>
        <v>0</v>
      </c>
      <c r="E40" s="24">
        <f t="shared" si="19"/>
        <v>8.4745762711864406E-3</v>
      </c>
      <c r="F40" s="25">
        <f>'Septembre N-1'!D38</f>
        <v>1</v>
      </c>
      <c r="G40" s="26">
        <f t="shared" si="9"/>
        <v>-1</v>
      </c>
      <c r="H40" s="22" t="e">
        <f t="shared" si="20"/>
        <v>#DIV/0!</v>
      </c>
      <c r="I40" s="23">
        <f>IF(COUNTIF($AY$2:$BL$63,A40)=1,VLOOKUP(A40,$AY$2:$BL$63,7,FALSE),0)</f>
        <v>0</v>
      </c>
      <c r="J40" s="33">
        <f t="shared" si="21"/>
        <v>1.1904761904761904E-2</v>
      </c>
      <c r="K40" s="25">
        <f>'Septembre N-1'!I38</f>
        <v>1</v>
      </c>
      <c r="L40" s="26">
        <f t="shared" si="10"/>
        <v>-1</v>
      </c>
      <c r="M40" s="22" t="e">
        <f t="shared" si="22"/>
        <v>#DIV/0!</v>
      </c>
      <c r="N40" s="23">
        <f>IF(COUNTIF($AY$2:$BL$63,A40)=1,VLOOKUP(A40,$AY$2:$BL$63,8,FALSE),0)</f>
        <v>0</v>
      </c>
      <c r="O40" s="24">
        <f t="shared" si="23"/>
        <v>0</v>
      </c>
      <c r="P40" s="25">
        <f>'Septembre N-1'!N38</f>
        <v>0</v>
      </c>
      <c r="Q40" s="26">
        <f t="shared" si="11"/>
        <v>0</v>
      </c>
      <c r="R40" s="22" t="e">
        <f t="shared" si="24"/>
        <v>#DIV/0!</v>
      </c>
      <c r="S40" s="23">
        <f>IF(COUNTIF($AY$2:$BL$63,A40)=1,VLOOKUP(A40,$AY$2:$BL$63,9,FALSE),0)</f>
        <v>0</v>
      </c>
      <c r="T40" s="33">
        <f t="shared" si="25"/>
        <v>0</v>
      </c>
      <c r="U40" s="25">
        <f>'Septembre N-1'!S38</f>
        <v>0</v>
      </c>
      <c r="V40" s="26">
        <f t="shared" si="12"/>
        <v>0</v>
      </c>
      <c r="W40" s="22" t="e">
        <f t="shared" si="26"/>
        <v>#DIV/0!</v>
      </c>
      <c r="X40" s="23">
        <f>IF(COUNTIF($AY$2:$BL$63,A40)=1,VLOOKUP(A40,$AY$2:$BL$63,10,FALSE),0)</f>
        <v>0</v>
      </c>
      <c r="Y40" s="33">
        <f t="shared" si="27"/>
        <v>0</v>
      </c>
      <c r="Z40" s="25">
        <f>'Septembre N-1'!X38</f>
        <v>0</v>
      </c>
      <c r="AA40" s="26">
        <f t="shared" si="13"/>
        <v>0</v>
      </c>
      <c r="AB40" s="22" t="e">
        <f t="shared" si="28"/>
        <v>#DIV/0!</v>
      </c>
      <c r="AC40" s="23">
        <f>IF(COUNTIF($AY$2:$BL$63,A40)=1,VLOOKUP(A40,$AY$2:$BL$63,11,FALSE),0)</f>
        <v>0</v>
      </c>
      <c r="AD40" s="33">
        <f t="shared" si="29"/>
        <v>3.5294117647058823E-2</v>
      </c>
      <c r="AE40" s="25">
        <f>'Septembre N-1'!AC38</f>
        <v>3</v>
      </c>
      <c r="AF40" s="26">
        <f t="shared" si="14"/>
        <v>-3</v>
      </c>
      <c r="AG40" s="22" t="e">
        <f t="shared" si="30"/>
        <v>#DIV/0!</v>
      </c>
      <c r="AH40" s="23">
        <f>IF(COUNTIF($AY$2:$BL$63,A40)=1,VLOOKUP(A40,$AY$2:$BL$63,12,FALSE),0)</f>
        <v>0</v>
      </c>
      <c r="AI40" s="33">
        <f t="shared" si="31"/>
        <v>2.6315789473684209E-2</v>
      </c>
      <c r="AJ40" s="25">
        <f>'Septembre N-1'!AH38</f>
        <v>1</v>
      </c>
      <c r="AK40" s="26">
        <f t="shared" si="15"/>
        <v>-1</v>
      </c>
      <c r="AL40" s="22" t="e">
        <f t="shared" si="32"/>
        <v>#DIV/0!</v>
      </c>
      <c r="AM40" s="23">
        <f>IF(COUNTIF($AY$2:$BL$63,A40)=1,VLOOKUP(A40,$AY$2:$BL$63,13,FALSE),0)</f>
        <v>0</v>
      </c>
      <c r="AN40" s="33">
        <f t="shared" si="33"/>
        <v>1.3888888888888888E-2</v>
      </c>
      <c r="AO40" s="25">
        <f>'Septembre N-1'!AM38</f>
        <v>6</v>
      </c>
      <c r="AP40" s="26">
        <f t="shared" si="16"/>
        <v>-6</v>
      </c>
      <c r="AQ40" s="22" t="e">
        <f t="shared" si="34"/>
        <v>#DIV/0!</v>
      </c>
      <c r="AR40" s="23">
        <f>IF(COUNTIF($AY$2:$BL$63,A40)=1,VLOOKUP(A40,$AY$2:$BL$63,14,FALSE),0)</f>
        <v>0</v>
      </c>
      <c r="AS40" s="33">
        <f t="shared" si="35"/>
        <v>0</v>
      </c>
      <c r="AT40" s="25">
        <f>'Septembre N-1'!AR38</f>
        <v>0</v>
      </c>
      <c r="AU40" s="26">
        <f t="shared" si="17"/>
        <v>0</v>
      </c>
    </row>
    <row r="41" spans="1:47" x14ac:dyDescent="0.3">
      <c r="A41" t="s">
        <v>21</v>
      </c>
      <c r="B41" s="21"/>
      <c r="C41" s="22" t="e">
        <f t="shared" si="18"/>
        <v>#DIV/0!</v>
      </c>
      <c r="D41" s="23">
        <f>IF(COUNTIF($AY$2:$BL$63,A41)=1,VLOOKUP(A41,$AY$2:$BL$63,6,FALSE),0)</f>
        <v>0</v>
      </c>
      <c r="E41" s="24">
        <f t="shared" si="19"/>
        <v>8.4745762711864406E-3</v>
      </c>
      <c r="F41" s="25">
        <f>'Septembre N-1'!D39</f>
        <v>1</v>
      </c>
      <c r="G41" s="26">
        <f t="shared" si="9"/>
        <v>-1</v>
      </c>
      <c r="H41" s="22" t="e">
        <f t="shared" si="20"/>
        <v>#DIV/0!</v>
      </c>
      <c r="I41" s="23">
        <f>IF(COUNTIF($AY$2:$BL$63,A41)=1,VLOOKUP(A41,$AY$2:$BL$63,7,FALSE),0)</f>
        <v>0</v>
      </c>
      <c r="J41" s="33">
        <f t="shared" si="21"/>
        <v>0</v>
      </c>
      <c r="K41" s="25">
        <f>'Septembre N-1'!I39</f>
        <v>0</v>
      </c>
      <c r="L41" s="26">
        <f t="shared" si="10"/>
        <v>0</v>
      </c>
      <c r="M41" s="22" t="e">
        <f t="shared" si="22"/>
        <v>#DIV/0!</v>
      </c>
      <c r="N41" s="23">
        <f>IF(COUNTIF($AY$2:$BL$63,A41)=1,VLOOKUP(A41,$AY$2:$BL$63,8,FALSE),0)</f>
        <v>0</v>
      </c>
      <c r="O41" s="24">
        <f t="shared" si="23"/>
        <v>0</v>
      </c>
      <c r="P41" s="25">
        <f>'Septembre N-1'!N39</f>
        <v>0</v>
      </c>
      <c r="Q41" s="26">
        <f t="shared" si="11"/>
        <v>0</v>
      </c>
      <c r="R41" s="22" t="e">
        <f t="shared" si="24"/>
        <v>#DIV/0!</v>
      </c>
      <c r="S41" s="23">
        <f>IF(COUNTIF($AY$2:$BL$63,A41)=1,VLOOKUP(A41,$AY$2:$BL$63,9,FALSE),0)</f>
        <v>0</v>
      </c>
      <c r="T41" s="33">
        <f t="shared" si="25"/>
        <v>0</v>
      </c>
      <c r="U41" s="25">
        <f>'Septembre N-1'!S39</f>
        <v>0</v>
      </c>
      <c r="V41" s="26">
        <f t="shared" si="12"/>
        <v>0</v>
      </c>
      <c r="W41" s="22" t="e">
        <f t="shared" si="26"/>
        <v>#DIV/0!</v>
      </c>
      <c r="X41" s="23">
        <f>IF(COUNTIF($AY$2:$BL$63,A41)=1,VLOOKUP(A41,$AY$2:$BL$63,10,FALSE),0)</f>
        <v>0</v>
      </c>
      <c r="Y41" s="33">
        <f t="shared" si="27"/>
        <v>0</v>
      </c>
      <c r="Z41" s="25">
        <f>'Septembre N-1'!X39</f>
        <v>0</v>
      </c>
      <c r="AA41" s="26">
        <f t="shared" si="13"/>
        <v>0</v>
      </c>
      <c r="AB41" s="22" t="e">
        <f t="shared" si="28"/>
        <v>#DIV/0!</v>
      </c>
      <c r="AC41" s="23">
        <f>IF(COUNTIF($AY$2:$BL$63,A41)=1,VLOOKUP(A41,$AY$2:$BL$63,11,FALSE),0)</f>
        <v>0</v>
      </c>
      <c r="AD41" s="33">
        <f t="shared" si="29"/>
        <v>0</v>
      </c>
      <c r="AE41" s="25">
        <f>'Septembre N-1'!AC39</f>
        <v>0</v>
      </c>
      <c r="AF41" s="26">
        <f t="shared" si="14"/>
        <v>0</v>
      </c>
      <c r="AG41" s="22" t="e">
        <f t="shared" si="30"/>
        <v>#DIV/0!</v>
      </c>
      <c r="AH41" s="23">
        <f>IF(COUNTIF($AY$2:$BL$63,A41)=1,VLOOKUP(A41,$AY$2:$BL$63,12,FALSE),0)</f>
        <v>0</v>
      </c>
      <c r="AI41" s="33">
        <f t="shared" si="31"/>
        <v>0</v>
      </c>
      <c r="AJ41" s="25">
        <f>'Septembre N-1'!AH39</f>
        <v>0</v>
      </c>
      <c r="AK41" s="26">
        <f t="shared" si="15"/>
        <v>0</v>
      </c>
      <c r="AL41" s="22" t="e">
        <f t="shared" si="32"/>
        <v>#DIV/0!</v>
      </c>
      <c r="AM41" s="23">
        <f>IF(COUNTIF($AY$2:$BL$63,A41)=1,VLOOKUP(A41,$AY$2:$BL$63,13,FALSE),0)</f>
        <v>0</v>
      </c>
      <c r="AN41" s="33">
        <f t="shared" si="33"/>
        <v>2.3148148148148147E-3</v>
      </c>
      <c r="AO41" s="25">
        <f>'Septembre N-1'!AM39</f>
        <v>1</v>
      </c>
      <c r="AP41" s="26">
        <f t="shared" si="16"/>
        <v>-1</v>
      </c>
      <c r="AQ41" s="22" t="e">
        <f t="shared" si="34"/>
        <v>#DIV/0!</v>
      </c>
      <c r="AR41" s="23">
        <f>IF(COUNTIF($AY$2:$BL$63,A41)=1,VLOOKUP(A41,$AY$2:$BL$63,14,FALSE),0)</f>
        <v>0</v>
      </c>
      <c r="AS41" s="33">
        <f t="shared" si="35"/>
        <v>0</v>
      </c>
      <c r="AT41" s="25">
        <f>'Septembre N-1'!AR39</f>
        <v>0</v>
      </c>
      <c r="AU41" s="26">
        <f t="shared" si="17"/>
        <v>0</v>
      </c>
    </row>
    <row r="42" spans="1:47" x14ac:dyDescent="0.3">
      <c r="A42" t="s">
        <v>22</v>
      </c>
      <c r="B42" s="21"/>
      <c r="C42" s="22" t="e">
        <f t="shared" si="18"/>
        <v>#DIV/0!</v>
      </c>
      <c r="D42" s="23">
        <f>IF(COUNTIF($AY$2:$BL$63,A42)=1,VLOOKUP(A42,$AY$2:$BL$63,6,FALSE),0)</f>
        <v>0</v>
      </c>
      <c r="E42" s="24">
        <f t="shared" si="19"/>
        <v>0</v>
      </c>
      <c r="F42" s="25">
        <f>'Septembre N-1'!D40</f>
        <v>0</v>
      </c>
      <c r="G42" s="26">
        <f t="shared" si="9"/>
        <v>0</v>
      </c>
      <c r="H42" s="22" t="e">
        <f t="shared" si="20"/>
        <v>#DIV/0!</v>
      </c>
      <c r="I42" s="23">
        <f>IF(COUNTIF($AY$2:$BL$63,A42)=1,VLOOKUP(A42,$AY$2:$BL$63,7,FALSE),0)</f>
        <v>0</v>
      </c>
      <c r="J42" s="33">
        <f t="shared" si="21"/>
        <v>0</v>
      </c>
      <c r="K42" s="25">
        <f>'Septembre N-1'!I40</f>
        <v>0</v>
      </c>
      <c r="L42" s="26">
        <f t="shared" si="10"/>
        <v>0</v>
      </c>
      <c r="M42" s="22" t="e">
        <f t="shared" si="22"/>
        <v>#DIV/0!</v>
      </c>
      <c r="N42" s="23">
        <f>IF(COUNTIF($AY$2:$BL$63,A42)=1,VLOOKUP(A42,$AY$2:$BL$63,8,FALSE),0)</f>
        <v>0</v>
      </c>
      <c r="O42" s="24">
        <f t="shared" si="23"/>
        <v>0</v>
      </c>
      <c r="P42" s="25">
        <f>'Septembre N-1'!N40</f>
        <v>0</v>
      </c>
      <c r="Q42" s="26">
        <f t="shared" si="11"/>
        <v>0</v>
      </c>
      <c r="R42" s="22" t="e">
        <f t="shared" si="24"/>
        <v>#DIV/0!</v>
      </c>
      <c r="S42" s="23">
        <f>IF(COUNTIF($AY$2:$BL$63,A42)=1,VLOOKUP(A42,$AY$2:$BL$63,9,FALSE),0)</f>
        <v>0</v>
      </c>
      <c r="T42" s="33">
        <f t="shared" si="25"/>
        <v>0</v>
      </c>
      <c r="U42" s="25">
        <f>'Septembre N-1'!S40</f>
        <v>0</v>
      </c>
      <c r="V42" s="26">
        <f t="shared" si="12"/>
        <v>0</v>
      </c>
      <c r="W42" s="22" t="e">
        <f t="shared" si="26"/>
        <v>#DIV/0!</v>
      </c>
      <c r="X42" s="23">
        <f>IF(COUNTIF($AY$2:$BL$63,A42)=1,VLOOKUP(A42,$AY$2:$BL$63,10,FALSE),0)</f>
        <v>0</v>
      </c>
      <c r="Y42" s="33">
        <f t="shared" si="27"/>
        <v>0</v>
      </c>
      <c r="Z42" s="25">
        <f>'Septembre N-1'!X40</f>
        <v>0</v>
      </c>
      <c r="AA42" s="26">
        <f t="shared" si="13"/>
        <v>0</v>
      </c>
      <c r="AB42" s="22" t="e">
        <f t="shared" si="28"/>
        <v>#DIV/0!</v>
      </c>
      <c r="AC42" s="23">
        <f>IF(COUNTIF($AY$2:$BL$63,A42)=1,VLOOKUP(A42,$AY$2:$BL$63,11,FALSE),0)</f>
        <v>0</v>
      </c>
      <c r="AD42" s="33">
        <f t="shared" si="29"/>
        <v>1.1764705882352941E-2</v>
      </c>
      <c r="AE42" s="25">
        <f>'Septembre N-1'!AC40</f>
        <v>1</v>
      </c>
      <c r="AF42" s="26">
        <f t="shared" si="14"/>
        <v>-1</v>
      </c>
      <c r="AG42" s="22" t="e">
        <f t="shared" si="30"/>
        <v>#DIV/0!</v>
      </c>
      <c r="AH42" s="23">
        <f>IF(COUNTIF($AY$2:$BL$63,A42)=1,VLOOKUP(A42,$AY$2:$BL$63,12,FALSE),0)</f>
        <v>0</v>
      </c>
      <c r="AI42" s="33">
        <f t="shared" si="31"/>
        <v>0</v>
      </c>
      <c r="AJ42" s="25">
        <f>'Septembre N-1'!AH40</f>
        <v>0</v>
      </c>
      <c r="AK42" s="26">
        <f t="shared" si="15"/>
        <v>0</v>
      </c>
      <c r="AL42" s="22" t="e">
        <f t="shared" si="32"/>
        <v>#DIV/0!</v>
      </c>
      <c r="AM42" s="23">
        <f>IF(COUNTIF($AY$2:$BL$63,A42)=1,VLOOKUP(A42,$AY$2:$BL$63,13,FALSE),0)</f>
        <v>0</v>
      </c>
      <c r="AN42" s="33">
        <f t="shared" si="33"/>
        <v>2.3148148148148147E-3</v>
      </c>
      <c r="AO42" s="25">
        <f>'Septembre N-1'!AM40</f>
        <v>1</v>
      </c>
      <c r="AP42" s="26">
        <f t="shared" si="16"/>
        <v>-1</v>
      </c>
      <c r="AQ42" s="22" t="e">
        <f t="shared" si="34"/>
        <v>#DIV/0!</v>
      </c>
      <c r="AR42" s="23">
        <f>IF(COUNTIF($AY$2:$BL$63,A42)=1,VLOOKUP(A42,$AY$2:$BL$63,14,FALSE),0)</f>
        <v>0</v>
      </c>
      <c r="AS42" s="33">
        <f t="shared" si="35"/>
        <v>0</v>
      </c>
      <c r="AT42" s="25">
        <f>'Septembre N-1'!AR40</f>
        <v>0</v>
      </c>
      <c r="AU42" s="26">
        <f t="shared" si="17"/>
        <v>0</v>
      </c>
    </row>
    <row r="43" spans="1:47" x14ac:dyDescent="0.3">
      <c r="A43" t="s">
        <v>23</v>
      </c>
      <c r="B43" s="21"/>
      <c r="C43" s="22" t="e">
        <f t="shared" si="18"/>
        <v>#DIV/0!</v>
      </c>
      <c r="D43" s="23">
        <f>IF(COUNTIF($AY$2:$BL$63,A43)=1,VLOOKUP(A43,$AY$2:$BL$63,6,FALSE),0)</f>
        <v>0</v>
      </c>
      <c r="E43" s="24">
        <f t="shared" si="19"/>
        <v>8.4745762711864406E-3</v>
      </c>
      <c r="F43" s="25">
        <f>'Septembre N-1'!D41</f>
        <v>1</v>
      </c>
      <c r="G43" s="26">
        <f t="shared" si="9"/>
        <v>-1</v>
      </c>
      <c r="H43" s="22" t="e">
        <f t="shared" si="20"/>
        <v>#DIV/0!</v>
      </c>
      <c r="I43" s="23">
        <f>IF(COUNTIF($AY$2:$BL$63,A43)=1,VLOOKUP(A43,$AY$2:$BL$63,7,FALSE),0)</f>
        <v>0</v>
      </c>
      <c r="J43" s="33">
        <f t="shared" si="21"/>
        <v>4.7619047619047616E-2</v>
      </c>
      <c r="K43" s="25">
        <f>'Septembre N-1'!I41</f>
        <v>4</v>
      </c>
      <c r="L43" s="26">
        <f t="shared" si="10"/>
        <v>-4</v>
      </c>
      <c r="M43" s="22" t="e">
        <f t="shared" si="22"/>
        <v>#DIV/0!</v>
      </c>
      <c r="N43" s="23">
        <f>IF(COUNTIF($AY$2:$BL$63,A43)=1,VLOOKUP(A43,$AY$2:$BL$63,8,FALSE),0)</f>
        <v>0</v>
      </c>
      <c r="O43" s="24">
        <f t="shared" si="23"/>
        <v>0</v>
      </c>
      <c r="P43" s="25">
        <f>'Septembre N-1'!N41</f>
        <v>0</v>
      </c>
      <c r="Q43" s="26">
        <f t="shared" si="11"/>
        <v>0</v>
      </c>
      <c r="R43" s="22" t="e">
        <f t="shared" si="24"/>
        <v>#DIV/0!</v>
      </c>
      <c r="S43" s="23">
        <f>IF(COUNTIF($AY$2:$BL$63,A43)=1,VLOOKUP(A43,$AY$2:$BL$63,9,FALSE),0)</f>
        <v>0</v>
      </c>
      <c r="T43" s="33">
        <f t="shared" si="25"/>
        <v>0</v>
      </c>
      <c r="U43" s="25">
        <f>'Septembre N-1'!S41</f>
        <v>0</v>
      </c>
      <c r="V43" s="26">
        <f t="shared" si="12"/>
        <v>0</v>
      </c>
      <c r="W43" s="22" t="e">
        <f t="shared" si="26"/>
        <v>#DIV/0!</v>
      </c>
      <c r="X43" s="23">
        <f>IF(COUNTIF($AY$2:$BL$63,A43)=1,VLOOKUP(A43,$AY$2:$BL$63,10,FALSE),0)</f>
        <v>0</v>
      </c>
      <c r="Y43" s="33">
        <f t="shared" si="27"/>
        <v>0</v>
      </c>
      <c r="Z43" s="25">
        <f>'Septembre N-1'!X41</f>
        <v>0</v>
      </c>
      <c r="AA43" s="26">
        <f t="shared" si="13"/>
        <v>0</v>
      </c>
      <c r="AB43" s="22" t="e">
        <f t="shared" si="28"/>
        <v>#DIV/0!</v>
      </c>
      <c r="AC43" s="23">
        <f>IF(COUNTIF($AY$2:$BL$63,A43)=1,VLOOKUP(A43,$AY$2:$BL$63,11,FALSE),0)</f>
        <v>0</v>
      </c>
      <c r="AD43" s="33">
        <f t="shared" si="29"/>
        <v>4.7058823529411764E-2</v>
      </c>
      <c r="AE43" s="25">
        <f>'Septembre N-1'!AC41</f>
        <v>4</v>
      </c>
      <c r="AF43" s="26">
        <f t="shared" si="14"/>
        <v>-4</v>
      </c>
      <c r="AG43" s="22" t="e">
        <f t="shared" si="30"/>
        <v>#DIV/0!</v>
      </c>
      <c r="AH43" s="23">
        <f>IF(COUNTIF($AY$2:$BL$63,A43)=1,VLOOKUP(A43,$AY$2:$BL$63,12,FALSE),0)</f>
        <v>0</v>
      </c>
      <c r="AI43" s="33">
        <f t="shared" si="31"/>
        <v>0</v>
      </c>
      <c r="AJ43" s="25">
        <f>'Septembre N-1'!AH41</f>
        <v>0</v>
      </c>
      <c r="AK43" s="26">
        <f t="shared" si="15"/>
        <v>0</v>
      </c>
      <c r="AL43" s="22" t="e">
        <f t="shared" si="32"/>
        <v>#DIV/0!</v>
      </c>
      <c r="AM43" s="23">
        <f>IF(COUNTIF($AY$2:$BL$63,A43)=1,VLOOKUP(A43,$AY$2:$BL$63,13,FALSE),0)</f>
        <v>0</v>
      </c>
      <c r="AN43" s="33">
        <f t="shared" si="33"/>
        <v>2.0833333333333332E-2</v>
      </c>
      <c r="AO43" s="25">
        <f>'Septembre N-1'!AM41</f>
        <v>9</v>
      </c>
      <c r="AP43" s="26">
        <f t="shared" si="16"/>
        <v>-9</v>
      </c>
      <c r="AQ43" s="22" t="e">
        <f t="shared" si="34"/>
        <v>#DIV/0!</v>
      </c>
      <c r="AR43" s="23">
        <f>IF(COUNTIF($AY$2:$BL$63,A43)=1,VLOOKUP(A43,$AY$2:$BL$63,14,FALSE),0)</f>
        <v>0</v>
      </c>
      <c r="AS43" s="33">
        <f t="shared" si="35"/>
        <v>0</v>
      </c>
      <c r="AT43" s="25">
        <f>'Septembre N-1'!AR41</f>
        <v>0</v>
      </c>
      <c r="AU43" s="26">
        <f t="shared" si="17"/>
        <v>0</v>
      </c>
    </row>
    <row r="44" spans="1:47" x14ac:dyDescent="0.3">
      <c r="A44" t="s">
        <v>24</v>
      </c>
      <c r="B44" s="21"/>
      <c r="C44" s="22" t="e">
        <f t="shared" si="18"/>
        <v>#DIV/0!</v>
      </c>
      <c r="D44" s="23">
        <f>IF(COUNTIF($AY$2:$BL$63,A44)=1,VLOOKUP(A44,$AY$2:$BL$63,6,FALSE),0)</f>
        <v>0</v>
      </c>
      <c r="E44" s="24">
        <f t="shared" si="19"/>
        <v>3.3898305084745763E-2</v>
      </c>
      <c r="F44" s="25">
        <f>'Septembre N-1'!D42</f>
        <v>4</v>
      </c>
      <c r="G44" s="26">
        <f t="shared" si="9"/>
        <v>-4</v>
      </c>
      <c r="H44" s="22" t="e">
        <f t="shared" si="20"/>
        <v>#DIV/0!</v>
      </c>
      <c r="I44" s="23">
        <f>IF(COUNTIF($AY$2:$BL$63,A44)=1,VLOOKUP(A44,$AY$2:$BL$63,7,FALSE),0)</f>
        <v>0</v>
      </c>
      <c r="J44" s="33">
        <f t="shared" si="21"/>
        <v>3.5714285714285712E-2</v>
      </c>
      <c r="K44" s="25">
        <f>'Septembre N-1'!I42</f>
        <v>3</v>
      </c>
      <c r="L44" s="26">
        <f t="shared" si="10"/>
        <v>-3</v>
      </c>
      <c r="M44" s="22" t="e">
        <f t="shared" si="22"/>
        <v>#DIV/0!</v>
      </c>
      <c r="N44" s="23">
        <f>IF(COUNTIF($AY$2:$BL$63,A44)=1,VLOOKUP(A44,$AY$2:$BL$63,8,FALSE),0)</f>
        <v>0</v>
      </c>
      <c r="O44" s="24">
        <f t="shared" si="23"/>
        <v>0.26</v>
      </c>
      <c r="P44" s="25">
        <f>'Septembre N-1'!N42</f>
        <v>13</v>
      </c>
      <c r="Q44" s="26">
        <f t="shared" si="11"/>
        <v>-13</v>
      </c>
      <c r="R44" s="22" t="e">
        <f t="shared" si="24"/>
        <v>#DIV/0!</v>
      </c>
      <c r="S44" s="23">
        <f>IF(COUNTIF($AY$2:$BL$63,A44)=1,VLOOKUP(A44,$AY$2:$BL$63,9,FALSE),0)</f>
        <v>0</v>
      </c>
      <c r="T44" s="33">
        <f t="shared" si="25"/>
        <v>2.8571428571428571E-2</v>
      </c>
      <c r="U44" s="25">
        <f>'Septembre N-1'!S42</f>
        <v>1</v>
      </c>
      <c r="V44" s="26">
        <f t="shared" si="12"/>
        <v>-1</v>
      </c>
      <c r="W44" s="22" t="e">
        <f t="shared" si="26"/>
        <v>#DIV/0!</v>
      </c>
      <c r="X44" s="23">
        <f>IF(COUNTIF($AY$2:$BL$63,A44)=1,VLOOKUP(A44,$AY$2:$BL$63,10,FALSE),0)</f>
        <v>0</v>
      </c>
      <c r="Y44" s="33">
        <f t="shared" si="27"/>
        <v>0</v>
      </c>
      <c r="Z44" s="25">
        <f>'Septembre N-1'!X42</f>
        <v>0</v>
      </c>
      <c r="AA44" s="26">
        <f t="shared" si="13"/>
        <v>0</v>
      </c>
      <c r="AB44" s="22" t="e">
        <f t="shared" si="28"/>
        <v>#DIV/0!</v>
      </c>
      <c r="AC44" s="23">
        <f>IF(COUNTIF($AY$2:$BL$63,A44)=1,VLOOKUP(A44,$AY$2:$BL$63,11,FALSE),0)</f>
        <v>0</v>
      </c>
      <c r="AD44" s="33">
        <f t="shared" si="29"/>
        <v>1.1764705882352941E-2</v>
      </c>
      <c r="AE44" s="25">
        <f>'Septembre N-1'!AC42</f>
        <v>1</v>
      </c>
      <c r="AF44" s="26">
        <f t="shared" si="14"/>
        <v>-1</v>
      </c>
      <c r="AG44" s="22" t="e">
        <f t="shared" si="30"/>
        <v>#DIV/0!</v>
      </c>
      <c r="AH44" s="23">
        <f>IF(COUNTIF($AY$2:$BL$63,A44)=1,VLOOKUP(A44,$AY$2:$BL$63,12,FALSE),0)</f>
        <v>0</v>
      </c>
      <c r="AI44" s="33">
        <f t="shared" si="31"/>
        <v>0</v>
      </c>
      <c r="AJ44" s="25">
        <f>'Septembre N-1'!AH42</f>
        <v>0</v>
      </c>
      <c r="AK44" s="26">
        <f t="shared" si="15"/>
        <v>0</v>
      </c>
      <c r="AL44" s="22" t="e">
        <f t="shared" si="32"/>
        <v>#DIV/0!</v>
      </c>
      <c r="AM44" s="23">
        <f>IF(COUNTIF($AY$2:$BL$63,A44)=1,VLOOKUP(A44,$AY$2:$BL$63,13,FALSE),0)</f>
        <v>0</v>
      </c>
      <c r="AN44" s="33">
        <f t="shared" si="33"/>
        <v>5.0925925925925923E-2</v>
      </c>
      <c r="AO44" s="25">
        <f>'Septembre N-1'!AM42</f>
        <v>22</v>
      </c>
      <c r="AP44" s="26">
        <f t="shared" si="16"/>
        <v>-22</v>
      </c>
      <c r="AQ44" s="22" t="e">
        <f t="shared" si="34"/>
        <v>#DIV/0!</v>
      </c>
      <c r="AR44" s="23">
        <f>IF(COUNTIF($AY$2:$BL$63,A44)=1,VLOOKUP(A44,$AY$2:$BL$63,14,FALSE),0)</f>
        <v>0</v>
      </c>
      <c r="AS44" s="33">
        <f t="shared" si="35"/>
        <v>0</v>
      </c>
      <c r="AT44" s="25">
        <f>'Septembre N-1'!AR42</f>
        <v>0</v>
      </c>
      <c r="AU44" s="26">
        <f t="shared" si="17"/>
        <v>0</v>
      </c>
    </row>
    <row r="45" spans="1:47" x14ac:dyDescent="0.3">
      <c r="A45" t="s">
        <v>61</v>
      </c>
      <c r="B45" s="21"/>
      <c r="C45" s="22" t="e">
        <f t="shared" si="18"/>
        <v>#DIV/0!</v>
      </c>
      <c r="D45" s="23">
        <f>IF(COUNTIF($AY$2:$BL$63,A45)=1,VLOOKUP(A45,$AY$2:$BL$63,6,FALSE),0)</f>
        <v>0</v>
      </c>
      <c r="E45" s="24">
        <f t="shared" si="19"/>
        <v>0</v>
      </c>
      <c r="F45" s="25">
        <f>'Septembre N-1'!D43</f>
        <v>0</v>
      </c>
      <c r="G45" s="26">
        <f t="shared" si="9"/>
        <v>0</v>
      </c>
      <c r="H45" s="22" t="e">
        <f t="shared" si="20"/>
        <v>#DIV/0!</v>
      </c>
      <c r="I45" s="23">
        <f>IF(COUNTIF($AY$2:$BL$63,A45)=1,VLOOKUP(A45,$AY$2:$BL$63,7,FALSE),0)</f>
        <v>0</v>
      </c>
      <c r="J45" s="33">
        <f t="shared" si="21"/>
        <v>0</v>
      </c>
      <c r="K45" s="25">
        <f>'Septembre N-1'!I43</f>
        <v>0</v>
      </c>
      <c r="L45" s="26">
        <f t="shared" si="10"/>
        <v>0</v>
      </c>
      <c r="M45" s="22" t="e">
        <f t="shared" si="22"/>
        <v>#DIV/0!</v>
      </c>
      <c r="N45" s="23">
        <f>IF(COUNTIF($AY$2:$BL$63,A45)=1,VLOOKUP(A45,$AY$2:$BL$63,8,FALSE),0)</f>
        <v>0</v>
      </c>
      <c r="O45" s="24">
        <f t="shared" si="23"/>
        <v>0</v>
      </c>
      <c r="P45" s="25">
        <f>'Septembre N-1'!N43</f>
        <v>0</v>
      </c>
      <c r="Q45" s="26">
        <f t="shared" si="11"/>
        <v>0</v>
      </c>
      <c r="R45" s="22" t="e">
        <f t="shared" si="24"/>
        <v>#DIV/0!</v>
      </c>
      <c r="S45" s="23">
        <f>IF(COUNTIF($AY$2:$BL$63,A45)=1,VLOOKUP(A45,$AY$2:$BL$63,9,FALSE),0)</f>
        <v>0</v>
      </c>
      <c r="T45" s="33">
        <f t="shared" si="25"/>
        <v>0</v>
      </c>
      <c r="U45" s="25">
        <f>'Septembre N-1'!S43</f>
        <v>0</v>
      </c>
      <c r="V45" s="26">
        <f t="shared" si="12"/>
        <v>0</v>
      </c>
      <c r="W45" s="22" t="e">
        <f t="shared" si="26"/>
        <v>#DIV/0!</v>
      </c>
      <c r="X45" s="23">
        <f>IF(COUNTIF($AY$2:$BL$63,A45)=1,VLOOKUP(A45,$AY$2:$BL$63,10,FALSE),0)</f>
        <v>0</v>
      </c>
      <c r="Y45" s="33">
        <f t="shared" si="27"/>
        <v>0</v>
      </c>
      <c r="Z45" s="25">
        <f>'Septembre N-1'!X43</f>
        <v>0</v>
      </c>
      <c r="AA45" s="26">
        <f t="shared" si="13"/>
        <v>0</v>
      </c>
      <c r="AB45" s="22" t="e">
        <f t="shared" si="28"/>
        <v>#DIV/0!</v>
      </c>
      <c r="AC45" s="23">
        <f>IF(COUNTIF($AY$2:$BL$63,A45)=1,VLOOKUP(A45,$AY$2:$BL$63,11,FALSE),0)</f>
        <v>0</v>
      </c>
      <c r="AD45" s="33">
        <f t="shared" si="29"/>
        <v>0</v>
      </c>
      <c r="AE45" s="25">
        <f>'Septembre N-1'!AC43</f>
        <v>0</v>
      </c>
      <c r="AF45" s="26">
        <f t="shared" si="14"/>
        <v>0</v>
      </c>
      <c r="AG45" s="22" t="e">
        <f t="shared" si="30"/>
        <v>#DIV/0!</v>
      </c>
      <c r="AH45" s="23">
        <f>IF(COUNTIF($AY$2:$BL$63,A45)=1,VLOOKUP(A45,$AY$2:$BL$63,12,FALSE),0)</f>
        <v>0</v>
      </c>
      <c r="AI45" s="33">
        <f t="shared" si="31"/>
        <v>2.6315789473684209E-2</v>
      </c>
      <c r="AJ45" s="25">
        <f>'Septembre N-1'!AH43</f>
        <v>1</v>
      </c>
      <c r="AK45" s="26">
        <f t="shared" si="15"/>
        <v>-1</v>
      </c>
      <c r="AL45" s="22" t="e">
        <f t="shared" si="32"/>
        <v>#DIV/0!</v>
      </c>
      <c r="AM45" s="23">
        <f>IF(COUNTIF($AY$2:$BL$63,A45)=1,VLOOKUP(A45,$AY$2:$BL$63,13,FALSE),0)</f>
        <v>0</v>
      </c>
      <c r="AN45" s="33">
        <f t="shared" si="33"/>
        <v>2.3148148148148147E-3</v>
      </c>
      <c r="AO45" s="25">
        <f>'Septembre N-1'!AM43</f>
        <v>1</v>
      </c>
      <c r="AP45" s="26">
        <f t="shared" si="16"/>
        <v>-1</v>
      </c>
      <c r="AQ45" s="22" t="e">
        <f t="shared" si="34"/>
        <v>#DIV/0!</v>
      </c>
      <c r="AR45" s="23">
        <f>IF(COUNTIF($AY$2:$BL$63,A45)=1,VLOOKUP(A45,$AY$2:$BL$63,14,FALSE),0)</f>
        <v>0</v>
      </c>
      <c r="AS45" s="33">
        <f t="shared" si="35"/>
        <v>0</v>
      </c>
      <c r="AT45" s="25">
        <f>'Septembre N-1'!AR43</f>
        <v>0</v>
      </c>
      <c r="AU45" s="26">
        <f t="shared" si="17"/>
        <v>0</v>
      </c>
    </row>
    <row r="46" spans="1:47" x14ac:dyDescent="0.3">
      <c r="A46" t="s">
        <v>25</v>
      </c>
      <c r="B46" s="21"/>
      <c r="C46" s="22" t="e">
        <f t="shared" si="18"/>
        <v>#DIV/0!</v>
      </c>
      <c r="D46" s="23">
        <f>IF(COUNTIF($AY$2:$BL$63,A46)=1,VLOOKUP(A46,$AY$2:$BL$63,6,FALSE),0)</f>
        <v>0</v>
      </c>
      <c r="E46" s="24">
        <f t="shared" si="19"/>
        <v>8.4745762711864406E-3</v>
      </c>
      <c r="F46" s="25">
        <f>'Septembre N-1'!D44</f>
        <v>1</v>
      </c>
      <c r="G46" s="26">
        <f t="shared" si="9"/>
        <v>-1</v>
      </c>
      <c r="H46" s="22" t="e">
        <f t="shared" si="20"/>
        <v>#DIV/0!</v>
      </c>
      <c r="I46" s="23">
        <f>IF(COUNTIF($AY$2:$BL$63,A46)=1,VLOOKUP(A46,$AY$2:$BL$63,7,FALSE),0)</f>
        <v>0</v>
      </c>
      <c r="J46" s="33">
        <f t="shared" si="21"/>
        <v>1.1904761904761904E-2</v>
      </c>
      <c r="K46" s="25">
        <f>'Septembre N-1'!I44</f>
        <v>1</v>
      </c>
      <c r="L46" s="26">
        <f t="shared" si="10"/>
        <v>-1</v>
      </c>
      <c r="M46" s="22" t="e">
        <f t="shared" si="22"/>
        <v>#DIV/0!</v>
      </c>
      <c r="N46" s="23">
        <f>IF(COUNTIF($AY$2:$BL$63,A46)=1,VLOOKUP(A46,$AY$2:$BL$63,8,FALSE),0)</f>
        <v>0</v>
      </c>
      <c r="O46" s="24">
        <f t="shared" si="23"/>
        <v>0.02</v>
      </c>
      <c r="P46" s="25">
        <f>'Septembre N-1'!N44</f>
        <v>1</v>
      </c>
      <c r="Q46" s="26">
        <f t="shared" si="11"/>
        <v>-1</v>
      </c>
      <c r="R46" s="22" t="e">
        <f t="shared" si="24"/>
        <v>#DIV/0!</v>
      </c>
      <c r="S46" s="23">
        <f>IF(COUNTIF($AY$2:$BL$63,A46)=1,VLOOKUP(A46,$AY$2:$BL$63,9,FALSE),0)</f>
        <v>0</v>
      </c>
      <c r="T46" s="33">
        <f t="shared" si="25"/>
        <v>0</v>
      </c>
      <c r="U46" s="25">
        <f>'Septembre N-1'!S44</f>
        <v>0</v>
      </c>
      <c r="V46" s="26">
        <f t="shared" si="12"/>
        <v>0</v>
      </c>
      <c r="W46" s="22" t="e">
        <f t="shared" si="26"/>
        <v>#DIV/0!</v>
      </c>
      <c r="X46" s="23">
        <f>IF(COUNTIF($AY$2:$BL$63,A46)=1,VLOOKUP(A46,$AY$2:$BL$63,10,FALSE),0)</f>
        <v>0</v>
      </c>
      <c r="Y46" s="33">
        <f t="shared" si="27"/>
        <v>3.4482758620689655E-2</v>
      </c>
      <c r="Z46" s="25">
        <f>'Septembre N-1'!X44</f>
        <v>1</v>
      </c>
      <c r="AA46" s="26">
        <f t="shared" si="13"/>
        <v>-1</v>
      </c>
      <c r="AB46" s="22" t="e">
        <f t="shared" si="28"/>
        <v>#DIV/0!</v>
      </c>
      <c r="AC46" s="23">
        <f>IF(COUNTIF($AY$2:$BL$63,A46)=1,VLOOKUP(A46,$AY$2:$BL$63,11,FALSE),0)</f>
        <v>0</v>
      </c>
      <c r="AD46" s="33">
        <f t="shared" si="29"/>
        <v>1.1764705882352941E-2</v>
      </c>
      <c r="AE46" s="25">
        <f>'Septembre N-1'!AC44</f>
        <v>1</v>
      </c>
      <c r="AF46" s="26">
        <f t="shared" si="14"/>
        <v>-1</v>
      </c>
      <c r="AG46" s="22" t="e">
        <f t="shared" si="30"/>
        <v>#DIV/0!</v>
      </c>
      <c r="AH46" s="23">
        <f>IF(COUNTIF($AY$2:$BL$63,A46)=1,VLOOKUP(A46,$AY$2:$BL$63,12,FALSE),0)</f>
        <v>0</v>
      </c>
      <c r="AI46" s="33">
        <f t="shared" si="31"/>
        <v>0</v>
      </c>
      <c r="AJ46" s="25">
        <f>'Septembre N-1'!AH44</f>
        <v>0</v>
      </c>
      <c r="AK46" s="26">
        <f t="shared" si="15"/>
        <v>0</v>
      </c>
      <c r="AL46" s="22" t="e">
        <f t="shared" si="32"/>
        <v>#DIV/0!</v>
      </c>
      <c r="AM46" s="23">
        <f>IF(COUNTIF($AY$2:$BL$63,A46)=1,VLOOKUP(A46,$AY$2:$BL$63,13,FALSE),0)</f>
        <v>0</v>
      </c>
      <c r="AN46" s="33">
        <f t="shared" si="33"/>
        <v>1.1574074074074073E-2</v>
      </c>
      <c r="AO46" s="25">
        <f>'Septembre N-1'!AM44</f>
        <v>5</v>
      </c>
      <c r="AP46" s="26">
        <f t="shared" si="16"/>
        <v>-5</v>
      </c>
      <c r="AQ46" s="22" t="e">
        <f t="shared" si="34"/>
        <v>#DIV/0!</v>
      </c>
      <c r="AR46" s="23">
        <f>IF(COUNTIF($AY$2:$BL$63,A46)=1,VLOOKUP(A46,$AY$2:$BL$63,14,FALSE),0)</f>
        <v>0</v>
      </c>
      <c r="AS46" s="33">
        <f t="shared" si="35"/>
        <v>0</v>
      </c>
      <c r="AT46" s="25">
        <f>'Septembre N-1'!AR44</f>
        <v>0</v>
      </c>
      <c r="AU46" s="26">
        <f t="shared" si="17"/>
        <v>0</v>
      </c>
    </row>
    <row r="47" spans="1:47" x14ac:dyDescent="0.3">
      <c r="A47" t="s">
        <v>26</v>
      </c>
      <c r="B47" s="21"/>
      <c r="C47" s="22" t="e">
        <f t="shared" si="18"/>
        <v>#DIV/0!</v>
      </c>
      <c r="D47" s="23">
        <f>IF(COUNTIF($AY$2:$BL$63,A47)=1,VLOOKUP(A47,$AY$2:$BL$63,6,FALSE),0)</f>
        <v>0</v>
      </c>
      <c r="E47" s="24">
        <f t="shared" si="19"/>
        <v>5.9322033898305086E-2</v>
      </c>
      <c r="F47" s="25">
        <f>'Septembre N-1'!D45</f>
        <v>7</v>
      </c>
      <c r="G47" s="26">
        <f t="shared" si="9"/>
        <v>-7</v>
      </c>
      <c r="H47" s="22" t="e">
        <f t="shared" si="20"/>
        <v>#DIV/0!</v>
      </c>
      <c r="I47" s="23">
        <f>IF(COUNTIF($AY$2:$BL$63,A47)=1,VLOOKUP(A47,$AY$2:$BL$63,7,FALSE),0)</f>
        <v>0</v>
      </c>
      <c r="J47" s="33">
        <f t="shared" si="21"/>
        <v>8.3333333333333329E-2</v>
      </c>
      <c r="K47" s="25">
        <f>'Septembre N-1'!I45</f>
        <v>7</v>
      </c>
      <c r="L47" s="26">
        <f t="shared" si="10"/>
        <v>-7</v>
      </c>
      <c r="M47" s="22" t="e">
        <f t="shared" si="22"/>
        <v>#DIV/0!</v>
      </c>
      <c r="N47" s="23">
        <f>IF(COUNTIF($AY$2:$BL$63,A47)=1,VLOOKUP(A47,$AY$2:$BL$63,8,FALSE),0)</f>
        <v>0</v>
      </c>
      <c r="O47" s="24">
        <f t="shared" si="23"/>
        <v>0</v>
      </c>
      <c r="P47" s="25">
        <f>'Septembre N-1'!N45</f>
        <v>0</v>
      </c>
      <c r="Q47" s="26">
        <f t="shared" si="11"/>
        <v>0</v>
      </c>
      <c r="R47" s="22" t="e">
        <f t="shared" si="24"/>
        <v>#DIV/0!</v>
      </c>
      <c r="S47" s="23">
        <f>IF(COUNTIF($AY$2:$BL$63,A47)=1,VLOOKUP(A47,$AY$2:$BL$63,9,FALSE),0)</f>
        <v>0</v>
      </c>
      <c r="T47" s="33">
        <f t="shared" si="25"/>
        <v>8.5714285714285715E-2</v>
      </c>
      <c r="U47" s="25">
        <f>'Septembre N-1'!S45</f>
        <v>3</v>
      </c>
      <c r="V47" s="26">
        <f t="shared" si="12"/>
        <v>-3</v>
      </c>
      <c r="W47" s="22" t="e">
        <f t="shared" si="26"/>
        <v>#DIV/0!</v>
      </c>
      <c r="X47" s="23">
        <f>IF(COUNTIF($AY$2:$BL$63,A47)=1,VLOOKUP(A47,$AY$2:$BL$63,10,FALSE),0)</f>
        <v>0</v>
      </c>
      <c r="Y47" s="33">
        <f t="shared" si="27"/>
        <v>3.4482758620689655E-2</v>
      </c>
      <c r="Z47" s="25">
        <f>'Septembre N-1'!X45</f>
        <v>1</v>
      </c>
      <c r="AA47" s="26">
        <f t="shared" si="13"/>
        <v>-1</v>
      </c>
      <c r="AB47" s="22" t="e">
        <f t="shared" si="28"/>
        <v>#DIV/0!</v>
      </c>
      <c r="AC47" s="23">
        <f>IF(COUNTIF($AY$2:$BL$63,A47)=1,VLOOKUP(A47,$AY$2:$BL$63,11,FALSE),0)</f>
        <v>0</v>
      </c>
      <c r="AD47" s="33">
        <f t="shared" si="29"/>
        <v>1.1764705882352941E-2</v>
      </c>
      <c r="AE47" s="25">
        <f>'Septembre N-1'!AC45</f>
        <v>1</v>
      </c>
      <c r="AF47" s="26">
        <f t="shared" si="14"/>
        <v>-1</v>
      </c>
      <c r="AG47" s="22" t="e">
        <f t="shared" si="30"/>
        <v>#DIV/0!</v>
      </c>
      <c r="AH47" s="23">
        <f>IF(COUNTIF($AY$2:$BL$63,A47)=1,VLOOKUP(A47,$AY$2:$BL$63,12,FALSE),0)</f>
        <v>0</v>
      </c>
      <c r="AI47" s="33">
        <f t="shared" si="31"/>
        <v>0</v>
      </c>
      <c r="AJ47" s="25">
        <f>'Septembre N-1'!AH45</f>
        <v>0</v>
      </c>
      <c r="AK47" s="26">
        <f t="shared" si="15"/>
        <v>0</v>
      </c>
      <c r="AL47" s="22" t="e">
        <f t="shared" si="32"/>
        <v>#DIV/0!</v>
      </c>
      <c r="AM47" s="23">
        <f>IF(COUNTIF($AY$2:$BL$63,A47)=1,VLOOKUP(A47,$AY$2:$BL$63,13,FALSE),0)</f>
        <v>0</v>
      </c>
      <c r="AN47" s="33">
        <f t="shared" si="33"/>
        <v>4.3981481481481483E-2</v>
      </c>
      <c r="AO47" s="25">
        <f>'Septembre N-1'!AM45</f>
        <v>19</v>
      </c>
      <c r="AP47" s="26">
        <f t="shared" si="16"/>
        <v>-19</v>
      </c>
      <c r="AQ47" s="22" t="e">
        <f t="shared" si="34"/>
        <v>#DIV/0!</v>
      </c>
      <c r="AR47" s="23">
        <f>IF(COUNTIF($AY$2:$BL$63,A47)=1,VLOOKUP(A47,$AY$2:$BL$63,14,FALSE),0)</f>
        <v>0</v>
      </c>
      <c r="AS47" s="33">
        <f t="shared" si="35"/>
        <v>0</v>
      </c>
      <c r="AT47" s="25">
        <f>'Septembre N-1'!AR45</f>
        <v>0</v>
      </c>
      <c r="AU47" s="26">
        <f t="shared" si="17"/>
        <v>0</v>
      </c>
    </row>
    <row r="48" spans="1:47" x14ac:dyDescent="0.3">
      <c r="A48" t="s">
        <v>27</v>
      </c>
      <c r="B48" s="21"/>
      <c r="C48" s="22" t="e">
        <f t="shared" si="18"/>
        <v>#DIV/0!</v>
      </c>
      <c r="D48" s="23">
        <f>IF(COUNTIF($AY$2:$BL$63,A48)=1,VLOOKUP(A48,$AY$2:$BL$63,6,FALSE),0)</f>
        <v>0</v>
      </c>
      <c r="E48" s="24">
        <f t="shared" si="19"/>
        <v>3.3898305084745763E-2</v>
      </c>
      <c r="F48" s="25">
        <f>'Septembre N-1'!D46</f>
        <v>4</v>
      </c>
      <c r="G48" s="26">
        <f t="shared" si="9"/>
        <v>-4</v>
      </c>
      <c r="H48" s="22" t="e">
        <f t="shared" si="20"/>
        <v>#DIV/0!</v>
      </c>
      <c r="I48" s="23">
        <f>IF(COUNTIF($AY$2:$BL$63,A48)=1,VLOOKUP(A48,$AY$2:$BL$63,7,FALSE),0)</f>
        <v>0</v>
      </c>
      <c r="J48" s="33">
        <f t="shared" si="21"/>
        <v>0</v>
      </c>
      <c r="K48" s="25">
        <f>'Septembre N-1'!I46</f>
        <v>0</v>
      </c>
      <c r="L48" s="26">
        <f t="shared" si="10"/>
        <v>0</v>
      </c>
      <c r="M48" s="22" t="e">
        <f t="shared" si="22"/>
        <v>#DIV/0!</v>
      </c>
      <c r="N48" s="23">
        <f>IF(COUNTIF($AY$2:$BL$63,A48)=1,VLOOKUP(A48,$AY$2:$BL$63,8,FALSE),0)</f>
        <v>0</v>
      </c>
      <c r="O48" s="24">
        <f t="shared" si="23"/>
        <v>0</v>
      </c>
      <c r="P48" s="25">
        <f>'Septembre N-1'!N46</f>
        <v>0</v>
      </c>
      <c r="Q48" s="26">
        <f t="shared" si="11"/>
        <v>0</v>
      </c>
      <c r="R48" s="22" t="e">
        <f t="shared" si="24"/>
        <v>#DIV/0!</v>
      </c>
      <c r="S48" s="23">
        <f>IF(COUNTIF($AY$2:$BL$63,A48)=1,VLOOKUP(A48,$AY$2:$BL$63,9,FALSE),0)</f>
        <v>0</v>
      </c>
      <c r="T48" s="33">
        <f t="shared" si="25"/>
        <v>0</v>
      </c>
      <c r="U48" s="25">
        <f>'Septembre N-1'!S46</f>
        <v>0</v>
      </c>
      <c r="V48" s="26">
        <f t="shared" si="12"/>
        <v>0</v>
      </c>
      <c r="W48" s="22" t="e">
        <f t="shared" si="26"/>
        <v>#DIV/0!</v>
      </c>
      <c r="X48" s="23">
        <f>IF(COUNTIF($AY$2:$BL$63,A48)=1,VLOOKUP(A48,$AY$2:$BL$63,10,FALSE),0)</f>
        <v>0</v>
      </c>
      <c r="Y48" s="33">
        <f t="shared" si="27"/>
        <v>3.4482758620689655E-2</v>
      </c>
      <c r="Z48" s="25">
        <f>'Septembre N-1'!X46</f>
        <v>1</v>
      </c>
      <c r="AA48" s="26">
        <f t="shared" si="13"/>
        <v>-1</v>
      </c>
      <c r="AB48" s="22" t="e">
        <f t="shared" si="28"/>
        <v>#DIV/0!</v>
      </c>
      <c r="AC48" s="23">
        <f>IF(COUNTIF($AY$2:$BL$63,A48)=1,VLOOKUP(A48,$AY$2:$BL$63,11,FALSE),0)</f>
        <v>0</v>
      </c>
      <c r="AD48" s="33">
        <f t="shared" si="29"/>
        <v>3.5294117647058823E-2</v>
      </c>
      <c r="AE48" s="25">
        <f>'Septembre N-1'!AC46</f>
        <v>3</v>
      </c>
      <c r="AF48" s="26">
        <f t="shared" si="14"/>
        <v>-3</v>
      </c>
      <c r="AG48" s="22" t="e">
        <f t="shared" si="30"/>
        <v>#DIV/0!</v>
      </c>
      <c r="AH48" s="23">
        <f>IF(COUNTIF($AY$2:$BL$63,A48)=1,VLOOKUP(A48,$AY$2:$BL$63,12,FALSE),0)</f>
        <v>0</v>
      </c>
      <c r="AI48" s="33">
        <f t="shared" si="31"/>
        <v>0</v>
      </c>
      <c r="AJ48" s="25">
        <f>'Septembre N-1'!AH46</f>
        <v>0</v>
      </c>
      <c r="AK48" s="26">
        <f t="shared" si="15"/>
        <v>0</v>
      </c>
      <c r="AL48" s="22" t="e">
        <f t="shared" si="32"/>
        <v>#DIV/0!</v>
      </c>
      <c r="AM48" s="23">
        <f>IF(COUNTIF($AY$2:$BL$63,A48)=1,VLOOKUP(A48,$AY$2:$BL$63,13,FALSE),0)</f>
        <v>0</v>
      </c>
      <c r="AN48" s="33">
        <f t="shared" si="33"/>
        <v>1.8518518518518517E-2</v>
      </c>
      <c r="AO48" s="25">
        <f>'Septembre N-1'!AM46</f>
        <v>8</v>
      </c>
      <c r="AP48" s="26">
        <f t="shared" si="16"/>
        <v>-8</v>
      </c>
      <c r="AQ48" s="22" t="e">
        <f t="shared" si="34"/>
        <v>#DIV/0!</v>
      </c>
      <c r="AR48" s="23">
        <f>IF(COUNTIF($AY$2:$BL$63,A48)=1,VLOOKUP(A48,$AY$2:$BL$63,14,FALSE),0)</f>
        <v>0</v>
      </c>
      <c r="AS48" s="33">
        <f t="shared" si="35"/>
        <v>0</v>
      </c>
      <c r="AT48" s="25">
        <f>'Septembre N-1'!AR46</f>
        <v>0</v>
      </c>
      <c r="AU48" s="26">
        <f t="shared" si="17"/>
        <v>0</v>
      </c>
    </row>
    <row r="49" spans="1:65" x14ac:dyDescent="0.3">
      <c r="A49" t="s">
        <v>28</v>
      </c>
      <c r="B49" s="21"/>
      <c r="C49" s="22" t="e">
        <f t="shared" si="18"/>
        <v>#DIV/0!</v>
      </c>
      <c r="D49" s="23">
        <f>IF(COUNTIF($AY$2:$BL$63,A49)=1,VLOOKUP(A49,$AY$2:$BL$63,6,FALSE),0)</f>
        <v>0</v>
      </c>
      <c r="E49" s="24">
        <f t="shared" si="19"/>
        <v>5.9322033898305086E-2</v>
      </c>
      <c r="F49" s="25">
        <f>'Septembre N-1'!D47</f>
        <v>7</v>
      </c>
      <c r="G49" s="26">
        <f t="shared" si="9"/>
        <v>-7</v>
      </c>
      <c r="H49" s="22" t="e">
        <f t="shared" si="20"/>
        <v>#DIV/0!</v>
      </c>
      <c r="I49" s="23">
        <f>IF(COUNTIF($AY$2:$BL$63,A49)=1,VLOOKUP(A49,$AY$2:$BL$63,7,FALSE),0)</f>
        <v>0</v>
      </c>
      <c r="J49" s="33">
        <f t="shared" si="21"/>
        <v>8.3333333333333329E-2</v>
      </c>
      <c r="K49" s="25">
        <f>'Septembre N-1'!I47</f>
        <v>7</v>
      </c>
      <c r="L49" s="26">
        <f t="shared" si="10"/>
        <v>-7</v>
      </c>
      <c r="M49" s="22" t="e">
        <f t="shared" si="22"/>
        <v>#DIV/0!</v>
      </c>
      <c r="N49" s="23">
        <f>IF(COUNTIF($AY$2:$BL$63,A49)=1,VLOOKUP(A49,$AY$2:$BL$63,8,FALSE),0)</f>
        <v>0</v>
      </c>
      <c r="O49" s="24">
        <f t="shared" si="23"/>
        <v>0.04</v>
      </c>
      <c r="P49" s="25">
        <f>'Septembre N-1'!N47</f>
        <v>2</v>
      </c>
      <c r="Q49" s="26">
        <f t="shared" si="11"/>
        <v>-2</v>
      </c>
      <c r="R49" s="22" t="e">
        <f t="shared" si="24"/>
        <v>#DIV/0!</v>
      </c>
      <c r="S49" s="23">
        <f>IF(COUNTIF($AY$2:$BL$63,A49)=1,VLOOKUP(A49,$AY$2:$BL$63,9,FALSE),0)</f>
        <v>0</v>
      </c>
      <c r="T49" s="33">
        <f t="shared" si="25"/>
        <v>0.22857142857142856</v>
      </c>
      <c r="U49" s="25">
        <f>'Septembre N-1'!S47</f>
        <v>8</v>
      </c>
      <c r="V49" s="26">
        <f t="shared" si="12"/>
        <v>-8</v>
      </c>
      <c r="W49" s="22" t="e">
        <f t="shared" si="26"/>
        <v>#DIV/0!</v>
      </c>
      <c r="X49" s="23">
        <f>IF(COUNTIF($AY$2:$BL$63,A49)=1,VLOOKUP(A49,$AY$2:$BL$63,10,FALSE),0)</f>
        <v>0</v>
      </c>
      <c r="Y49" s="33">
        <f t="shared" si="27"/>
        <v>0.17241379310344829</v>
      </c>
      <c r="Z49" s="25">
        <f>'Septembre N-1'!X47</f>
        <v>5</v>
      </c>
      <c r="AA49" s="26">
        <f t="shared" si="13"/>
        <v>-5</v>
      </c>
      <c r="AB49" s="22" t="e">
        <f t="shared" si="28"/>
        <v>#DIV/0!</v>
      </c>
      <c r="AC49" s="23">
        <f>IF(COUNTIF($AY$2:$BL$63,A49)=1,VLOOKUP(A49,$AY$2:$BL$63,11,FALSE),0)</f>
        <v>0</v>
      </c>
      <c r="AD49" s="33">
        <f t="shared" si="29"/>
        <v>0.10588235294117647</v>
      </c>
      <c r="AE49" s="25">
        <f>'Septembre N-1'!AC47</f>
        <v>9</v>
      </c>
      <c r="AF49" s="26">
        <f t="shared" si="14"/>
        <v>-9</v>
      </c>
      <c r="AG49" s="22" t="e">
        <f t="shared" si="30"/>
        <v>#DIV/0!</v>
      </c>
      <c r="AH49" s="23">
        <f>IF(COUNTIF($AY$2:$BL$63,A49)=1,VLOOKUP(A49,$AY$2:$BL$63,12,FALSE),0)</f>
        <v>0</v>
      </c>
      <c r="AI49" s="33">
        <f t="shared" si="31"/>
        <v>0.13157894736842105</v>
      </c>
      <c r="AJ49" s="25">
        <f>'Septembre N-1'!AH47</f>
        <v>5</v>
      </c>
      <c r="AK49" s="26">
        <f t="shared" si="15"/>
        <v>-5</v>
      </c>
      <c r="AL49" s="22" t="e">
        <f t="shared" si="32"/>
        <v>#DIV/0!</v>
      </c>
      <c r="AM49" s="23">
        <f>IF(COUNTIF($AY$2:$BL$63,A49)=1,VLOOKUP(A49,$AY$2:$BL$63,13,FALSE),0)</f>
        <v>0</v>
      </c>
      <c r="AN49" s="33">
        <f t="shared" si="33"/>
        <v>9.9537037037037035E-2</v>
      </c>
      <c r="AO49" s="25">
        <f>'Septembre N-1'!AM47</f>
        <v>43</v>
      </c>
      <c r="AP49" s="26">
        <f t="shared" si="16"/>
        <v>-43</v>
      </c>
      <c r="AQ49" s="22" t="e">
        <f t="shared" si="34"/>
        <v>#DIV/0!</v>
      </c>
      <c r="AR49" s="23">
        <f>IF(COUNTIF($AY$2:$BL$63,A49)=1,VLOOKUP(A49,$AY$2:$BL$63,14,FALSE),0)</f>
        <v>0</v>
      </c>
      <c r="AS49" s="33">
        <f t="shared" si="35"/>
        <v>0</v>
      </c>
      <c r="AT49" s="25">
        <f>'Septembre N-1'!AR47</f>
        <v>0</v>
      </c>
      <c r="AU49" s="26">
        <f t="shared" si="17"/>
        <v>0</v>
      </c>
    </row>
    <row r="50" spans="1:65" x14ac:dyDescent="0.3">
      <c r="A50" t="s">
        <v>62</v>
      </c>
      <c r="B50" s="21"/>
      <c r="C50" s="22" t="e">
        <f t="shared" si="18"/>
        <v>#DIV/0!</v>
      </c>
      <c r="D50" s="23">
        <f>IF(COUNTIF($AY$2:$BL$63,A50)=1,VLOOKUP(A50,$AY$2:$BL$63,6,FALSE),0)</f>
        <v>0</v>
      </c>
      <c r="E50" s="24">
        <f t="shared" si="19"/>
        <v>0</v>
      </c>
      <c r="F50" s="25">
        <f>'Septembre N-1'!D48</f>
        <v>0</v>
      </c>
      <c r="G50" s="26">
        <f t="shared" si="9"/>
        <v>0</v>
      </c>
      <c r="H50" s="22" t="e">
        <f t="shared" si="20"/>
        <v>#DIV/0!</v>
      </c>
      <c r="I50" s="23">
        <f>IF(COUNTIF($AY$2:$BL$63,A50)=1,VLOOKUP(A50,$AY$2:$BL$63,7,FALSE),0)</f>
        <v>0</v>
      </c>
      <c r="J50" s="33">
        <f t="shared" si="21"/>
        <v>2.3809523809523808E-2</v>
      </c>
      <c r="K50" s="25">
        <f>'Septembre N-1'!I48</f>
        <v>2</v>
      </c>
      <c r="L50" s="26">
        <f t="shared" si="10"/>
        <v>-2</v>
      </c>
      <c r="M50" s="22" t="e">
        <f t="shared" si="22"/>
        <v>#DIV/0!</v>
      </c>
      <c r="N50" s="23">
        <f>IF(COUNTIF($AY$2:$BL$63,A50)=1,VLOOKUP(A50,$AY$2:$BL$63,8,FALSE),0)</f>
        <v>0</v>
      </c>
      <c r="O50" s="24">
        <f t="shared" si="23"/>
        <v>0</v>
      </c>
      <c r="P50" s="25">
        <f>'Septembre N-1'!N48</f>
        <v>0</v>
      </c>
      <c r="Q50" s="26">
        <f t="shared" si="11"/>
        <v>0</v>
      </c>
      <c r="R50" s="22" t="e">
        <f t="shared" si="24"/>
        <v>#DIV/0!</v>
      </c>
      <c r="S50" s="23">
        <f>IF(COUNTIF($AY$2:$BL$63,A50)=1,VLOOKUP(A50,$AY$2:$BL$63,9,FALSE),0)</f>
        <v>0</v>
      </c>
      <c r="T50" s="33">
        <f t="shared" si="25"/>
        <v>0</v>
      </c>
      <c r="U50" s="25">
        <f>'Septembre N-1'!S48</f>
        <v>0</v>
      </c>
      <c r="V50" s="26">
        <f t="shared" si="12"/>
        <v>0</v>
      </c>
      <c r="W50" s="22" t="e">
        <f t="shared" si="26"/>
        <v>#DIV/0!</v>
      </c>
      <c r="X50" s="23">
        <f>IF(COUNTIF($AY$2:$BL$63,A50)=1,VLOOKUP(A50,$AY$2:$BL$63,10,FALSE),0)</f>
        <v>0</v>
      </c>
      <c r="Y50" s="33">
        <f t="shared" si="27"/>
        <v>0</v>
      </c>
      <c r="Z50" s="25">
        <f>'Septembre N-1'!X48</f>
        <v>0</v>
      </c>
      <c r="AA50" s="26">
        <f t="shared" si="13"/>
        <v>0</v>
      </c>
      <c r="AB50" s="22" t="e">
        <f t="shared" si="28"/>
        <v>#DIV/0!</v>
      </c>
      <c r="AC50" s="23">
        <f>IF(COUNTIF($AY$2:$BL$63,A50)=1,VLOOKUP(A50,$AY$2:$BL$63,11,FALSE),0)</f>
        <v>0</v>
      </c>
      <c r="AD50" s="33">
        <f t="shared" si="29"/>
        <v>0</v>
      </c>
      <c r="AE50" s="25">
        <f>'Septembre N-1'!AC48</f>
        <v>0</v>
      </c>
      <c r="AF50" s="26">
        <f t="shared" si="14"/>
        <v>0</v>
      </c>
      <c r="AG50" s="22" t="e">
        <f t="shared" si="30"/>
        <v>#DIV/0!</v>
      </c>
      <c r="AH50" s="23">
        <f>IF(COUNTIF($AY$2:$BL$63,A50)=1,VLOOKUP(A50,$AY$2:$BL$63,12,FALSE),0)</f>
        <v>0</v>
      </c>
      <c r="AI50" s="33">
        <f t="shared" si="31"/>
        <v>0</v>
      </c>
      <c r="AJ50" s="25">
        <f>'Septembre N-1'!AH48</f>
        <v>0</v>
      </c>
      <c r="AK50" s="26">
        <f t="shared" si="15"/>
        <v>0</v>
      </c>
      <c r="AL50" s="22" t="e">
        <f t="shared" si="32"/>
        <v>#DIV/0!</v>
      </c>
      <c r="AM50" s="23">
        <f>IF(COUNTIF($AY$2:$BL$63,A50)=1,VLOOKUP(A50,$AY$2:$BL$63,13,FALSE),0)</f>
        <v>0</v>
      </c>
      <c r="AN50" s="33">
        <f t="shared" si="33"/>
        <v>4.6296296296296294E-3</v>
      </c>
      <c r="AO50" s="25">
        <f>'Septembre N-1'!AM48</f>
        <v>2</v>
      </c>
      <c r="AP50" s="26">
        <f t="shared" si="16"/>
        <v>-2</v>
      </c>
      <c r="AQ50" s="22" t="e">
        <f t="shared" si="34"/>
        <v>#DIV/0!</v>
      </c>
      <c r="AR50" s="23">
        <f>IF(COUNTIF($AY$2:$BL$63,A50)=1,VLOOKUP(A50,$AY$2:$BL$63,14,FALSE),0)</f>
        <v>0</v>
      </c>
      <c r="AS50" s="33">
        <f t="shared" si="35"/>
        <v>0</v>
      </c>
      <c r="AT50" s="25">
        <f>'Septembre N-1'!AR48</f>
        <v>0</v>
      </c>
      <c r="AU50" s="26">
        <f t="shared" si="17"/>
        <v>0</v>
      </c>
    </row>
    <row r="51" spans="1:65" x14ac:dyDescent="0.3">
      <c r="A51" t="s">
        <v>63</v>
      </c>
      <c r="B51" s="21"/>
      <c r="C51" s="22" t="e">
        <f t="shared" si="18"/>
        <v>#DIV/0!</v>
      </c>
      <c r="D51" s="23">
        <f>IF(COUNTIF($AY$2:$BL$63,A51)=1,VLOOKUP(A51,$AY$2:$BL$63,6,FALSE),0)</f>
        <v>0</v>
      </c>
      <c r="E51" s="24">
        <f t="shared" si="19"/>
        <v>0</v>
      </c>
      <c r="F51" s="25">
        <f>'Septembre N-1'!D49</f>
        <v>0</v>
      </c>
      <c r="G51" s="26">
        <f t="shared" si="9"/>
        <v>0</v>
      </c>
      <c r="H51" s="22" t="e">
        <f t="shared" si="20"/>
        <v>#DIV/0!</v>
      </c>
      <c r="I51" s="23">
        <f>IF(COUNTIF($AY$2:$BL$63,A51)=1,VLOOKUP(A51,$AY$2:$BL$63,7,FALSE),0)</f>
        <v>0</v>
      </c>
      <c r="J51" s="33">
        <f t="shared" si="21"/>
        <v>0</v>
      </c>
      <c r="K51" s="25">
        <f>'Septembre N-1'!I49</f>
        <v>0</v>
      </c>
      <c r="L51" s="26">
        <f t="shared" si="10"/>
        <v>0</v>
      </c>
      <c r="M51" s="22" t="e">
        <f t="shared" si="22"/>
        <v>#DIV/0!</v>
      </c>
      <c r="N51" s="23">
        <f>IF(COUNTIF($AY$2:$BL$63,A51)=1,VLOOKUP(A51,$AY$2:$BL$63,8,FALSE),0)</f>
        <v>0</v>
      </c>
      <c r="O51" s="24">
        <f t="shared" si="23"/>
        <v>0</v>
      </c>
      <c r="P51" s="25">
        <f>'Septembre N-1'!N49</f>
        <v>0</v>
      </c>
      <c r="Q51" s="26">
        <f t="shared" si="11"/>
        <v>0</v>
      </c>
      <c r="R51" s="22" t="e">
        <f t="shared" si="24"/>
        <v>#DIV/0!</v>
      </c>
      <c r="S51" s="23">
        <f>IF(COUNTIF($AY$2:$BL$63,A51)=1,VLOOKUP(A51,$AY$2:$BL$63,9,FALSE),0)</f>
        <v>0</v>
      </c>
      <c r="T51" s="33">
        <f t="shared" si="25"/>
        <v>0</v>
      </c>
      <c r="U51" s="25">
        <f>'Septembre N-1'!S49</f>
        <v>0</v>
      </c>
      <c r="V51" s="26">
        <f t="shared" si="12"/>
        <v>0</v>
      </c>
      <c r="W51" s="22" t="e">
        <f t="shared" si="26"/>
        <v>#DIV/0!</v>
      </c>
      <c r="X51" s="23">
        <f>IF(COUNTIF($AY$2:$BL$63,A51)=1,VLOOKUP(A51,$AY$2:$BL$63,10,FALSE),0)</f>
        <v>0</v>
      </c>
      <c r="Y51" s="33">
        <f t="shared" si="27"/>
        <v>0</v>
      </c>
      <c r="Z51" s="25">
        <f>'Septembre N-1'!X49</f>
        <v>0</v>
      </c>
      <c r="AA51" s="26">
        <f t="shared" si="13"/>
        <v>0</v>
      </c>
      <c r="AB51" s="22" t="e">
        <f t="shared" si="28"/>
        <v>#DIV/0!</v>
      </c>
      <c r="AC51" s="23">
        <f>IF(COUNTIF($AY$2:$BL$63,A51)=1,VLOOKUP(A51,$AY$2:$BL$63,11,FALSE),0)</f>
        <v>0</v>
      </c>
      <c r="AD51" s="33">
        <f t="shared" si="29"/>
        <v>0</v>
      </c>
      <c r="AE51" s="25">
        <f>'Septembre N-1'!AC49</f>
        <v>0</v>
      </c>
      <c r="AF51" s="26">
        <f t="shared" si="14"/>
        <v>0</v>
      </c>
      <c r="AG51" s="22" t="e">
        <f t="shared" si="30"/>
        <v>#DIV/0!</v>
      </c>
      <c r="AH51" s="23">
        <f>IF(COUNTIF($AY$2:$BL$63,A51)=1,VLOOKUP(A51,$AY$2:$BL$63,12,FALSE),0)</f>
        <v>0</v>
      </c>
      <c r="AI51" s="33">
        <f t="shared" si="31"/>
        <v>0</v>
      </c>
      <c r="AJ51" s="25">
        <f>'Septembre N-1'!AH49</f>
        <v>0</v>
      </c>
      <c r="AK51" s="26">
        <f t="shared" si="15"/>
        <v>0</v>
      </c>
      <c r="AL51" s="22" t="e">
        <f t="shared" si="32"/>
        <v>#DIV/0!</v>
      </c>
      <c r="AM51" s="23">
        <f>IF(COUNTIF($AY$2:$BL$63,A51)=1,VLOOKUP(A51,$AY$2:$BL$63,13,FALSE),0)</f>
        <v>0</v>
      </c>
      <c r="AN51" s="33">
        <f t="shared" si="33"/>
        <v>0</v>
      </c>
      <c r="AO51" s="25">
        <f>'Septembre N-1'!AM49</f>
        <v>0</v>
      </c>
      <c r="AP51" s="26">
        <f t="shared" si="16"/>
        <v>0</v>
      </c>
      <c r="AQ51" s="22" t="e">
        <f t="shared" si="34"/>
        <v>#DIV/0!</v>
      </c>
      <c r="AR51" s="23">
        <f>IF(COUNTIF($AY$2:$BL$63,A51)=1,VLOOKUP(A51,$AY$2:$BL$63,14,FALSE),0)</f>
        <v>0</v>
      </c>
      <c r="AS51" s="33">
        <f t="shared" si="35"/>
        <v>0</v>
      </c>
      <c r="AT51" s="25">
        <f>'Septembre N-1'!AR49</f>
        <v>0</v>
      </c>
      <c r="AU51" s="26">
        <f t="shared" si="17"/>
        <v>0</v>
      </c>
    </row>
    <row r="52" spans="1:65" x14ac:dyDescent="0.3">
      <c r="A52" t="s">
        <v>34</v>
      </c>
      <c r="B52" s="21"/>
      <c r="C52" s="22" t="e">
        <f t="shared" si="18"/>
        <v>#DIV/0!</v>
      </c>
      <c r="D52" s="23">
        <f>IF(COUNTIF($AY$2:$BL$63,A52)=1,VLOOKUP(A52,$AY$2:$BL$63,6,FALSE),0)</f>
        <v>0</v>
      </c>
      <c r="E52" s="24">
        <f t="shared" si="19"/>
        <v>8.4745762711864406E-3</v>
      </c>
      <c r="F52" s="25">
        <f>'Septembre N-1'!D50</f>
        <v>1</v>
      </c>
      <c r="G52" s="26">
        <f t="shared" si="9"/>
        <v>-1</v>
      </c>
      <c r="H52" s="22" t="e">
        <f t="shared" si="20"/>
        <v>#DIV/0!</v>
      </c>
      <c r="I52" s="23">
        <f>IF(COUNTIF($AY$2:$BL$63,A52)=1,VLOOKUP(A52,$AY$2:$BL$63,7,FALSE),0)</f>
        <v>0</v>
      </c>
      <c r="J52" s="33">
        <f t="shared" si="21"/>
        <v>1.1904761904761904E-2</v>
      </c>
      <c r="K52" s="25">
        <f>'Septembre N-1'!I50</f>
        <v>1</v>
      </c>
      <c r="L52" s="26">
        <f t="shared" si="10"/>
        <v>-1</v>
      </c>
      <c r="M52" s="22" t="e">
        <f t="shared" si="22"/>
        <v>#DIV/0!</v>
      </c>
      <c r="N52" s="23">
        <f>IF(COUNTIF($AY$2:$BL$63,A52)=1,VLOOKUP(A52,$AY$2:$BL$63,8,FALSE),0)</f>
        <v>0</v>
      </c>
      <c r="O52" s="24">
        <f t="shared" si="23"/>
        <v>0</v>
      </c>
      <c r="P52" s="25">
        <f>'Septembre N-1'!N50</f>
        <v>0</v>
      </c>
      <c r="Q52" s="26">
        <f t="shared" si="11"/>
        <v>0</v>
      </c>
      <c r="R52" s="22" t="e">
        <f t="shared" si="24"/>
        <v>#DIV/0!</v>
      </c>
      <c r="S52" s="23">
        <f>IF(COUNTIF($AY$2:$BL$63,A52)=1,VLOOKUP(A52,$AY$2:$BL$63,9,FALSE),0)</f>
        <v>0</v>
      </c>
      <c r="T52" s="33">
        <f t="shared" si="25"/>
        <v>0</v>
      </c>
      <c r="U52" s="25">
        <f>'Septembre N-1'!S50</f>
        <v>0</v>
      </c>
      <c r="V52" s="26">
        <f t="shared" si="12"/>
        <v>0</v>
      </c>
      <c r="W52" s="22" t="e">
        <f t="shared" si="26"/>
        <v>#DIV/0!</v>
      </c>
      <c r="X52" s="23">
        <f>IF(COUNTIF($AY$2:$BL$63,A52)=1,VLOOKUP(A52,$AY$2:$BL$63,10,FALSE),0)</f>
        <v>0</v>
      </c>
      <c r="Y52" s="33">
        <f t="shared" si="27"/>
        <v>0</v>
      </c>
      <c r="Z52" s="25">
        <f>'Septembre N-1'!X50</f>
        <v>0</v>
      </c>
      <c r="AA52" s="26">
        <f t="shared" si="13"/>
        <v>0</v>
      </c>
      <c r="AB52" s="22" t="e">
        <f t="shared" si="28"/>
        <v>#DIV/0!</v>
      </c>
      <c r="AC52" s="23">
        <f>IF(COUNTIF($AY$2:$BL$63,A52)=1,VLOOKUP(A52,$AY$2:$BL$63,11,FALSE),0)</f>
        <v>0</v>
      </c>
      <c r="AD52" s="33">
        <f t="shared" si="29"/>
        <v>0</v>
      </c>
      <c r="AE52" s="25">
        <f>'Septembre N-1'!AC50</f>
        <v>0</v>
      </c>
      <c r="AF52" s="26">
        <f t="shared" si="14"/>
        <v>0</v>
      </c>
      <c r="AG52" s="22" t="e">
        <f t="shared" si="30"/>
        <v>#DIV/0!</v>
      </c>
      <c r="AH52" s="23">
        <f>IF(COUNTIF($AY$2:$BL$63,A52)=1,VLOOKUP(A52,$AY$2:$BL$63,12,FALSE),0)</f>
        <v>0</v>
      </c>
      <c r="AI52" s="33">
        <f t="shared" si="31"/>
        <v>0</v>
      </c>
      <c r="AJ52" s="25">
        <f>'Septembre N-1'!AH50</f>
        <v>0</v>
      </c>
      <c r="AK52" s="26">
        <f t="shared" si="15"/>
        <v>0</v>
      </c>
      <c r="AL52" s="22" t="e">
        <f t="shared" si="32"/>
        <v>#DIV/0!</v>
      </c>
      <c r="AM52" s="23">
        <f>IF(COUNTIF($AY$2:$BL$63,A52)=1,VLOOKUP(A52,$AY$2:$BL$63,13,FALSE),0)</f>
        <v>0</v>
      </c>
      <c r="AN52" s="33">
        <f t="shared" si="33"/>
        <v>4.6296296296296294E-3</v>
      </c>
      <c r="AO52" s="25">
        <f>'Septembre N-1'!AM50</f>
        <v>2</v>
      </c>
      <c r="AP52" s="26">
        <f t="shared" si="16"/>
        <v>-2</v>
      </c>
      <c r="AQ52" s="22" t="e">
        <f t="shared" si="34"/>
        <v>#DIV/0!</v>
      </c>
      <c r="AR52" s="23">
        <f>IF(COUNTIF($AY$2:$BL$63,A52)=1,VLOOKUP(A52,$AY$2:$BL$63,14,FALSE),0)</f>
        <v>0</v>
      </c>
      <c r="AS52" s="33">
        <f t="shared" si="35"/>
        <v>0</v>
      </c>
      <c r="AT52" s="25">
        <f>'Septembre N-1'!AR50</f>
        <v>0</v>
      </c>
      <c r="AU52" s="26">
        <f t="shared" si="17"/>
        <v>0</v>
      </c>
    </row>
    <row r="53" spans="1:65" x14ac:dyDescent="0.3">
      <c r="A53" t="s">
        <v>29</v>
      </c>
      <c r="B53" s="21"/>
      <c r="C53" s="22" t="e">
        <f t="shared" si="18"/>
        <v>#DIV/0!</v>
      </c>
      <c r="D53" s="23">
        <f>IF(COUNTIF($AY$2:$BL$63,A53)=1,VLOOKUP(A53,$AY$2:$BL$63,6,FALSE),0)</f>
        <v>0</v>
      </c>
      <c r="E53" s="24">
        <f t="shared" si="19"/>
        <v>2.5423728813559324E-2</v>
      </c>
      <c r="F53" s="25">
        <f>'Septembre N-1'!D51</f>
        <v>3</v>
      </c>
      <c r="G53" s="26">
        <f t="shared" si="9"/>
        <v>-3</v>
      </c>
      <c r="H53" s="22" t="e">
        <f t="shared" si="20"/>
        <v>#DIV/0!</v>
      </c>
      <c r="I53" s="23">
        <f>IF(COUNTIF($AY$2:$BL$63,A53)=1,VLOOKUP(A53,$AY$2:$BL$63,7,FALSE),0)</f>
        <v>0</v>
      </c>
      <c r="J53" s="33">
        <f t="shared" si="21"/>
        <v>2.3809523809523808E-2</v>
      </c>
      <c r="K53" s="25">
        <f>'Septembre N-1'!I51</f>
        <v>2</v>
      </c>
      <c r="L53" s="26">
        <f t="shared" si="10"/>
        <v>-2</v>
      </c>
      <c r="M53" s="22" t="e">
        <f t="shared" si="22"/>
        <v>#DIV/0!</v>
      </c>
      <c r="N53" s="23">
        <f>IF(COUNTIF($AY$2:$BL$63,A53)=1,VLOOKUP(A53,$AY$2:$BL$63,8,FALSE),0)</f>
        <v>0</v>
      </c>
      <c r="O53" s="24">
        <f t="shared" si="23"/>
        <v>0.04</v>
      </c>
      <c r="P53" s="25">
        <f>'Septembre N-1'!N51</f>
        <v>2</v>
      </c>
      <c r="Q53" s="26">
        <f t="shared" si="11"/>
        <v>-2</v>
      </c>
      <c r="R53" s="22" t="e">
        <f t="shared" si="24"/>
        <v>#DIV/0!</v>
      </c>
      <c r="S53" s="23">
        <f>IF(COUNTIF($AY$2:$BL$63,A53)=1,VLOOKUP(A53,$AY$2:$BL$63,9,FALSE),0)</f>
        <v>0</v>
      </c>
      <c r="T53" s="33">
        <f t="shared" si="25"/>
        <v>8.5714285714285715E-2</v>
      </c>
      <c r="U53" s="25">
        <f>'Septembre N-1'!S51</f>
        <v>3</v>
      </c>
      <c r="V53" s="26">
        <f t="shared" si="12"/>
        <v>-3</v>
      </c>
      <c r="W53" s="22" t="e">
        <f t="shared" si="26"/>
        <v>#DIV/0!</v>
      </c>
      <c r="X53" s="23">
        <f>IF(COUNTIF($AY$2:$BL$63,A53)=1,VLOOKUP(A53,$AY$2:$BL$63,10,FALSE),0)</f>
        <v>0</v>
      </c>
      <c r="Y53" s="33">
        <f t="shared" si="27"/>
        <v>3.4482758620689655E-2</v>
      </c>
      <c r="Z53" s="25">
        <f>'Septembre N-1'!X51</f>
        <v>1</v>
      </c>
      <c r="AA53" s="26">
        <f t="shared" si="13"/>
        <v>-1</v>
      </c>
      <c r="AB53" s="22" t="e">
        <f t="shared" si="28"/>
        <v>#DIV/0!</v>
      </c>
      <c r="AC53" s="23">
        <f>IF(COUNTIF($AY$2:$BL$63,A53)=1,VLOOKUP(A53,$AY$2:$BL$63,11,FALSE),0)</f>
        <v>0</v>
      </c>
      <c r="AD53" s="33">
        <f t="shared" si="29"/>
        <v>5.8823529411764705E-2</v>
      </c>
      <c r="AE53" s="25">
        <f>'Septembre N-1'!AC51</f>
        <v>5</v>
      </c>
      <c r="AF53" s="26">
        <f t="shared" si="14"/>
        <v>-5</v>
      </c>
      <c r="AG53" s="22" t="e">
        <f t="shared" si="30"/>
        <v>#DIV/0!</v>
      </c>
      <c r="AH53" s="23">
        <f>IF(COUNTIF($AY$2:$BL$63,A53)=1,VLOOKUP(A53,$AY$2:$BL$63,12,FALSE),0)</f>
        <v>0</v>
      </c>
      <c r="AI53" s="33">
        <f t="shared" si="31"/>
        <v>0</v>
      </c>
      <c r="AJ53" s="25">
        <f>'Septembre N-1'!AH51</f>
        <v>0</v>
      </c>
      <c r="AK53" s="26">
        <f t="shared" si="15"/>
        <v>0</v>
      </c>
      <c r="AL53" s="22" t="e">
        <f t="shared" si="32"/>
        <v>#DIV/0!</v>
      </c>
      <c r="AM53" s="23">
        <f>IF(COUNTIF($AY$2:$BL$63,A53)=1,VLOOKUP(A53,$AY$2:$BL$63,13,FALSE),0)</f>
        <v>0</v>
      </c>
      <c r="AN53" s="33">
        <f t="shared" si="33"/>
        <v>3.7037037037037035E-2</v>
      </c>
      <c r="AO53" s="25">
        <f>'Septembre N-1'!AM51</f>
        <v>16</v>
      </c>
      <c r="AP53" s="26">
        <f t="shared" si="16"/>
        <v>-16</v>
      </c>
      <c r="AQ53" s="22" t="e">
        <f t="shared" si="34"/>
        <v>#DIV/0!</v>
      </c>
      <c r="AR53" s="23">
        <f>IF(COUNTIF($AY$2:$BL$63,A53)=1,VLOOKUP(A53,$AY$2:$BL$63,14,FALSE),0)</f>
        <v>0</v>
      </c>
      <c r="AS53" s="33">
        <f t="shared" si="35"/>
        <v>0</v>
      </c>
      <c r="AT53" s="25">
        <f>'Septembre N-1'!AR51</f>
        <v>0</v>
      </c>
      <c r="AU53" s="26">
        <f t="shared" si="17"/>
        <v>0</v>
      </c>
    </row>
    <row r="54" spans="1:65" x14ac:dyDescent="0.3">
      <c r="A54" t="s">
        <v>35</v>
      </c>
      <c r="B54" s="21"/>
      <c r="C54" s="22" t="e">
        <f t="shared" si="18"/>
        <v>#DIV/0!</v>
      </c>
      <c r="D54" s="23">
        <f>IF(COUNTIF($AY$2:$BL$63,A54)=1,VLOOKUP(A54,$AY$2:$BL$63,6,FALSE),0)</f>
        <v>0</v>
      </c>
      <c r="E54" s="24">
        <f t="shared" si="19"/>
        <v>3.3898305084745763E-2</v>
      </c>
      <c r="F54" s="25">
        <f>'Septembre N-1'!D52</f>
        <v>4</v>
      </c>
      <c r="G54" s="26">
        <f t="shared" si="9"/>
        <v>-4</v>
      </c>
      <c r="H54" s="22" t="e">
        <f t="shared" si="20"/>
        <v>#DIV/0!</v>
      </c>
      <c r="I54" s="23">
        <f>IF(COUNTIF($AY$2:$BL$63,A54)=1,VLOOKUP(A54,$AY$2:$BL$63,7,FALSE),0)</f>
        <v>0</v>
      </c>
      <c r="J54" s="33">
        <f t="shared" si="21"/>
        <v>2.3809523809523808E-2</v>
      </c>
      <c r="K54" s="25">
        <f>'Septembre N-1'!I52</f>
        <v>2</v>
      </c>
      <c r="L54" s="26">
        <f t="shared" si="10"/>
        <v>-2</v>
      </c>
      <c r="M54" s="22" t="e">
        <f t="shared" si="22"/>
        <v>#DIV/0!</v>
      </c>
      <c r="N54" s="23">
        <f>IF(COUNTIF($AY$2:$BL$63,A54)=1,VLOOKUP(A54,$AY$2:$BL$63,8,FALSE),0)</f>
        <v>0</v>
      </c>
      <c r="O54" s="24">
        <f t="shared" si="23"/>
        <v>0.02</v>
      </c>
      <c r="P54" s="25">
        <f>'Septembre N-1'!N52</f>
        <v>1</v>
      </c>
      <c r="Q54" s="26">
        <f t="shared" si="11"/>
        <v>-1</v>
      </c>
      <c r="R54" s="22" t="e">
        <f t="shared" si="24"/>
        <v>#DIV/0!</v>
      </c>
      <c r="S54" s="23">
        <f>IF(COUNTIF($AY$2:$BL$63,A54)=1,VLOOKUP(A54,$AY$2:$BL$63,9,FALSE),0)</f>
        <v>0</v>
      </c>
      <c r="T54" s="33">
        <f t="shared" si="25"/>
        <v>0.11428571428571428</v>
      </c>
      <c r="U54" s="25">
        <f>'Septembre N-1'!S52</f>
        <v>4</v>
      </c>
      <c r="V54" s="26">
        <f t="shared" si="12"/>
        <v>-4</v>
      </c>
      <c r="W54" s="22" t="e">
        <f t="shared" si="26"/>
        <v>#DIV/0!</v>
      </c>
      <c r="X54" s="23">
        <f>IF(COUNTIF($AY$2:$BL$63,A54)=1,VLOOKUP(A54,$AY$2:$BL$63,10,FALSE),0)</f>
        <v>0</v>
      </c>
      <c r="Y54" s="33">
        <f t="shared" si="27"/>
        <v>0</v>
      </c>
      <c r="Z54" s="25">
        <f>'Septembre N-1'!X52</f>
        <v>0</v>
      </c>
      <c r="AA54" s="26">
        <f t="shared" si="13"/>
        <v>0</v>
      </c>
      <c r="AB54" s="22" t="e">
        <f t="shared" si="28"/>
        <v>#DIV/0!</v>
      </c>
      <c r="AC54" s="23">
        <f>IF(COUNTIF($AY$2:$BL$63,A54)=1,VLOOKUP(A54,$AY$2:$BL$63,11,FALSE),0)</f>
        <v>0</v>
      </c>
      <c r="AD54" s="33">
        <f t="shared" si="29"/>
        <v>1.1764705882352941E-2</v>
      </c>
      <c r="AE54" s="25">
        <f>'Septembre N-1'!AC52</f>
        <v>1</v>
      </c>
      <c r="AF54" s="26">
        <f t="shared" si="14"/>
        <v>-1</v>
      </c>
      <c r="AG54" s="22" t="e">
        <f t="shared" si="30"/>
        <v>#DIV/0!</v>
      </c>
      <c r="AH54" s="23">
        <f>IF(COUNTIF($AY$2:$BL$63,A54)=1,VLOOKUP(A54,$AY$2:$BL$63,12,FALSE),0)</f>
        <v>0</v>
      </c>
      <c r="AI54" s="33">
        <f t="shared" si="31"/>
        <v>2.6315789473684209E-2</v>
      </c>
      <c r="AJ54" s="25">
        <f>'Septembre N-1'!AH52</f>
        <v>1</v>
      </c>
      <c r="AK54" s="26">
        <f t="shared" si="15"/>
        <v>-1</v>
      </c>
      <c r="AL54" s="22" t="e">
        <f t="shared" si="32"/>
        <v>#DIV/0!</v>
      </c>
      <c r="AM54" s="23">
        <f>IF(COUNTIF($AY$2:$BL$63,A54)=1,VLOOKUP(A54,$AY$2:$BL$63,13,FALSE),0)</f>
        <v>0</v>
      </c>
      <c r="AN54" s="33">
        <f t="shared" si="33"/>
        <v>3.0092592592592591E-2</v>
      </c>
      <c r="AO54" s="25">
        <f>'Septembre N-1'!AM52</f>
        <v>13</v>
      </c>
      <c r="AP54" s="26">
        <f t="shared" si="16"/>
        <v>-13</v>
      </c>
      <c r="AQ54" s="22" t="e">
        <f t="shared" si="34"/>
        <v>#DIV/0!</v>
      </c>
      <c r="AR54" s="23">
        <f>IF(COUNTIF($AY$2:$BL$63,A54)=1,VLOOKUP(A54,$AY$2:$BL$63,14,FALSE),0)</f>
        <v>0</v>
      </c>
      <c r="AS54" s="33">
        <f t="shared" si="35"/>
        <v>0</v>
      </c>
      <c r="AT54" s="25">
        <f>'Septembre N-1'!AR52</f>
        <v>0</v>
      </c>
      <c r="AU54" s="26">
        <f t="shared" si="17"/>
        <v>0</v>
      </c>
    </row>
    <row r="55" spans="1:65" x14ac:dyDescent="0.3">
      <c r="A55" t="s">
        <v>30</v>
      </c>
      <c r="B55" s="21"/>
      <c r="C55" s="22" t="e">
        <f t="shared" si="18"/>
        <v>#DIV/0!</v>
      </c>
      <c r="D55" s="23">
        <f>IF(COUNTIF($AY$2:$BL$63,A55)=1,VLOOKUP(A55,$AY$2:$BL$63,6,FALSE),0)</f>
        <v>0</v>
      </c>
      <c r="E55" s="24">
        <f t="shared" si="19"/>
        <v>2.5423728813559324E-2</v>
      </c>
      <c r="F55" s="25">
        <f>'Septembre N-1'!D53</f>
        <v>3</v>
      </c>
      <c r="G55" s="26">
        <f t="shared" si="9"/>
        <v>-3</v>
      </c>
      <c r="H55" s="22" t="e">
        <f t="shared" si="20"/>
        <v>#DIV/0!</v>
      </c>
      <c r="I55" s="23">
        <f>IF(COUNTIF($AY$2:$BL$63,A55)=1,VLOOKUP(A55,$AY$2:$BL$63,7,FALSE),0)</f>
        <v>0</v>
      </c>
      <c r="J55" s="33">
        <f t="shared" si="21"/>
        <v>2.3809523809523808E-2</v>
      </c>
      <c r="K55" s="25">
        <f>'Septembre N-1'!I53</f>
        <v>2</v>
      </c>
      <c r="L55" s="26">
        <f t="shared" si="10"/>
        <v>-2</v>
      </c>
      <c r="M55" s="22" t="e">
        <f t="shared" si="22"/>
        <v>#DIV/0!</v>
      </c>
      <c r="N55" s="23">
        <f>IF(COUNTIF($AY$2:$BL$63,A55)=1,VLOOKUP(A55,$AY$2:$BL$63,8,FALSE),0)</f>
        <v>0</v>
      </c>
      <c r="O55" s="24">
        <f t="shared" si="23"/>
        <v>0.04</v>
      </c>
      <c r="P55" s="25">
        <f>'Septembre N-1'!N53</f>
        <v>2</v>
      </c>
      <c r="Q55" s="26">
        <f t="shared" si="11"/>
        <v>-2</v>
      </c>
      <c r="R55" s="22" t="e">
        <f t="shared" si="24"/>
        <v>#DIV/0!</v>
      </c>
      <c r="S55" s="23">
        <f>IF(COUNTIF($AY$2:$BL$63,A55)=1,VLOOKUP(A55,$AY$2:$BL$63,9,FALSE),0)</f>
        <v>0</v>
      </c>
      <c r="T55" s="33">
        <f t="shared" si="25"/>
        <v>5.7142857142857141E-2</v>
      </c>
      <c r="U55" s="25">
        <f>'Septembre N-1'!S53</f>
        <v>2</v>
      </c>
      <c r="V55" s="26">
        <f t="shared" si="12"/>
        <v>-2</v>
      </c>
      <c r="W55" s="22" t="e">
        <f t="shared" si="26"/>
        <v>#DIV/0!</v>
      </c>
      <c r="X55" s="23">
        <f>IF(COUNTIF($AY$2:$BL$63,A55)=1,VLOOKUP(A55,$AY$2:$BL$63,10,FALSE),0)</f>
        <v>0</v>
      </c>
      <c r="Y55" s="33">
        <f t="shared" si="27"/>
        <v>3.4482758620689655E-2</v>
      </c>
      <c r="Z55" s="25">
        <f>'Septembre N-1'!X53</f>
        <v>1</v>
      </c>
      <c r="AA55" s="26">
        <f t="shared" si="13"/>
        <v>-1</v>
      </c>
      <c r="AB55" s="22" t="e">
        <f t="shared" si="28"/>
        <v>#DIV/0!</v>
      </c>
      <c r="AC55" s="23">
        <f>IF(COUNTIF($AY$2:$BL$63,A55)=1,VLOOKUP(A55,$AY$2:$BL$63,11,FALSE),0)</f>
        <v>0</v>
      </c>
      <c r="AD55" s="33">
        <f t="shared" si="29"/>
        <v>0.10588235294117647</v>
      </c>
      <c r="AE55" s="25">
        <f>'Septembre N-1'!AC53</f>
        <v>9</v>
      </c>
      <c r="AF55" s="26">
        <f t="shared" si="14"/>
        <v>-9</v>
      </c>
      <c r="AG55" s="22" t="e">
        <f t="shared" si="30"/>
        <v>#DIV/0!</v>
      </c>
      <c r="AH55" s="23">
        <f>IF(COUNTIF($AY$2:$BL$63,A55)=1,VLOOKUP(A55,$AY$2:$BL$63,12,FALSE),0)</f>
        <v>0</v>
      </c>
      <c r="AI55" s="33">
        <f t="shared" si="31"/>
        <v>0</v>
      </c>
      <c r="AJ55" s="25">
        <f>'Septembre N-1'!AH53</f>
        <v>0</v>
      </c>
      <c r="AK55" s="26">
        <f t="shared" si="15"/>
        <v>0</v>
      </c>
      <c r="AL55" s="22" t="e">
        <f t="shared" si="32"/>
        <v>#DIV/0!</v>
      </c>
      <c r="AM55" s="23">
        <f>IF(COUNTIF($AY$2:$BL$63,A55)=1,VLOOKUP(A55,$AY$2:$BL$63,13,FALSE),0)</f>
        <v>0</v>
      </c>
      <c r="AN55" s="33">
        <f t="shared" si="33"/>
        <v>3.7037037037037035E-2</v>
      </c>
      <c r="AO55" s="25">
        <f>'Septembre N-1'!AM53</f>
        <v>16</v>
      </c>
      <c r="AP55" s="26">
        <f t="shared" si="16"/>
        <v>-16</v>
      </c>
      <c r="AQ55" s="22" t="e">
        <f t="shared" si="34"/>
        <v>#DIV/0!</v>
      </c>
      <c r="AR55" s="23">
        <f>IF(COUNTIF($AY$2:$BL$63,A55)=1,VLOOKUP(A55,$AY$2:$BL$63,14,FALSE),0)</f>
        <v>0</v>
      </c>
      <c r="AS55" s="33">
        <f t="shared" si="35"/>
        <v>0.42857142857142855</v>
      </c>
      <c r="AT55" s="25">
        <f>'Septembre N-1'!AR53</f>
        <v>3</v>
      </c>
      <c r="AU55" s="26">
        <f t="shared" si="17"/>
        <v>-3</v>
      </c>
    </row>
    <row r="56" spans="1:65" x14ac:dyDescent="0.3">
      <c r="A56" t="s">
        <v>31</v>
      </c>
      <c r="B56" s="21"/>
      <c r="C56" s="22" t="e">
        <f t="shared" si="18"/>
        <v>#DIV/0!</v>
      </c>
      <c r="D56" s="23">
        <f>IF(COUNTIF($AY$2:$BL$63,A56)=1,VLOOKUP(A56,$AY$2:$BL$63,6,FALSE),0)</f>
        <v>0</v>
      </c>
      <c r="E56" s="24">
        <f t="shared" si="19"/>
        <v>2.5423728813559324E-2</v>
      </c>
      <c r="F56" s="25">
        <f>'Septembre N-1'!D54</f>
        <v>3</v>
      </c>
      <c r="G56" s="26">
        <f t="shared" si="9"/>
        <v>-3</v>
      </c>
      <c r="H56" s="22" t="e">
        <f t="shared" si="20"/>
        <v>#DIV/0!</v>
      </c>
      <c r="I56" s="23">
        <f>IF(COUNTIF($AY$2:$BL$63,A56)=1,VLOOKUP(A56,$AY$2:$BL$63,7,FALSE),0)</f>
        <v>0</v>
      </c>
      <c r="J56" s="33">
        <f t="shared" si="21"/>
        <v>4.7619047619047616E-2</v>
      </c>
      <c r="K56" s="25">
        <f>'Septembre N-1'!I54</f>
        <v>4</v>
      </c>
      <c r="L56" s="26">
        <f t="shared" si="10"/>
        <v>-4</v>
      </c>
      <c r="M56" s="22" t="e">
        <f t="shared" si="22"/>
        <v>#DIV/0!</v>
      </c>
      <c r="N56" s="23">
        <f>IF(COUNTIF($AY$2:$BL$63,A56)=1,VLOOKUP(A56,$AY$2:$BL$63,8,FALSE),0)</f>
        <v>0</v>
      </c>
      <c r="O56" s="24">
        <f t="shared" si="23"/>
        <v>0.02</v>
      </c>
      <c r="P56" s="25">
        <f>'Septembre N-1'!N54</f>
        <v>1</v>
      </c>
      <c r="Q56" s="26">
        <f t="shared" si="11"/>
        <v>-1</v>
      </c>
      <c r="R56" s="22" t="e">
        <f t="shared" si="24"/>
        <v>#DIV/0!</v>
      </c>
      <c r="S56" s="23">
        <f>IF(COUNTIF($AY$2:$BL$63,A56)=1,VLOOKUP(A56,$AY$2:$BL$63,9,FALSE),0)</f>
        <v>0</v>
      </c>
      <c r="T56" s="33">
        <f t="shared" si="25"/>
        <v>2.8571428571428571E-2</v>
      </c>
      <c r="U56" s="25">
        <f>'Septembre N-1'!S54</f>
        <v>1</v>
      </c>
      <c r="V56" s="26">
        <f t="shared" si="12"/>
        <v>-1</v>
      </c>
      <c r="W56" s="22" t="e">
        <f t="shared" si="26"/>
        <v>#DIV/0!</v>
      </c>
      <c r="X56" s="23">
        <f>IF(COUNTIF($AY$2:$BL$63,A56)=1,VLOOKUP(A56,$AY$2:$BL$63,10,FALSE),0)</f>
        <v>0</v>
      </c>
      <c r="Y56" s="33">
        <f t="shared" si="27"/>
        <v>3.4482758620689655E-2</v>
      </c>
      <c r="Z56" s="25">
        <f>'Septembre N-1'!X54</f>
        <v>1</v>
      </c>
      <c r="AA56" s="26">
        <f t="shared" si="13"/>
        <v>-1</v>
      </c>
      <c r="AB56" s="22" t="e">
        <f t="shared" si="28"/>
        <v>#DIV/0!</v>
      </c>
      <c r="AC56" s="23">
        <f>IF(COUNTIF($AY$2:$BL$63,A56)=1,VLOOKUP(A56,$AY$2:$BL$63,11,FALSE),0)</f>
        <v>0</v>
      </c>
      <c r="AD56" s="33">
        <f t="shared" si="29"/>
        <v>1.1764705882352941E-2</v>
      </c>
      <c r="AE56" s="25">
        <f>'Septembre N-1'!AC54</f>
        <v>1</v>
      </c>
      <c r="AF56" s="26">
        <f t="shared" si="14"/>
        <v>-1</v>
      </c>
      <c r="AG56" s="22" t="e">
        <f t="shared" si="30"/>
        <v>#DIV/0!</v>
      </c>
      <c r="AH56" s="23">
        <f>IF(COUNTIF($AY$2:$BL$63,A56)=1,VLOOKUP(A56,$AY$2:$BL$63,12,FALSE),0)</f>
        <v>0</v>
      </c>
      <c r="AI56" s="33">
        <f t="shared" si="31"/>
        <v>2.6315789473684209E-2</v>
      </c>
      <c r="AJ56" s="25">
        <f>'Septembre N-1'!AH54</f>
        <v>1</v>
      </c>
      <c r="AK56" s="26">
        <f t="shared" si="15"/>
        <v>-1</v>
      </c>
      <c r="AL56" s="22" t="e">
        <f t="shared" si="32"/>
        <v>#DIV/0!</v>
      </c>
      <c r="AM56" s="23">
        <f>IF(COUNTIF($AY$2:$BL$63,A56)=1,VLOOKUP(A56,$AY$2:$BL$63,13,FALSE),0)</f>
        <v>0</v>
      </c>
      <c r="AN56" s="33">
        <f t="shared" si="33"/>
        <v>2.7777777777777776E-2</v>
      </c>
      <c r="AO56" s="25">
        <f>'Septembre N-1'!AM54</f>
        <v>12</v>
      </c>
      <c r="AP56" s="26">
        <f t="shared" si="16"/>
        <v>-12</v>
      </c>
      <c r="AQ56" s="22" t="e">
        <f t="shared" si="34"/>
        <v>#DIV/0!</v>
      </c>
      <c r="AR56" s="23">
        <f>IF(COUNTIF($AY$2:$BL$63,A56)=1,VLOOKUP(A56,$AY$2:$BL$63,14,FALSE),0)</f>
        <v>0</v>
      </c>
      <c r="AS56" s="33">
        <f t="shared" si="35"/>
        <v>0</v>
      </c>
      <c r="AT56" s="25">
        <f>'Septembre N-1'!AR54</f>
        <v>0</v>
      </c>
      <c r="AU56" s="26">
        <f t="shared" si="17"/>
        <v>0</v>
      </c>
    </row>
    <row r="57" spans="1:65" x14ac:dyDescent="0.3">
      <c r="A57" t="s">
        <v>32</v>
      </c>
      <c r="B57" s="21"/>
      <c r="C57" s="22" t="e">
        <f t="shared" si="18"/>
        <v>#DIV/0!</v>
      </c>
      <c r="D57" s="23">
        <f>IF(COUNTIF($AY$2:$BL$63,A57)=1,VLOOKUP(A57,$AY$2:$BL$63,6,FALSE),0)</f>
        <v>0</v>
      </c>
      <c r="E57" s="24">
        <f t="shared" si="19"/>
        <v>0.17796610169491525</v>
      </c>
      <c r="F57" s="25">
        <f>'Septembre N-1'!D55</f>
        <v>21</v>
      </c>
      <c r="G57" s="26">
        <f t="shared" si="9"/>
        <v>-21</v>
      </c>
      <c r="H57" s="22" t="e">
        <f t="shared" si="20"/>
        <v>#DIV/0!</v>
      </c>
      <c r="I57" s="23">
        <f>IF(COUNTIF($AY$2:$BL$63,A57)=1,VLOOKUP(A57,$AY$2:$BL$63,7,FALSE),0)</f>
        <v>0</v>
      </c>
      <c r="J57" s="33">
        <f t="shared" si="21"/>
        <v>0.14285714285714285</v>
      </c>
      <c r="K57" s="25">
        <f>'Septembre N-1'!I55</f>
        <v>12</v>
      </c>
      <c r="L57" s="26">
        <f t="shared" si="10"/>
        <v>-12</v>
      </c>
      <c r="M57" s="22" t="e">
        <f t="shared" si="22"/>
        <v>#DIV/0!</v>
      </c>
      <c r="N57" s="23">
        <f>IF(COUNTIF($AY$2:$BL$63,A57)=1,VLOOKUP(A57,$AY$2:$BL$63,8,FALSE),0)</f>
        <v>0</v>
      </c>
      <c r="O57" s="24">
        <f t="shared" si="23"/>
        <v>0.04</v>
      </c>
      <c r="P57" s="25">
        <f>'Septembre N-1'!N55</f>
        <v>2</v>
      </c>
      <c r="Q57" s="26">
        <f t="shared" si="11"/>
        <v>-2</v>
      </c>
      <c r="R57" s="22" t="e">
        <f t="shared" si="24"/>
        <v>#DIV/0!</v>
      </c>
      <c r="S57" s="23">
        <f>IF(COUNTIF($AY$2:$BL$63,A57)=1,VLOOKUP(A57,$AY$2:$BL$63,9,FALSE),0)</f>
        <v>0</v>
      </c>
      <c r="T57" s="33">
        <f t="shared" si="25"/>
        <v>0.11428571428571428</v>
      </c>
      <c r="U57" s="25">
        <f>'Septembre N-1'!S55</f>
        <v>4</v>
      </c>
      <c r="V57" s="26">
        <f t="shared" si="12"/>
        <v>-4</v>
      </c>
      <c r="W57" s="22" t="e">
        <f t="shared" si="26"/>
        <v>#DIV/0!</v>
      </c>
      <c r="X57" s="23">
        <f>IF(COUNTIF($AY$2:$BL$63,A57)=1,VLOOKUP(A57,$AY$2:$BL$63,10,FALSE),0)</f>
        <v>0</v>
      </c>
      <c r="Y57" s="33">
        <f t="shared" si="27"/>
        <v>0.10344827586206896</v>
      </c>
      <c r="Z57" s="25">
        <f>'Septembre N-1'!X55</f>
        <v>3</v>
      </c>
      <c r="AA57" s="26">
        <f t="shared" si="13"/>
        <v>-3</v>
      </c>
      <c r="AB57" s="22" t="e">
        <f t="shared" si="28"/>
        <v>#DIV/0!</v>
      </c>
      <c r="AC57" s="23">
        <f>IF(COUNTIF($AY$2:$BL$63,A57)=1,VLOOKUP(A57,$AY$2:$BL$63,11,FALSE),0)</f>
        <v>0</v>
      </c>
      <c r="AD57" s="33">
        <f t="shared" si="29"/>
        <v>8.2352941176470587E-2</v>
      </c>
      <c r="AE57" s="25">
        <f>'Septembre N-1'!AC55</f>
        <v>7</v>
      </c>
      <c r="AF57" s="26">
        <f t="shared" si="14"/>
        <v>-7</v>
      </c>
      <c r="AG57" s="22" t="e">
        <f t="shared" si="30"/>
        <v>#DIV/0!</v>
      </c>
      <c r="AH57" s="23">
        <f>IF(COUNTIF($AY$2:$BL$63,A57)=1,VLOOKUP(A57,$AY$2:$BL$63,12,FALSE),0)</f>
        <v>0</v>
      </c>
      <c r="AI57" s="33">
        <f t="shared" si="31"/>
        <v>5.2631578947368418E-2</v>
      </c>
      <c r="AJ57" s="25">
        <f>'Septembre N-1'!AH55</f>
        <v>2</v>
      </c>
      <c r="AK57" s="26">
        <f t="shared" si="15"/>
        <v>-2</v>
      </c>
      <c r="AL57" s="22" t="e">
        <f t="shared" si="32"/>
        <v>#DIV/0!</v>
      </c>
      <c r="AM57" s="23">
        <f>IF(COUNTIF($AY$2:$BL$63,A57)=1,VLOOKUP(A57,$AY$2:$BL$63,13,FALSE),0)</f>
        <v>0</v>
      </c>
      <c r="AN57" s="33">
        <f t="shared" si="33"/>
        <v>0.11805555555555555</v>
      </c>
      <c r="AO57" s="25">
        <f>'Septembre N-1'!AM55</f>
        <v>51</v>
      </c>
      <c r="AP57" s="26">
        <f t="shared" si="16"/>
        <v>-51</v>
      </c>
      <c r="AQ57" s="22" t="e">
        <f t="shared" si="34"/>
        <v>#DIV/0!</v>
      </c>
      <c r="AR57" s="23">
        <f>IF(COUNTIF($AY$2:$BL$63,A57)=1,VLOOKUP(A57,$AY$2:$BL$63,14,FALSE),0)</f>
        <v>0</v>
      </c>
      <c r="AS57" s="33">
        <f t="shared" si="35"/>
        <v>0</v>
      </c>
      <c r="AT57" s="25">
        <f>'Septembre N-1'!AR55</f>
        <v>0</v>
      </c>
      <c r="AU57" s="26">
        <f t="shared" si="17"/>
        <v>0</v>
      </c>
    </row>
    <row r="58" spans="1:65" ht="15" thickBot="1" x14ac:dyDescent="0.35">
      <c r="B58" s="27"/>
      <c r="C58" s="28"/>
      <c r="D58" s="27"/>
      <c r="E58" s="29"/>
      <c r="F58" s="30"/>
      <c r="G58" s="31"/>
      <c r="H58" s="28"/>
      <c r="I58" s="27"/>
      <c r="J58" s="29"/>
      <c r="K58" s="30"/>
      <c r="L58" s="31"/>
      <c r="M58" s="28"/>
      <c r="N58" s="27"/>
      <c r="O58" s="29"/>
      <c r="P58" s="30"/>
      <c r="Q58" s="31"/>
      <c r="R58" s="28"/>
      <c r="S58" s="27"/>
      <c r="T58" s="29"/>
      <c r="U58" s="30"/>
      <c r="V58" s="31"/>
      <c r="W58" s="28"/>
      <c r="X58" s="27"/>
      <c r="Y58" s="29"/>
      <c r="Z58" s="30"/>
      <c r="AA58" s="31"/>
      <c r="AB58" s="28"/>
      <c r="AC58" s="27"/>
      <c r="AD58" s="29"/>
      <c r="AE58" s="30"/>
      <c r="AF58" s="31"/>
      <c r="AG58" s="28"/>
      <c r="AH58" s="27"/>
      <c r="AI58" s="29"/>
      <c r="AJ58" s="30"/>
      <c r="AK58" s="31"/>
      <c r="AL58" s="28"/>
      <c r="AM58" s="27"/>
      <c r="AN58" s="29"/>
      <c r="AO58" s="30"/>
      <c r="AP58" s="31"/>
      <c r="AQ58" s="28"/>
      <c r="AR58" s="27"/>
      <c r="AS58" s="29"/>
      <c r="AT58" s="30"/>
      <c r="AU58" s="31"/>
    </row>
    <row r="59" spans="1:65" s="12" customFormat="1" ht="16.2" thickBot="1" x14ac:dyDescent="0.35">
      <c r="A59" s="11" t="s">
        <v>38</v>
      </c>
      <c r="C59" s="13" t="e">
        <f>SUM(C3:C57)</f>
        <v>#DIV/0!</v>
      </c>
      <c r="D59" s="12">
        <f>SUM(D3:D57)</f>
        <v>0</v>
      </c>
      <c r="E59" s="16">
        <f>SUM(E3:E57)</f>
        <v>1</v>
      </c>
      <c r="F59" s="17">
        <f>SUM(F3:F57)</f>
        <v>118</v>
      </c>
      <c r="G59" s="14"/>
      <c r="H59" s="13" t="e">
        <f>SUM(H3:H57)</f>
        <v>#DIV/0!</v>
      </c>
      <c r="I59" s="12">
        <f>SUM(I3:I57)</f>
        <v>0</v>
      </c>
      <c r="J59" s="16">
        <f>SUM(J3:J57)</f>
        <v>1</v>
      </c>
      <c r="K59" s="17">
        <f>SUM(K3:K57)</f>
        <v>84</v>
      </c>
      <c r="M59" s="19" t="e">
        <f>SUM(M3:M57)</f>
        <v>#DIV/0!</v>
      </c>
      <c r="N59" s="12">
        <f>SUM(N3:N57)</f>
        <v>0</v>
      </c>
      <c r="O59" s="16">
        <f>SUM(O3:O57)</f>
        <v>1.0000000000000002</v>
      </c>
      <c r="P59" s="17">
        <f>SUM(P3:P57)</f>
        <v>50</v>
      </c>
      <c r="R59" s="13" t="e">
        <f>SUM(R3:R57)</f>
        <v>#DIV/0!</v>
      </c>
      <c r="S59" s="12">
        <f>SUM(S3:S57)</f>
        <v>0</v>
      </c>
      <c r="T59" s="16">
        <f>SUM(T3:T57)</f>
        <v>1</v>
      </c>
      <c r="U59" s="17">
        <f>SUM(U3:U57)</f>
        <v>35</v>
      </c>
      <c r="W59" s="13" t="e">
        <f>SUM(W3:W57)</f>
        <v>#DIV/0!</v>
      </c>
      <c r="X59" s="12">
        <f>SUM(X3:X57)</f>
        <v>0</v>
      </c>
      <c r="Y59" s="16">
        <f>SUM(Y3:Y57)</f>
        <v>0.99999999999999978</v>
      </c>
      <c r="Z59" s="17">
        <f>SUM(Z3:Z57)</f>
        <v>29</v>
      </c>
      <c r="AB59" s="13" t="e">
        <f>SUM(AB3:AB57)</f>
        <v>#DIV/0!</v>
      </c>
      <c r="AC59" s="12">
        <f>SUM(AC3:AC57)</f>
        <v>0</v>
      </c>
      <c r="AD59" s="16">
        <f>SUM(AD3:AD57)</f>
        <v>0.99999999999999978</v>
      </c>
      <c r="AE59" s="17">
        <f>SUM(AE3:AE57)</f>
        <v>85</v>
      </c>
      <c r="AG59" s="13" t="e">
        <f>SUM(AG3:AG57)</f>
        <v>#DIV/0!</v>
      </c>
      <c r="AH59" s="12">
        <f>SUM(AH3:AH57)</f>
        <v>0</v>
      </c>
      <c r="AI59" s="16">
        <f>SUM(AI3:AI57)</f>
        <v>0.99999999999999978</v>
      </c>
      <c r="AJ59" s="17">
        <f>SUM(AJ3:AJ57)</f>
        <v>38</v>
      </c>
      <c r="AL59" s="13" t="e">
        <f>SUM(AL3:AL57)</f>
        <v>#DIV/0!</v>
      </c>
      <c r="AM59" s="12">
        <f>SUM(AM3:AM57)</f>
        <v>0</v>
      </c>
      <c r="AN59" s="16">
        <f>SUM(AN3:AN57)</f>
        <v>0.99999999999999989</v>
      </c>
      <c r="AO59" s="17">
        <f>SUM(AO3:AO57)</f>
        <v>432</v>
      </c>
      <c r="AQ59" s="13" t="e">
        <f>SUM(AQ3:AQ57)</f>
        <v>#DIV/0!</v>
      </c>
      <c r="AR59" s="12">
        <f>SUM(AR3:AR57)</f>
        <v>0</v>
      </c>
      <c r="AS59" s="16">
        <f>SUM(AS3:AS57)</f>
        <v>1</v>
      </c>
      <c r="AT59" s="17">
        <f>SUM(AT3:AT57)</f>
        <v>7</v>
      </c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</row>
  </sheetData>
  <mergeCells count="18"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  <mergeCell ref="O1:P1"/>
    <mergeCell ref="C1:D1"/>
    <mergeCell ref="E1:F1"/>
    <mergeCell ref="H1:I1"/>
    <mergeCell ref="J1:K1"/>
    <mergeCell ref="M1:N1"/>
  </mergeCells>
  <conditionalFormatting sqref="G3:G57">
    <cfRule type="cellIs" dxfId="61" priority="17" operator="lessThan">
      <formula>0</formula>
    </cfRule>
    <cfRule type="cellIs" dxfId="60" priority="18" operator="greaterThan">
      <formula>0</formula>
    </cfRule>
  </conditionalFormatting>
  <conditionalFormatting sqref="G58 L58 Q58 V58 AA58 AF58 AK58 AP58 AU58">
    <cfRule type="expression" dxfId="59" priority="19">
      <formula>G58&gt;D58</formula>
    </cfRule>
    <cfRule type="expression" dxfId="58" priority="20">
      <formula>G58&lt;D58</formula>
    </cfRule>
  </conditionalFormatting>
  <conditionalFormatting sqref="L3:L57">
    <cfRule type="cellIs" dxfId="57" priority="15" operator="lessThan">
      <formula>0</formula>
    </cfRule>
    <cfRule type="cellIs" dxfId="56" priority="16" operator="greaterThan">
      <formula>0</formula>
    </cfRule>
  </conditionalFormatting>
  <conditionalFormatting sqref="Q3:Q57">
    <cfRule type="cellIs" dxfId="55" priority="13" operator="lessThan">
      <formula>0</formula>
    </cfRule>
    <cfRule type="cellIs" dxfId="54" priority="14" operator="greaterThan">
      <formula>0</formula>
    </cfRule>
  </conditionalFormatting>
  <conditionalFormatting sqref="V3:V57">
    <cfRule type="cellIs" dxfId="53" priority="11" operator="lessThan">
      <formula>0</formula>
    </cfRule>
    <cfRule type="cellIs" dxfId="52" priority="12" operator="greaterThan">
      <formula>0</formula>
    </cfRule>
  </conditionalFormatting>
  <conditionalFormatting sqref="AA3:AA57">
    <cfRule type="cellIs" dxfId="51" priority="9" operator="lessThan">
      <formula>0</formula>
    </cfRule>
    <cfRule type="cellIs" dxfId="50" priority="10" operator="greaterThan">
      <formula>0</formula>
    </cfRule>
  </conditionalFormatting>
  <conditionalFormatting sqref="AF3:AF57">
    <cfRule type="cellIs" dxfId="49" priority="7" operator="lessThan">
      <formula>0</formula>
    </cfRule>
    <cfRule type="cellIs" dxfId="48" priority="8" operator="greaterThan">
      <formula>0</formula>
    </cfRule>
  </conditionalFormatting>
  <conditionalFormatting sqref="AK3:AK57">
    <cfRule type="cellIs" dxfId="47" priority="5" operator="lessThan">
      <formula>0</formula>
    </cfRule>
    <cfRule type="cellIs" dxfId="46" priority="6" operator="greaterThan">
      <formula>0</formula>
    </cfRule>
  </conditionalFormatting>
  <conditionalFormatting sqref="AP3:AP57">
    <cfRule type="cellIs" dxfId="45" priority="3" operator="lessThan">
      <formula>0</formula>
    </cfRule>
    <cfRule type="cellIs" dxfId="44" priority="4" operator="greaterThan">
      <formula>0</formula>
    </cfRule>
  </conditionalFormatting>
  <conditionalFormatting sqref="AU3:AU57">
    <cfRule type="cellIs" dxfId="43" priority="1" operator="lessThan">
      <formula>0</formula>
    </cfRule>
    <cfRule type="cellIs" dxfId="42" priority="2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9"/>
  <dimension ref="A1:BL57"/>
  <sheetViews>
    <sheetView topLeftCell="A7" workbookViewId="0">
      <pane xSplit="2" topLeftCell="C1" activePane="topRight" state="frozen"/>
      <selection activeCell="A31" sqref="A31:XFD31"/>
      <selection pane="topRight" activeCell="C37" sqref="A37:XFD37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4" width="16.44140625" hidden="1" customWidth="1"/>
  </cols>
  <sheetData>
    <row r="1" spans="1:64" s="1" customFormat="1" x14ac:dyDescent="0.3">
      <c r="A1" s="5" t="s">
        <v>0</v>
      </c>
      <c r="B1" s="4" t="s">
        <v>41</v>
      </c>
      <c r="C1" s="45" t="s">
        <v>42</v>
      </c>
      <c r="D1" s="46"/>
      <c r="E1" s="43" t="s">
        <v>81</v>
      </c>
      <c r="F1" s="44"/>
      <c r="G1" s="7"/>
      <c r="H1" s="45" t="s">
        <v>44</v>
      </c>
      <c r="I1" s="46"/>
      <c r="J1" s="43" t="s">
        <v>82</v>
      </c>
      <c r="K1" s="44"/>
      <c r="L1" s="10"/>
      <c r="M1" s="45" t="s">
        <v>45</v>
      </c>
      <c r="N1" s="46"/>
      <c r="O1" s="43" t="s">
        <v>83</v>
      </c>
      <c r="P1" s="44"/>
      <c r="Q1" s="10"/>
      <c r="R1" s="45" t="s">
        <v>46</v>
      </c>
      <c r="S1" s="46"/>
      <c r="T1" s="43" t="s">
        <v>84</v>
      </c>
      <c r="U1" s="44"/>
      <c r="V1" s="10"/>
      <c r="W1" s="45" t="s">
        <v>51</v>
      </c>
      <c r="X1" s="46"/>
      <c r="Y1" s="43" t="s">
        <v>89</v>
      </c>
      <c r="Z1" s="44"/>
      <c r="AA1" s="10"/>
      <c r="AB1" s="45" t="s">
        <v>47</v>
      </c>
      <c r="AC1" s="46"/>
      <c r="AD1" s="43" t="s">
        <v>85</v>
      </c>
      <c r="AE1" s="44"/>
      <c r="AF1" s="10"/>
      <c r="AG1" s="45" t="s">
        <v>48</v>
      </c>
      <c r="AH1" s="46"/>
      <c r="AI1" s="43" t="s">
        <v>86</v>
      </c>
      <c r="AJ1" s="44"/>
      <c r="AK1" s="10"/>
      <c r="AL1" s="45" t="s">
        <v>87</v>
      </c>
      <c r="AM1" s="46"/>
      <c r="AN1" s="43" t="s">
        <v>90</v>
      </c>
      <c r="AO1" s="44"/>
      <c r="AP1" s="10"/>
      <c r="AQ1" s="45" t="s">
        <v>88</v>
      </c>
      <c r="AR1" s="46"/>
      <c r="AS1" s="43" t="s">
        <v>91</v>
      </c>
      <c r="AT1" s="44"/>
      <c r="AU1" s="10"/>
      <c r="AY1" s="34" t="s">
        <v>0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2</v>
      </c>
      <c r="AZ2" t="s">
        <v>77</v>
      </c>
      <c r="BA2" t="s">
        <v>78</v>
      </c>
      <c r="BB2" t="s">
        <v>99</v>
      </c>
      <c r="BC2" t="s">
        <v>114</v>
      </c>
      <c r="BD2">
        <v>16</v>
      </c>
      <c r="BE2">
        <v>7</v>
      </c>
      <c r="BF2">
        <v>1</v>
      </c>
      <c r="BG2">
        <v>2</v>
      </c>
      <c r="BH2">
        <v>3</v>
      </c>
      <c r="BI2">
        <v>10</v>
      </c>
      <c r="BJ2">
        <v>1</v>
      </c>
      <c r="BK2">
        <v>40</v>
      </c>
      <c r="BL2">
        <v>0</v>
      </c>
    </row>
    <row r="3" spans="1:64" x14ac:dyDescent="0.3">
      <c r="A3" s="20" t="s">
        <v>36</v>
      </c>
      <c r="B3" s="21" t="e">
        <f>LOOKUP(A3,#REF!,#REF!)</f>
        <v>#REF!</v>
      </c>
      <c r="C3" s="32">
        <f>D3/$D$57</f>
        <v>0</v>
      </c>
      <c r="D3" s="23">
        <f t="shared" ref="D3:D32" si="0">IF(COUNTIF($AY$2:$BL$59,A3)=1,VLOOKUP(A3,$AY$2:$BL$59,6,FALSE),0)</f>
        <v>0</v>
      </c>
      <c r="E3" s="33" t="e">
        <f>F3/$F$57</f>
        <v>#DIV/0!</v>
      </c>
      <c r="F3" s="25"/>
      <c r="G3" s="26">
        <f>F3-D3</f>
        <v>0</v>
      </c>
      <c r="H3" s="32">
        <f>I3/$I$57</f>
        <v>0</v>
      </c>
      <c r="I3" s="23">
        <f t="shared" ref="I3:I37" si="1">IF(COUNTIF($AY$2:$BL$59,A3)=1,VLOOKUP(A3,$AY$2:$BL$59,7,FALSE),0)</f>
        <v>0</v>
      </c>
      <c r="J3" s="33" t="e">
        <f t="shared" ref="J3:J55" si="2">K3/$K$57</f>
        <v>#DIV/0!</v>
      </c>
      <c r="K3" s="25"/>
      <c r="L3" s="26">
        <f>K3-I3</f>
        <v>0</v>
      </c>
      <c r="M3" s="22">
        <f>N3/$N$57</f>
        <v>0</v>
      </c>
      <c r="N3" s="23">
        <f t="shared" ref="N3:N37" si="3">IF(COUNTIF($AY$2:$BL$59,A3)=1,VLOOKUP(A3,$AY$2:$BL$59,8,FALSE),0)</f>
        <v>0</v>
      </c>
      <c r="O3" s="33" t="e">
        <f t="shared" ref="O3:O55" si="4">P3/$P$57</f>
        <v>#DIV/0!</v>
      </c>
      <c r="P3" s="25"/>
      <c r="Q3" s="26">
        <f>P3-N3</f>
        <v>0</v>
      </c>
      <c r="R3" s="32">
        <f>S3/$S$57</f>
        <v>0</v>
      </c>
      <c r="S3" s="23">
        <f t="shared" ref="S3:S37" si="5">IF(COUNTIF($AY$2:$BL$59,A3)=1,VLOOKUP(A3,$AY$2:$BL$59,9,FALSE),0)</f>
        <v>0</v>
      </c>
      <c r="T3" s="33" t="e">
        <f t="shared" ref="T3:T55" si="6">U3/$U$57</f>
        <v>#DIV/0!</v>
      </c>
      <c r="U3" s="25"/>
      <c r="V3" s="26">
        <f>U3-S3</f>
        <v>0</v>
      </c>
      <c r="W3" s="32">
        <f>X3/$X$57</f>
        <v>0</v>
      </c>
      <c r="X3" s="23">
        <f t="shared" ref="X3:X37" si="7">IF(COUNTIF($AY$2:$BL$59,A3)=1,VLOOKUP(A3,$AY$2:$BL$59,10,FALSE),0)</f>
        <v>0</v>
      </c>
      <c r="Y3" s="33" t="e">
        <f>Z3/$Z$57</f>
        <v>#DIV/0!</v>
      </c>
      <c r="Z3" s="25"/>
      <c r="AA3" s="26">
        <f>Z3-X3</f>
        <v>0</v>
      </c>
      <c r="AB3" s="32">
        <f>AC3/$AC$57</f>
        <v>0</v>
      </c>
      <c r="AC3" s="23">
        <f t="shared" ref="AC3:AC37" si="8">IF(COUNTIF($AY$2:$BL$59,A3)=1,VLOOKUP(A3,$AY$2:$BL$59,11,FALSE),0)</f>
        <v>0</v>
      </c>
      <c r="AD3" s="33" t="e">
        <f>AE3/$AE$57</f>
        <v>#DIV/0!</v>
      </c>
      <c r="AE3" s="25"/>
      <c r="AF3" s="26">
        <f>AE3-AC3</f>
        <v>0</v>
      </c>
      <c r="AG3" s="32">
        <f>AH3/$AH$57</f>
        <v>0</v>
      </c>
      <c r="AH3" s="23">
        <f t="shared" ref="AH3:AH37" si="9">IF(COUNTIF($AY$2:$BL$59,A3)=1,VLOOKUP(A3,$AY$2:$BL$59,12,FALSE),0)</f>
        <v>0</v>
      </c>
      <c r="AI3" s="33" t="e">
        <f>AJ3/$AJ$57</f>
        <v>#DIV/0!</v>
      </c>
      <c r="AJ3" s="25"/>
      <c r="AK3" s="26">
        <f>AJ3-AH3</f>
        <v>0</v>
      </c>
      <c r="AL3" s="32">
        <f>AM3/$AM$57</f>
        <v>0</v>
      </c>
      <c r="AM3" s="23">
        <f t="shared" ref="AM3:AM37" si="10">IF(COUNTIF($AY$2:$BL$59,A3)=1,VLOOKUP(A3,$AY$2:$BL$59,13,FALSE),0)</f>
        <v>0</v>
      </c>
      <c r="AN3" s="33" t="e">
        <f>AO3/$AO$57</f>
        <v>#DIV/0!</v>
      </c>
      <c r="AO3" s="25"/>
      <c r="AP3" s="26">
        <f>AO3-AM3</f>
        <v>0</v>
      </c>
      <c r="AQ3" s="32">
        <f>AR3/$AR$57</f>
        <v>0</v>
      </c>
      <c r="AR3" s="23">
        <f t="shared" ref="AR3:AR37" si="11">IF(COUNTIF($AY$2:$BL$59,A3)=1,VLOOKUP(A3,$AY$2:$BL$59,14,FALSE),0)</f>
        <v>0</v>
      </c>
      <c r="AS3" s="33" t="e">
        <f>AT3/$AT$57</f>
        <v>#DIV/0!</v>
      </c>
      <c r="AT3" s="25"/>
      <c r="AU3" s="26">
        <f>AT3-AR3</f>
        <v>0</v>
      </c>
      <c r="AY3" t="s">
        <v>4</v>
      </c>
      <c r="AZ3" t="s">
        <v>77</v>
      </c>
      <c r="BA3" t="s">
        <v>78</v>
      </c>
      <c r="BB3" t="s">
        <v>99</v>
      </c>
      <c r="BC3" t="s">
        <v>114</v>
      </c>
      <c r="BD3">
        <v>11</v>
      </c>
      <c r="BE3">
        <v>1</v>
      </c>
      <c r="BF3">
        <v>0</v>
      </c>
      <c r="BG3">
        <v>0</v>
      </c>
      <c r="BH3">
        <v>3</v>
      </c>
      <c r="BI3">
        <v>1</v>
      </c>
      <c r="BJ3">
        <v>7</v>
      </c>
      <c r="BK3">
        <v>23</v>
      </c>
      <c r="BL3">
        <v>0</v>
      </c>
    </row>
    <row r="4" spans="1:64" x14ac:dyDescent="0.3">
      <c r="A4" t="s">
        <v>33</v>
      </c>
      <c r="B4" s="21"/>
      <c r="C4" s="32">
        <f t="shared" ref="C4:C56" si="12">D4/$D$57</f>
        <v>0</v>
      </c>
      <c r="D4" s="23">
        <f t="shared" si="0"/>
        <v>0</v>
      </c>
      <c r="E4" s="33" t="e">
        <f t="shared" ref="E4:E56" si="13">F4/$F$57</f>
        <v>#DIV/0!</v>
      </c>
      <c r="F4" s="25"/>
      <c r="G4" s="26">
        <f t="shared" ref="G4:G56" si="14">F4-D4</f>
        <v>0</v>
      </c>
      <c r="H4" s="32">
        <f t="shared" ref="H4:H56" si="15">I4/$I$57</f>
        <v>0</v>
      </c>
      <c r="I4" s="23">
        <f t="shared" si="1"/>
        <v>0</v>
      </c>
      <c r="J4" s="33" t="e">
        <f t="shared" si="2"/>
        <v>#DIV/0!</v>
      </c>
      <c r="K4" s="25"/>
      <c r="L4" s="26">
        <f t="shared" ref="L4:L55" si="16">K4-I4</f>
        <v>0</v>
      </c>
      <c r="M4" s="22">
        <f t="shared" ref="M4:M55" si="17">N4/$N$57</f>
        <v>0</v>
      </c>
      <c r="N4" s="23">
        <f t="shared" si="3"/>
        <v>0</v>
      </c>
      <c r="O4" s="33" t="e">
        <f t="shared" si="4"/>
        <v>#DIV/0!</v>
      </c>
      <c r="P4" s="25"/>
      <c r="Q4" s="26">
        <f t="shared" ref="Q4:Q55" si="18">P4-N4</f>
        <v>0</v>
      </c>
      <c r="R4" s="32">
        <f t="shared" ref="R4:R55" si="19">S4/$S$57</f>
        <v>0</v>
      </c>
      <c r="S4" s="23">
        <f t="shared" si="5"/>
        <v>0</v>
      </c>
      <c r="T4" s="33" t="e">
        <f t="shared" si="6"/>
        <v>#DIV/0!</v>
      </c>
      <c r="U4" s="25"/>
      <c r="V4" s="26">
        <f t="shared" ref="V4:V56" si="20">U4-S4</f>
        <v>0</v>
      </c>
      <c r="W4" s="32">
        <f t="shared" ref="W4:W55" si="21">X4/$X$57</f>
        <v>0</v>
      </c>
      <c r="X4" s="23">
        <f t="shared" si="7"/>
        <v>0</v>
      </c>
      <c r="Y4" s="33" t="e">
        <f t="shared" ref="Y4:Y55" si="22">Z4/$Z$57</f>
        <v>#DIV/0!</v>
      </c>
      <c r="Z4" s="25"/>
      <c r="AA4" s="26">
        <f t="shared" ref="AA4:AA55" si="23">Z4-X4</f>
        <v>0</v>
      </c>
      <c r="AB4" s="32">
        <f t="shared" ref="AB4:AB55" si="24">AC4/$AC$57</f>
        <v>0</v>
      </c>
      <c r="AC4" s="23">
        <f t="shared" si="8"/>
        <v>0</v>
      </c>
      <c r="AD4" s="33" t="e">
        <f t="shared" ref="AD4:AD55" si="25">AE4/$AE$57</f>
        <v>#DIV/0!</v>
      </c>
      <c r="AE4" s="25"/>
      <c r="AF4" s="26">
        <f t="shared" ref="AF4:AF55" si="26">AE4-AC4</f>
        <v>0</v>
      </c>
      <c r="AG4" s="32">
        <f t="shared" ref="AG4:AG55" si="27">AH4/$AH$57</f>
        <v>0</v>
      </c>
      <c r="AH4" s="23">
        <f t="shared" si="9"/>
        <v>0</v>
      </c>
      <c r="AI4" s="33" t="e">
        <f t="shared" ref="AI4:AI55" si="28">AJ4/$AJ$57</f>
        <v>#DIV/0!</v>
      </c>
      <c r="AJ4" s="25"/>
      <c r="AK4" s="26">
        <f t="shared" ref="AK4:AK55" si="29">AJ4-AH4</f>
        <v>0</v>
      </c>
      <c r="AL4" s="32">
        <f t="shared" ref="AL4:AL55" si="30">AM4/$AM$57</f>
        <v>0</v>
      </c>
      <c r="AM4" s="23">
        <f t="shared" si="10"/>
        <v>0</v>
      </c>
      <c r="AN4" s="33" t="e">
        <f t="shared" ref="AN4:AN55" si="31">AO4/$AO$57</f>
        <v>#DIV/0!</v>
      </c>
      <c r="AO4" s="25"/>
      <c r="AP4" s="26">
        <f t="shared" ref="AP4:AP55" si="32">AO4-AM4</f>
        <v>0</v>
      </c>
      <c r="AQ4" s="32">
        <f t="shared" ref="AQ4:AQ55" si="33">AR4/$AR$57</f>
        <v>0</v>
      </c>
      <c r="AR4" s="23">
        <f t="shared" si="11"/>
        <v>0</v>
      </c>
      <c r="AS4" s="33" t="e">
        <f t="shared" ref="AS4:AS55" si="34">AT4/$AT$57</f>
        <v>#DIV/0!</v>
      </c>
      <c r="AT4" s="25"/>
      <c r="AU4" s="26">
        <f t="shared" ref="AU4:AU55" si="35">AT4-AR4</f>
        <v>0</v>
      </c>
      <c r="AY4" t="s">
        <v>5</v>
      </c>
      <c r="AZ4" t="s">
        <v>77</v>
      </c>
      <c r="BA4" t="s">
        <v>78</v>
      </c>
      <c r="BB4" t="s">
        <v>99</v>
      </c>
      <c r="BC4" t="s">
        <v>114</v>
      </c>
      <c r="BD4">
        <v>1</v>
      </c>
      <c r="BE4">
        <v>1</v>
      </c>
      <c r="BF4">
        <v>14</v>
      </c>
      <c r="BG4">
        <v>1</v>
      </c>
      <c r="BH4">
        <v>0</v>
      </c>
      <c r="BI4">
        <v>0</v>
      </c>
      <c r="BJ4">
        <v>1</v>
      </c>
      <c r="BK4">
        <v>18</v>
      </c>
      <c r="BL4">
        <v>0</v>
      </c>
    </row>
    <row r="5" spans="1:64" x14ac:dyDescent="0.3">
      <c r="A5" t="s">
        <v>1</v>
      </c>
      <c r="B5" s="21"/>
      <c r="C5" s="32">
        <f t="shared" si="12"/>
        <v>0</v>
      </c>
      <c r="D5" s="23">
        <f t="shared" si="0"/>
        <v>0</v>
      </c>
      <c r="E5" s="33" t="e">
        <f t="shared" si="13"/>
        <v>#DIV/0!</v>
      </c>
      <c r="F5" s="25"/>
      <c r="G5" s="26">
        <f t="shared" si="14"/>
        <v>0</v>
      </c>
      <c r="H5" s="32">
        <f t="shared" si="15"/>
        <v>0</v>
      </c>
      <c r="I5" s="23">
        <f t="shared" si="1"/>
        <v>0</v>
      </c>
      <c r="J5" s="33" t="e">
        <f t="shared" si="2"/>
        <v>#DIV/0!</v>
      </c>
      <c r="K5" s="25"/>
      <c r="L5" s="26">
        <f t="shared" si="16"/>
        <v>0</v>
      </c>
      <c r="M5" s="22">
        <f t="shared" si="17"/>
        <v>0</v>
      </c>
      <c r="N5" s="23">
        <f t="shared" si="3"/>
        <v>0</v>
      </c>
      <c r="O5" s="33" t="e">
        <f t="shared" si="4"/>
        <v>#DIV/0!</v>
      </c>
      <c r="P5" s="25"/>
      <c r="Q5" s="26">
        <f t="shared" si="18"/>
        <v>0</v>
      </c>
      <c r="R5" s="32">
        <f t="shared" si="19"/>
        <v>0</v>
      </c>
      <c r="S5" s="23">
        <f t="shared" si="5"/>
        <v>0</v>
      </c>
      <c r="T5" s="33" t="e">
        <f t="shared" si="6"/>
        <v>#DIV/0!</v>
      </c>
      <c r="U5" s="25"/>
      <c r="V5" s="26">
        <f t="shared" si="20"/>
        <v>0</v>
      </c>
      <c r="W5" s="32">
        <f t="shared" si="21"/>
        <v>0</v>
      </c>
      <c r="X5" s="23">
        <f t="shared" si="7"/>
        <v>0</v>
      </c>
      <c r="Y5" s="33" t="e">
        <f t="shared" si="22"/>
        <v>#DIV/0!</v>
      </c>
      <c r="Z5" s="25"/>
      <c r="AA5" s="26">
        <f t="shared" si="23"/>
        <v>0</v>
      </c>
      <c r="AB5" s="32">
        <f t="shared" si="24"/>
        <v>0</v>
      </c>
      <c r="AC5" s="23">
        <f t="shared" si="8"/>
        <v>0</v>
      </c>
      <c r="AD5" s="33" t="e">
        <f t="shared" si="25"/>
        <v>#DIV/0!</v>
      </c>
      <c r="AE5" s="25"/>
      <c r="AF5" s="26">
        <f t="shared" si="26"/>
        <v>0</v>
      </c>
      <c r="AG5" s="32">
        <f t="shared" si="27"/>
        <v>0</v>
      </c>
      <c r="AH5" s="23">
        <f t="shared" si="9"/>
        <v>0</v>
      </c>
      <c r="AI5" s="33" t="e">
        <f t="shared" si="28"/>
        <v>#DIV/0!</v>
      </c>
      <c r="AJ5" s="25"/>
      <c r="AK5" s="26">
        <f t="shared" si="29"/>
        <v>0</v>
      </c>
      <c r="AL5" s="32">
        <f t="shared" si="30"/>
        <v>0</v>
      </c>
      <c r="AM5" s="23">
        <f t="shared" si="10"/>
        <v>0</v>
      </c>
      <c r="AN5" s="33" t="e">
        <f t="shared" si="31"/>
        <v>#DIV/0!</v>
      </c>
      <c r="AO5" s="25"/>
      <c r="AP5" s="26">
        <f t="shared" si="32"/>
        <v>0</v>
      </c>
      <c r="AQ5" s="32">
        <f t="shared" si="33"/>
        <v>0</v>
      </c>
      <c r="AR5" s="23">
        <f t="shared" si="11"/>
        <v>0</v>
      </c>
      <c r="AS5" s="33" t="e">
        <f t="shared" si="34"/>
        <v>#DIV/0!</v>
      </c>
      <c r="AT5" s="25"/>
      <c r="AU5" s="26">
        <f t="shared" si="35"/>
        <v>0</v>
      </c>
      <c r="AY5" t="s">
        <v>6</v>
      </c>
      <c r="AZ5" t="s">
        <v>77</v>
      </c>
      <c r="BA5" t="s">
        <v>78</v>
      </c>
      <c r="BB5" t="s">
        <v>99</v>
      </c>
      <c r="BC5" t="s">
        <v>114</v>
      </c>
      <c r="BD5">
        <v>5</v>
      </c>
      <c r="BE5">
        <v>1</v>
      </c>
      <c r="BF5">
        <v>0</v>
      </c>
      <c r="BG5">
        <v>1</v>
      </c>
      <c r="BH5">
        <v>1</v>
      </c>
      <c r="BI5">
        <v>3</v>
      </c>
      <c r="BJ5">
        <v>0</v>
      </c>
      <c r="BK5">
        <v>11</v>
      </c>
      <c r="BL5">
        <v>0</v>
      </c>
    </row>
    <row r="6" spans="1:64" x14ac:dyDescent="0.3">
      <c r="A6" t="s">
        <v>52</v>
      </c>
      <c r="B6" s="21"/>
      <c r="C6" s="32">
        <f t="shared" si="12"/>
        <v>0</v>
      </c>
      <c r="D6" s="23">
        <f t="shared" si="0"/>
        <v>0</v>
      </c>
      <c r="E6" s="33" t="e">
        <f t="shared" si="13"/>
        <v>#DIV/0!</v>
      </c>
      <c r="F6" s="25"/>
      <c r="G6" s="26">
        <f t="shared" si="14"/>
        <v>0</v>
      </c>
      <c r="H6" s="32">
        <f t="shared" si="15"/>
        <v>0</v>
      </c>
      <c r="I6" s="23">
        <f t="shared" si="1"/>
        <v>0</v>
      </c>
      <c r="J6" s="33" t="e">
        <f t="shared" si="2"/>
        <v>#DIV/0!</v>
      </c>
      <c r="K6" s="25"/>
      <c r="L6" s="26">
        <f t="shared" si="16"/>
        <v>0</v>
      </c>
      <c r="M6" s="22">
        <f t="shared" si="17"/>
        <v>0</v>
      </c>
      <c r="N6" s="23">
        <f t="shared" si="3"/>
        <v>0</v>
      </c>
      <c r="O6" s="33" t="e">
        <f t="shared" si="4"/>
        <v>#DIV/0!</v>
      </c>
      <c r="P6" s="25"/>
      <c r="Q6" s="26">
        <f t="shared" si="18"/>
        <v>0</v>
      </c>
      <c r="R6" s="32">
        <f t="shared" si="19"/>
        <v>0</v>
      </c>
      <c r="S6" s="23">
        <f t="shared" si="5"/>
        <v>0</v>
      </c>
      <c r="T6" s="33" t="e">
        <f t="shared" si="6"/>
        <v>#DIV/0!</v>
      </c>
      <c r="U6" s="25"/>
      <c r="V6" s="26">
        <f t="shared" si="20"/>
        <v>0</v>
      </c>
      <c r="W6" s="32">
        <f t="shared" si="21"/>
        <v>0</v>
      </c>
      <c r="X6" s="23">
        <f t="shared" si="7"/>
        <v>0</v>
      </c>
      <c r="Y6" s="33" t="e">
        <f t="shared" si="22"/>
        <v>#DIV/0!</v>
      </c>
      <c r="Z6" s="25"/>
      <c r="AA6" s="26">
        <f t="shared" si="23"/>
        <v>0</v>
      </c>
      <c r="AB6" s="32">
        <f t="shared" si="24"/>
        <v>0</v>
      </c>
      <c r="AC6" s="23">
        <f t="shared" si="8"/>
        <v>0</v>
      </c>
      <c r="AD6" s="33" t="e">
        <f t="shared" si="25"/>
        <v>#DIV/0!</v>
      </c>
      <c r="AE6" s="25"/>
      <c r="AF6" s="26">
        <f t="shared" si="26"/>
        <v>0</v>
      </c>
      <c r="AG6" s="32">
        <f t="shared" si="27"/>
        <v>0</v>
      </c>
      <c r="AH6" s="23">
        <f t="shared" si="9"/>
        <v>0</v>
      </c>
      <c r="AI6" s="33" t="e">
        <f t="shared" si="28"/>
        <v>#DIV/0!</v>
      </c>
      <c r="AJ6" s="25"/>
      <c r="AK6" s="26">
        <f t="shared" si="29"/>
        <v>0</v>
      </c>
      <c r="AL6" s="32">
        <f t="shared" si="30"/>
        <v>0</v>
      </c>
      <c r="AM6" s="23">
        <f t="shared" si="10"/>
        <v>0</v>
      </c>
      <c r="AN6" s="33" t="e">
        <f t="shared" si="31"/>
        <v>#DIV/0!</v>
      </c>
      <c r="AO6" s="25"/>
      <c r="AP6" s="26">
        <f t="shared" si="32"/>
        <v>0</v>
      </c>
      <c r="AQ6" s="32">
        <f t="shared" si="33"/>
        <v>0</v>
      </c>
      <c r="AR6" s="23">
        <f t="shared" si="11"/>
        <v>0</v>
      </c>
      <c r="AS6" s="33" t="e">
        <f t="shared" si="34"/>
        <v>#DIV/0!</v>
      </c>
      <c r="AT6" s="25"/>
      <c r="AU6" s="26">
        <f t="shared" si="35"/>
        <v>0</v>
      </c>
      <c r="AY6" t="s">
        <v>7</v>
      </c>
      <c r="AZ6" t="s">
        <v>77</v>
      </c>
      <c r="BA6" t="s">
        <v>78</v>
      </c>
      <c r="BB6" t="s">
        <v>99</v>
      </c>
      <c r="BC6" t="s">
        <v>114</v>
      </c>
      <c r="BD6">
        <v>7</v>
      </c>
      <c r="BE6">
        <v>6</v>
      </c>
      <c r="BF6">
        <v>2</v>
      </c>
      <c r="BG6">
        <v>5</v>
      </c>
      <c r="BH6">
        <v>3</v>
      </c>
      <c r="BI6">
        <v>10</v>
      </c>
      <c r="BJ6">
        <v>0</v>
      </c>
      <c r="BK6">
        <v>32</v>
      </c>
      <c r="BL6">
        <v>1</v>
      </c>
    </row>
    <row r="7" spans="1:64" x14ac:dyDescent="0.3">
      <c r="A7" t="s">
        <v>2</v>
      </c>
      <c r="B7" s="21"/>
      <c r="C7" s="32">
        <f t="shared" si="12"/>
        <v>0.13559322033898305</v>
      </c>
      <c r="D7" s="23">
        <f t="shared" si="0"/>
        <v>16</v>
      </c>
      <c r="E7" s="33" t="e">
        <f t="shared" si="13"/>
        <v>#DIV/0!</v>
      </c>
      <c r="F7" s="25"/>
      <c r="G7" s="26">
        <f t="shared" si="14"/>
        <v>-16</v>
      </c>
      <c r="H7" s="32">
        <f t="shared" si="15"/>
        <v>8.3333333333333329E-2</v>
      </c>
      <c r="I7" s="23">
        <f t="shared" si="1"/>
        <v>7</v>
      </c>
      <c r="J7" s="33" t="e">
        <f t="shared" si="2"/>
        <v>#DIV/0!</v>
      </c>
      <c r="K7" s="25"/>
      <c r="L7" s="26">
        <f t="shared" si="16"/>
        <v>-7</v>
      </c>
      <c r="M7" s="22">
        <f t="shared" si="17"/>
        <v>0.02</v>
      </c>
      <c r="N7" s="23">
        <f t="shared" si="3"/>
        <v>1</v>
      </c>
      <c r="O7" s="33" t="e">
        <f t="shared" si="4"/>
        <v>#DIV/0!</v>
      </c>
      <c r="P7" s="25"/>
      <c r="Q7" s="26">
        <f t="shared" si="18"/>
        <v>-1</v>
      </c>
      <c r="R7" s="32">
        <f t="shared" si="19"/>
        <v>5.7142857142857141E-2</v>
      </c>
      <c r="S7" s="23">
        <f t="shared" si="5"/>
        <v>2</v>
      </c>
      <c r="T7" s="33" t="e">
        <f t="shared" si="6"/>
        <v>#DIV/0!</v>
      </c>
      <c r="U7" s="25"/>
      <c r="V7" s="26">
        <f t="shared" si="20"/>
        <v>-2</v>
      </c>
      <c r="W7" s="32">
        <f t="shared" si="21"/>
        <v>0.10344827586206896</v>
      </c>
      <c r="X7" s="23">
        <f t="shared" si="7"/>
        <v>3</v>
      </c>
      <c r="Y7" s="33" t="e">
        <f t="shared" si="22"/>
        <v>#DIV/0!</v>
      </c>
      <c r="Z7" s="25"/>
      <c r="AA7" s="26">
        <f t="shared" si="23"/>
        <v>-3</v>
      </c>
      <c r="AB7" s="32">
        <f t="shared" si="24"/>
        <v>0.11764705882352941</v>
      </c>
      <c r="AC7" s="23">
        <f t="shared" si="8"/>
        <v>10</v>
      </c>
      <c r="AD7" s="33" t="e">
        <f t="shared" si="25"/>
        <v>#DIV/0!</v>
      </c>
      <c r="AE7" s="25"/>
      <c r="AF7" s="26">
        <f t="shared" si="26"/>
        <v>-10</v>
      </c>
      <c r="AG7" s="32">
        <f t="shared" si="27"/>
        <v>2.6315789473684209E-2</v>
      </c>
      <c r="AH7" s="23">
        <f t="shared" si="9"/>
        <v>1</v>
      </c>
      <c r="AI7" s="33" t="e">
        <f t="shared" si="28"/>
        <v>#DIV/0!</v>
      </c>
      <c r="AJ7" s="25"/>
      <c r="AK7" s="26">
        <f t="shared" si="29"/>
        <v>-1</v>
      </c>
      <c r="AL7" s="32">
        <f t="shared" si="30"/>
        <v>9.2592592592592587E-2</v>
      </c>
      <c r="AM7" s="23">
        <f t="shared" si="10"/>
        <v>40</v>
      </c>
      <c r="AN7" s="33" t="e">
        <f t="shared" si="31"/>
        <v>#DIV/0!</v>
      </c>
      <c r="AO7" s="25"/>
      <c r="AP7" s="26">
        <f t="shared" si="32"/>
        <v>-40</v>
      </c>
      <c r="AQ7" s="32">
        <f t="shared" si="33"/>
        <v>0</v>
      </c>
      <c r="AR7" s="23">
        <f t="shared" si="11"/>
        <v>0</v>
      </c>
      <c r="AS7" s="33" t="e">
        <f t="shared" si="34"/>
        <v>#DIV/0!</v>
      </c>
      <c r="AT7" s="25"/>
      <c r="AU7" s="26">
        <f t="shared" si="35"/>
        <v>0</v>
      </c>
      <c r="AY7" t="s">
        <v>137</v>
      </c>
      <c r="AZ7" t="s">
        <v>77</v>
      </c>
      <c r="BA7" t="s">
        <v>78</v>
      </c>
      <c r="BB7" t="s">
        <v>99</v>
      </c>
      <c r="BC7" t="s">
        <v>114</v>
      </c>
      <c r="BD7">
        <v>1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1</v>
      </c>
    </row>
    <row r="8" spans="1:64" x14ac:dyDescent="0.3">
      <c r="A8" t="s">
        <v>3</v>
      </c>
      <c r="B8" s="21"/>
      <c r="C8" s="32">
        <f t="shared" si="12"/>
        <v>0</v>
      </c>
      <c r="D8" s="23">
        <f t="shared" si="0"/>
        <v>0</v>
      </c>
      <c r="E8" s="33" t="e">
        <f t="shared" si="13"/>
        <v>#DIV/0!</v>
      </c>
      <c r="F8" s="25"/>
      <c r="G8" s="26">
        <f t="shared" si="14"/>
        <v>0</v>
      </c>
      <c r="H8" s="32">
        <f t="shared" si="15"/>
        <v>0</v>
      </c>
      <c r="I8" s="23">
        <f t="shared" si="1"/>
        <v>0</v>
      </c>
      <c r="J8" s="33" t="e">
        <f t="shared" si="2"/>
        <v>#DIV/0!</v>
      </c>
      <c r="K8" s="25"/>
      <c r="L8" s="26">
        <f t="shared" si="16"/>
        <v>0</v>
      </c>
      <c r="M8" s="22">
        <f t="shared" si="17"/>
        <v>0</v>
      </c>
      <c r="N8" s="23">
        <f t="shared" si="3"/>
        <v>0</v>
      </c>
      <c r="O8" s="33" t="e">
        <f t="shared" si="4"/>
        <v>#DIV/0!</v>
      </c>
      <c r="P8" s="25"/>
      <c r="Q8" s="26">
        <f t="shared" si="18"/>
        <v>0</v>
      </c>
      <c r="R8" s="32">
        <f t="shared" si="19"/>
        <v>0</v>
      </c>
      <c r="S8" s="23">
        <f t="shared" si="5"/>
        <v>0</v>
      </c>
      <c r="T8" s="33" t="e">
        <f t="shared" si="6"/>
        <v>#DIV/0!</v>
      </c>
      <c r="U8" s="25"/>
      <c r="V8" s="26">
        <f t="shared" si="20"/>
        <v>0</v>
      </c>
      <c r="W8" s="32">
        <f t="shared" si="21"/>
        <v>0</v>
      </c>
      <c r="X8" s="23">
        <f t="shared" si="7"/>
        <v>0</v>
      </c>
      <c r="Y8" s="33" t="e">
        <f t="shared" si="22"/>
        <v>#DIV/0!</v>
      </c>
      <c r="Z8" s="25"/>
      <c r="AA8" s="26">
        <f t="shared" si="23"/>
        <v>0</v>
      </c>
      <c r="AB8" s="32">
        <f t="shared" si="24"/>
        <v>0</v>
      </c>
      <c r="AC8" s="23">
        <f t="shared" si="8"/>
        <v>0</v>
      </c>
      <c r="AD8" s="33" t="e">
        <f t="shared" si="25"/>
        <v>#DIV/0!</v>
      </c>
      <c r="AE8" s="25"/>
      <c r="AF8" s="26">
        <f t="shared" si="26"/>
        <v>0</v>
      </c>
      <c r="AG8" s="32">
        <f t="shared" si="27"/>
        <v>0</v>
      </c>
      <c r="AH8" s="23">
        <f t="shared" si="9"/>
        <v>0</v>
      </c>
      <c r="AI8" s="33" t="e">
        <f t="shared" si="28"/>
        <v>#DIV/0!</v>
      </c>
      <c r="AJ8" s="25"/>
      <c r="AK8" s="26">
        <f t="shared" si="29"/>
        <v>0</v>
      </c>
      <c r="AL8" s="32">
        <f t="shared" si="30"/>
        <v>0</v>
      </c>
      <c r="AM8" s="23">
        <f t="shared" si="10"/>
        <v>0</v>
      </c>
      <c r="AN8" s="33" t="e">
        <f t="shared" si="31"/>
        <v>#DIV/0!</v>
      </c>
      <c r="AO8" s="25"/>
      <c r="AP8" s="26">
        <f t="shared" si="32"/>
        <v>0</v>
      </c>
      <c r="AQ8" s="32">
        <f t="shared" si="33"/>
        <v>0</v>
      </c>
      <c r="AR8" s="23">
        <f t="shared" si="11"/>
        <v>0</v>
      </c>
      <c r="AS8" s="33" t="e">
        <f t="shared" si="34"/>
        <v>#DIV/0!</v>
      </c>
      <c r="AT8" s="25"/>
      <c r="AU8" s="26">
        <f t="shared" si="35"/>
        <v>0</v>
      </c>
      <c r="AY8" t="s">
        <v>8</v>
      </c>
      <c r="AZ8" t="s">
        <v>77</v>
      </c>
      <c r="BA8" t="s">
        <v>78</v>
      </c>
      <c r="BB8" t="s">
        <v>99</v>
      </c>
      <c r="BC8" t="s">
        <v>114</v>
      </c>
      <c r="BD8">
        <v>0</v>
      </c>
      <c r="BE8">
        <v>2</v>
      </c>
      <c r="BF8">
        <v>1</v>
      </c>
      <c r="BG8">
        <v>0</v>
      </c>
      <c r="BH8">
        <v>0</v>
      </c>
      <c r="BI8">
        <v>1</v>
      </c>
      <c r="BJ8">
        <v>0</v>
      </c>
      <c r="BK8">
        <v>4</v>
      </c>
      <c r="BL8">
        <v>0</v>
      </c>
    </row>
    <row r="9" spans="1:64" x14ac:dyDescent="0.3">
      <c r="A9" t="s">
        <v>4</v>
      </c>
      <c r="B9" s="21"/>
      <c r="C9" s="32">
        <f t="shared" si="12"/>
        <v>9.3220338983050849E-2</v>
      </c>
      <c r="D9" s="23">
        <f t="shared" si="0"/>
        <v>11</v>
      </c>
      <c r="E9" s="33" t="e">
        <f t="shared" si="13"/>
        <v>#DIV/0!</v>
      </c>
      <c r="F9" s="25"/>
      <c r="G9" s="26">
        <f t="shared" si="14"/>
        <v>-11</v>
      </c>
      <c r="H9" s="32">
        <f t="shared" si="15"/>
        <v>1.1904761904761904E-2</v>
      </c>
      <c r="I9" s="23">
        <f t="shared" si="1"/>
        <v>1</v>
      </c>
      <c r="J9" s="33" t="e">
        <f t="shared" si="2"/>
        <v>#DIV/0!</v>
      </c>
      <c r="K9" s="25"/>
      <c r="L9" s="26">
        <f t="shared" si="16"/>
        <v>-1</v>
      </c>
      <c r="M9" s="22">
        <f t="shared" si="17"/>
        <v>0</v>
      </c>
      <c r="N9" s="23">
        <f t="shared" si="3"/>
        <v>0</v>
      </c>
      <c r="O9" s="33" t="e">
        <f t="shared" si="4"/>
        <v>#DIV/0!</v>
      </c>
      <c r="P9" s="25"/>
      <c r="Q9" s="26">
        <f t="shared" si="18"/>
        <v>0</v>
      </c>
      <c r="R9" s="32">
        <f t="shared" si="19"/>
        <v>0</v>
      </c>
      <c r="S9" s="23">
        <f t="shared" si="5"/>
        <v>0</v>
      </c>
      <c r="T9" s="33" t="e">
        <f t="shared" si="6"/>
        <v>#DIV/0!</v>
      </c>
      <c r="U9" s="25"/>
      <c r="V9" s="26">
        <f t="shared" si="20"/>
        <v>0</v>
      </c>
      <c r="W9" s="32">
        <f t="shared" si="21"/>
        <v>0.10344827586206896</v>
      </c>
      <c r="X9" s="23">
        <f t="shared" si="7"/>
        <v>3</v>
      </c>
      <c r="Y9" s="33" t="e">
        <f t="shared" si="22"/>
        <v>#DIV/0!</v>
      </c>
      <c r="Z9" s="25"/>
      <c r="AA9" s="26">
        <f t="shared" si="23"/>
        <v>-3</v>
      </c>
      <c r="AB9" s="32">
        <f t="shared" si="24"/>
        <v>1.1764705882352941E-2</v>
      </c>
      <c r="AC9" s="23">
        <f t="shared" si="8"/>
        <v>1</v>
      </c>
      <c r="AD9" s="33" t="e">
        <f t="shared" si="25"/>
        <v>#DIV/0!</v>
      </c>
      <c r="AE9" s="25"/>
      <c r="AF9" s="26">
        <f t="shared" si="26"/>
        <v>-1</v>
      </c>
      <c r="AG9" s="32">
        <f t="shared" si="27"/>
        <v>0.18421052631578946</v>
      </c>
      <c r="AH9" s="23">
        <f t="shared" si="9"/>
        <v>7</v>
      </c>
      <c r="AI9" s="33" t="e">
        <f t="shared" si="28"/>
        <v>#DIV/0!</v>
      </c>
      <c r="AJ9" s="25"/>
      <c r="AK9" s="26">
        <f t="shared" si="29"/>
        <v>-7</v>
      </c>
      <c r="AL9" s="32">
        <f t="shared" si="30"/>
        <v>5.3240740740740741E-2</v>
      </c>
      <c r="AM9" s="23">
        <f t="shared" si="10"/>
        <v>23</v>
      </c>
      <c r="AN9" s="33" t="e">
        <f t="shared" si="31"/>
        <v>#DIV/0!</v>
      </c>
      <c r="AO9" s="25"/>
      <c r="AP9" s="26">
        <f t="shared" si="32"/>
        <v>-23</v>
      </c>
      <c r="AQ9" s="32">
        <f t="shared" si="33"/>
        <v>0</v>
      </c>
      <c r="AR9" s="23">
        <f t="shared" si="11"/>
        <v>0</v>
      </c>
      <c r="AS9" s="33" t="e">
        <f t="shared" si="34"/>
        <v>#DIV/0!</v>
      </c>
      <c r="AT9" s="25"/>
      <c r="AU9" s="26">
        <f t="shared" si="35"/>
        <v>0</v>
      </c>
      <c r="AY9" t="s">
        <v>9</v>
      </c>
      <c r="AZ9" t="s">
        <v>77</v>
      </c>
      <c r="BA9" t="s">
        <v>78</v>
      </c>
      <c r="BB9" t="s">
        <v>99</v>
      </c>
      <c r="BC9" t="s">
        <v>114</v>
      </c>
      <c r="BD9">
        <v>0</v>
      </c>
      <c r="BE9">
        <v>0</v>
      </c>
      <c r="BF9">
        <v>1</v>
      </c>
      <c r="BG9">
        <v>0</v>
      </c>
      <c r="BH9">
        <v>0</v>
      </c>
      <c r="BI9">
        <v>0</v>
      </c>
      <c r="BJ9">
        <v>0</v>
      </c>
      <c r="BK9">
        <v>0</v>
      </c>
      <c r="BL9">
        <v>1</v>
      </c>
    </row>
    <row r="10" spans="1:64" x14ac:dyDescent="0.3">
      <c r="A10" t="s">
        <v>138</v>
      </c>
      <c r="B10" s="21"/>
      <c r="C10" s="32">
        <f t="shared" si="12"/>
        <v>0</v>
      </c>
      <c r="D10" s="23">
        <f t="shared" si="0"/>
        <v>0</v>
      </c>
      <c r="E10" s="33"/>
      <c r="F10" s="25"/>
      <c r="G10" s="26">
        <f t="shared" si="14"/>
        <v>0</v>
      </c>
      <c r="H10" s="32">
        <f t="shared" si="15"/>
        <v>0</v>
      </c>
      <c r="I10" s="23">
        <f t="shared" si="1"/>
        <v>0</v>
      </c>
      <c r="J10" s="33"/>
      <c r="K10" s="25"/>
      <c r="L10" s="26">
        <f t="shared" si="16"/>
        <v>0</v>
      </c>
      <c r="M10" s="22">
        <f t="shared" si="17"/>
        <v>0</v>
      </c>
      <c r="N10" s="23">
        <f t="shared" si="3"/>
        <v>0</v>
      </c>
      <c r="O10" s="33"/>
      <c r="P10" s="25"/>
      <c r="Q10" s="26">
        <f t="shared" si="18"/>
        <v>0</v>
      </c>
      <c r="R10" s="32">
        <f t="shared" si="19"/>
        <v>0</v>
      </c>
      <c r="S10" s="23">
        <f t="shared" si="5"/>
        <v>0</v>
      </c>
      <c r="T10" s="33"/>
      <c r="U10" s="25"/>
      <c r="V10" s="26">
        <f t="shared" si="20"/>
        <v>0</v>
      </c>
      <c r="W10" s="32">
        <f t="shared" si="21"/>
        <v>0</v>
      </c>
      <c r="X10" s="23">
        <f t="shared" si="7"/>
        <v>0</v>
      </c>
      <c r="Y10" s="33"/>
      <c r="Z10" s="25"/>
      <c r="AA10" s="26">
        <f t="shared" si="23"/>
        <v>0</v>
      </c>
      <c r="AB10" s="32">
        <f t="shared" si="24"/>
        <v>0</v>
      </c>
      <c r="AC10" s="23">
        <f t="shared" si="8"/>
        <v>0</v>
      </c>
      <c r="AD10" s="33"/>
      <c r="AE10" s="25"/>
      <c r="AF10" s="26">
        <f t="shared" si="26"/>
        <v>0</v>
      </c>
      <c r="AG10" s="32">
        <f t="shared" si="27"/>
        <v>0</v>
      </c>
      <c r="AH10" s="23">
        <f t="shared" si="9"/>
        <v>0</v>
      </c>
      <c r="AI10" s="33"/>
      <c r="AJ10" s="25"/>
      <c r="AK10" s="26">
        <f t="shared" si="29"/>
        <v>0</v>
      </c>
      <c r="AL10" s="32">
        <f t="shared" si="30"/>
        <v>0</v>
      </c>
      <c r="AM10" s="23">
        <f t="shared" si="10"/>
        <v>0</v>
      </c>
      <c r="AN10" s="33"/>
      <c r="AO10" s="25"/>
      <c r="AP10" s="26">
        <f t="shared" si="32"/>
        <v>0</v>
      </c>
      <c r="AQ10" s="32">
        <f t="shared" si="33"/>
        <v>0</v>
      </c>
      <c r="AR10" s="23">
        <f t="shared" si="11"/>
        <v>0</v>
      </c>
      <c r="AS10" s="33"/>
      <c r="AT10" s="25"/>
      <c r="AU10" s="26">
        <f t="shared" si="35"/>
        <v>0</v>
      </c>
    </row>
    <row r="11" spans="1:64" x14ac:dyDescent="0.3">
      <c r="A11" t="s">
        <v>53</v>
      </c>
      <c r="B11" s="21"/>
      <c r="C11" s="32">
        <f t="shared" si="12"/>
        <v>0</v>
      </c>
      <c r="D11" s="23">
        <f t="shared" si="0"/>
        <v>0</v>
      </c>
      <c r="E11" s="33" t="e">
        <f t="shared" si="13"/>
        <v>#DIV/0!</v>
      </c>
      <c r="F11" s="25"/>
      <c r="G11" s="26">
        <f t="shared" si="14"/>
        <v>0</v>
      </c>
      <c r="H11" s="32">
        <f t="shared" si="15"/>
        <v>0</v>
      </c>
      <c r="I11" s="23">
        <f t="shared" si="1"/>
        <v>0</v>
      </c>
      <c r="J11" s="33" t="e">
        <f t="shared" si="2"/>
        <v>#DIV/0!</v>
      </c>
      <c r="K11" s="25"/>
      <c r="L11" s="26">
        <f t="shared" si="16"/>
        <v>0</v>
      </c>
      <c r="M11" s="22">
        <f t="shared" si="17"/>
        <v>0</v>
      </c>
      <c r="N11" s="23">
        <f t="shared" si="3"/>
        <v>0</v>
      </c>
      <c r="O11" s="33" t="e">
        <f t="shared" si="4"/>
        <v>#DIV/0!</v>
      </c>
      <c r="P11" s="25"/>
      <c r="Q11" s="26">
        <f t="shared" si="18"/>
        <v>0</v>
      </c>
      <c r="R11" s="32">
        <f t="shared" si="19"/>
        <v>0</v>
      </c>
      <c r="S11" s="23">
        <f t="shared" si="5"/>
        <v>0</v>
      </c>
      <c r="T11" s="33" t="e">
        <f t="shared" si="6"/>
        <v>#DIV/0!</v>
      </c>
      <c r="U11" s="25"/>
      <c r="V11" s="26">
        <f t="shared" si="20"/>
        <v>0</v>
      </c>
      <c r="W11" s="32">
        <f t="shared" si="21"/>
        <v>0</v>
      </c>
      <c r="X11" s="23">
        <f t="shared" si="7"/>
        <v>0</v>
      </c>
      <c r="Y11" s="33" t="e">
        <f t="shared" si="22"/>
        <v>#DIV/0!</v>
      </c>
      <c r="Z11" s="25"/>
      <c r="AA11" s="26">
        <f t="shared" si="23"/>
        <v>0</v>
      </c>
      <c r="AB11" s="32">
        <f t="shared" si="24"/>
        <v>0</v>
      </c>
      <c r="AC11" s="23">
        <f t="shared" si="8"/>
        <v>0</v>
      </c>
      <c r="AD11" s="33" t="e">
        <f t="shared" si="25"/>
        <v>#DIV/0!</v>
      </c>
      <c r="AE11" s="25"/>
      <c r="AF11" s="26">
        <f t="shared" si="26"/>
        <v>0</v>
      </c>
      <c r="AG11" s="32">
        <f t="shared" si="27"/>
        <v>0</v>
      </c>
      <c r="AH11" s="23">
        <f t="shared" si="9"/>
        <v>0</v>
      </c>
      <c r="AI11" s="33" t="e">
        <f t="shared" si="28"/>
        <v>#DIV/0!</v>
      </c>
      <c r="AJ11" s="25"/>
      <c r="AK11" s="26">
        <f t="shared" si="29"/>
        <v>0</v>
      </c>
      <c r="AL11" s="32">
        <f t="shared" si="30"/>
        <v>0</v>
      </c>
      <c r="AM11" s="23">
        <f t="shared" si="10"/>
        <v>0</v>
      </c>
      <c r="AN11" s="33" t="e">
        <f t="shared" si="31"/>
        <v>#DIV/0!</v>
      </c>
      <c r="AO11" s="25"/>
      <c r="AP11" s="26">
        <f t="shared" si="32"/>
        <v>0</v>
      </c>
      <c r="AQ11" s="32">
        <f t="shared" si="33"/>
        <v>0</v>
      </c>
      <c r="AR11" s="23">
        <f t="shared" si="11"/>
        <v>0</v>
      </c>
      <c r="AS11" s="33" t="e">
        <f t="shared" si="34"/>
        <v>#DIV/0!</v>
      </c>
      <c r="AT11" s="25"/>
      <c r="AU11" s="26">
        <f t="shared" si="35"/>
        <v>0</v>
      </c>
      <c r="AY11" t="s">
        <v>10</v>
      </c>
      <c r="AZ11" t="s">
        <v>77</v>
      </c>
      <c r="BA11" t="s">
        <v>78</v>
      </c>
      <c r="BB11" t="s">
        <v>99</v>
      </c>
      <c r="BC11" t="s">
        <v>114</v>
      </c>
      <c r="BD11">
        <v>2</v>
      </c>
      <c r="BE11">
        <v>3</v>
      </c>
      <c r="BF11">
        <v>1</v>
      </c>
      <c r="BG11">
        <v>0</v>
      </c>
      <c r="BH11">
        <v>0</v>
      </c>
      <c r="BI11">
        <v>1</v>
      </c>
      <c r="BJ11">
        <v>3</v>
      </c>
      <c r="BK11">
        <v>9</v>
      </c>
      <c r="BL11">
        <v>1</v>
      </c>
    </row>
    <row r="12" spans="1:64" x14ac:dyDescent="0.3">
      <c r="A12" t="s">
        <v>54</v>
      </c>
      <c r="B12" s="21"/>
      <c r="C12" s="32">
        <f t="shared" si="12"/>
        <v>0</v>
      </c>
      <c r="D12" s="23">
        <f t="shared" si="0"/>
        <v>0</v>
      </c>
      <c r="E12" s="33" t="e">
        <f t="shared" si="13"/>
        <v>#DIV/0!</v>
      </c>
      <c r="F12" s="25"/>
      <c r="G12" s="26">
        <f t="shared" si="14"/>
        <v>0</v>
      </c>
      <c r="H12" s="32">
        <f t="shared" si="15"/>
        <v>0</v>
      </c>
      <c r="I12" s="23">
        <f t="shared" si="1"/>
        <v>0</v>
      </c>
      <c r="J12" s="33" t="e">
        <f t="shared" si="2"/>
        <v>#DIV/0!</v>
      </c>
      <c r="K12" s="25"/>
      <c r="L12" s="26">
        <f t="shared" si="16"/>
        <v>0</v>
      </c>
      <c r="M12" s="22">
        <f t="shared" si="17"/>
        <v>0</v>
      </c>
      <c r="N12" s="23">
        <f t="shared" si="3"/>
        <v>0</v>
      </c>
      <c r="O12" s="33" t="e">
        <f t="shared" si="4"/>
        <v>#DIV/0!</v>
      </c>
      <c r="P12" s="25"/>
      <c r="Q12" s="26">
        <f t="shared" si="18"/>
        <v>0</v>
      </c>
      <c r="R12" s="32">
        <f t="shared" si="19"/>
        <v>0</v>
      </c>
      <c r="S12" s="23">
        <f t="shared" si="5"/>
        <v>0</v>
      </c>
      <c r="T12" s="33" t="e">
        <f t="shared" si="6"/>
        <v>#DIV/0!</v>
      </c>
      <c r="U12" s="25"/>
      <c r="V12" s="26">
        <f t="shared" si="20"/>
        <v>0</v>
      </c>
      <c r="W12" s="32">
        <f t="shared" si="21"/>
        <v>0</v>
      </c>
      <c r="X12" s="23">
        <f t="shared" si="7"/>
        <v>0</v>
      </c>
      <c r="Y12" s="33" t="e">
        <f t="shared" si="22"/>
        <v>#DIV/0!</v>
      </c>
      <c r="Z12" s="25"/>
      <c r="AA12" s="26">
        <f t="shared" si="23"/>
        <v>0</v>
      </c>
      <c r="AB12" s="32">
        <f t="shared" si="24"/>
        <v>0</v>
      </c>
      <c r="AC12" s="23">
        <f t="shared" si="8"/>
        <v>0</v>
      </c>
      <c r="AD12" s="33" t="e">
        <f t="shared" si="25"/>
        <v>#DIV/0!</v>
      </c>
      <c r="AE12" s="25"/>
      <c r="AF12" s="26">
        <f t="shared" si="26"/>
        <v>0</v>
      </c>
      <c r="AG12" s="32">
        <f t="shared" si="27"/>
        <v>0</v>
      </c>
      <c r="AH12" s="23">
        <f t="shared" si="9"/>
        <v>0</v>
      </c>
      <c r="AI12" s="33" t="e">
        <f t="shared" si="28"/>
        <v>#DIV/0!</v>
      </c>
      <c r="AJ12" s="25"/>
      <c r="AK12" s="26">
        <f t="shared" si="29"/>
        <v>0</v>
      </c>
      <c r="AL12" s="32">
        <f t="shared" si="30"/>
        <v>0</v>
      </c>
      <c r="AM12" s="23">
        <f t="shared" si="10"/>
        <v>0</v>
      </c>
      <c r="AN12" s="33" t="e">
        <f t="shared" si="31"/>
        <v>#DIV/0!</v>
      </c>
      <c r="AO12" s="25"/>
      <c r="AP12" s="26">
        <f t="shared" si="32"/>
        <v>0</v>
      </c>
      <c r="AQ12" s="32">
        <f t="shared" si="33"/>
        <v>0</v>
      </c>
      <c r="AR12" s="23">
        <f t="shared" si="11"/>
        <v>0</v>
      </c>
      <c r="AS12" s="33" t="e">
        <f t="shared" si="34"/>
        <v>#DIV/0!</v>
      </c>
      <c r="AT12" s="25"/>
      <c r="AU12" s="26">
        <f t="shared" si="35"/>
        <v>0</v>
      </c>
      <c r="AY12" t="s">
        <v>11</v>
      </c>
      <c r="AZ12" t="s">
        <v>77</v>
      </c>
      <c r="BA12" t="s">
        <v>78</v>
      </c>
      <c r="BB12" t="s">
        <v>99</v>
      </c>
      <c r="BC12" t="s">
        <v>114</v>
      </c>
      <c r="BD12">
        <v>0</v>
      </c>
      <c r="BE12">
        <v>4</v>
      </c>
      <c r="BF12">
        <v>0</v>
      </c>
      <c r="BG12">
        <v>0</v>
      </c>
      <c r="BH12">
        <v>1</v>
      </c>
      <c r="BI12">
        <v>4</v>
      </c>
      <c r="BJ12">
        <v>0</v>
      </c>
      <c r="BK12">
        <v>9</v>
      </c>
      <c r="BL12">
        <v>0</v>
      </c>
    </row>
    <row r="13" spans="1:64" x14ac:dyDescent="0.3">
      <c r="A13" t="s">
        <v>55</v>
      </c>
      <c r="B13" s="21"/>
      <c r="C13" s="32">
        <f t="shared" si="12"/>
        <v>0</v>
      </c>
      <c r="D13" s="23">
        <f t="shared" si="0"/>
        <v>0</v>
      </c>
      <c r="E13" s="33" t="e">
        <f t="shared" si="13"/>
        <v>#DIV/0!</v>
      </c>
      <c r="F13" s="25"/>
      <c r="G13" s="26">
        <f t="shared" si="14"/>
        <v>0</v>
      </c>
      <c r="H13" s="32">
        <f t="shared" si="15"/>
        <v>0</v>
      </c>
      <c r="I13" s="23">
        <f t="shared" si="1"/>
        <v>0</v>
      </c>
      <c r="J13" s="33" t="e">
        <f t="shared" si="2"/>
        <v>#DIV/0!</v>
      </c>
      <c r="K13" s="25"/>
      <c r="L13" s="26">
        <f t="shared" si="16"/>
        <v>0</v>
      </c>
      <c r="M13" s="22">
        <f t="shared" si="17"/>
        <v>0</v>
      </c>
      <c r="N13" s="23">
        <f t="shared" si="3"/>
        <v>0</v>
      </c>
      <c r="O13" s="33" t="e">
        <f t="shared" si="4"/>
        <v>#DIV/0!</v>
      </c>
      <c r="P13" s="25"/>
      <c r="Q13" s="26">
        <f t="shared" si="18"/>
        <v>0</v>
      </c>
      <c r="R13" s="32">
        <f t="shared" si="19"/>
        <v>0</v>
      </c>
      <c r="S13" s="23">
        <f t="shared" si="5"/>
        <v>0</v>
      </c>
      <c r="T13" s="33" t="e">
        <f t="shared" si="6"/>
        <v>#DIV/0!</v>
      </c>
      <c r="U13" s="25"/>
      <c r="V13" s="26">
        <f t="shared" si="20"/>
        <v>0</v>
      </c>
      <c r="W13" s="32">
        <f t="shared" si="21"/>
        <v>0</v>
      </c>
      <c r="X13" s="23">
        <f t="shared" si="7"/>
        <v>0</v>
      </c>
      <c r="Y13" s="33" t="e">
        <f t="shared" si="22"/>
        <v>#DIV/0!</v>
      </c>
      <c r="Z13" s="25"/>
      <c r="AA13" s="26">
        <f t="shared" si="23"/>
        <v>0</v>
      </c>
      <c r="AB13" s="32">
        <f t="shared" si="24"/>
        <v>0</v>
      </c>
      <c r="AC13" s="23">
        <f t="shared" si="8"/>
        <v>0</v>
      </c>
      <c r="AD13" s="33" t="e">
        <f t="shared" si="25"/>
        <v>#DIV/0!</v>
      </c>
      <c r="AE13" s="25"/>
      <c r="AF13" s="26">
        <f t="shared" si="26"/>
        <v>0</v>
      </c>
      <c r="AG13" s="32">
        <f t="shared" si="27"/>
        <v>0</v>
      </c>
      <c r="AH13" s="23">
        <f t="shared" si="9"/>
        <v>0</v>
      </c>
      <c r="AI13" s="33" t="e">
        <f t="shared" si="28"/>
        <v>#DIV/0!</v>
      </c>
      <c r="AJ13" s="25"/>
      <c r="AK13" s="26">
        <f t="shared" si="29"/>
        <v>0</v>
      </c>
      <c r="AL13" s="32">
        <f t="shared" si="30"/>
        <v>0</v>
      </c>
      <c r="AM13" s="23">
        <f t="shared" si="10"/>
        <v>0</v>
      </c>
      <c r="AN13" s="33" t="e">
        <f t="shared" si="31"/>
        <v>#DIV/0!</v>
      </c>
      <c r="AO13" s="25"/>
      <c r="AP13" s="26">
        <f t="shared" si="32"/>
        <v>0</v>
      </c>
      <c r="AQ13" s="32">
        <f t="shared" si="33"/>
        <v>0</v>
      </c>
      <c r="AR13" s="23">
        <f t="shared" si="11"/>
        <v>0</v>
      </c>
      <c r="AS13" s="33" t="e">
        <f t="shared" si="34"/>
        <v>#DIV/0!</v>
      </c>
      <c r="AT13" s="25"/>
      <c r="AU13" s="26">
        <f t="shared" si="35"/>
        <v>0</v>
      </c>
      <c r="AY13" t="s">
        <v>12</v>
      </c>
      <c r="AZ13" t="s">
        <v>77</v>
      </c>
      <c r="BA13" t="s">
        <v>78</v>
      </c>
      <c r="BB13" t="s">
        <v>99</v>
      </c>
      <c r="BC13" t="s">
        <v>114</v>
      </c>
      <c r="BD13">
        <v>2</v>
      </c>
      <c r="BE13">
        <v>1</v>
      </c>
      <c r="BF13">
        <v>0</v>
      </c>
      <c r="BG13">
        <v>0</v>
      </c>
      <c r="BH13">
        <v>1</v>
      </c>
      <c r="BI13">
        <v>0</v>
      </c>
      <c r="BJ13">
        <v>8</v>
      </c>
      <c r="BK13">
        <v>12</v>
      </c>
      <c r="BL13">
        <v>0</v>
      </c>
    </row>
    <row r="14" spans="1:64" x14ac:dyDescent="0.3">
      <c r="A14" t="s">
        <v>5</v>
      </c>
      <c r="B14" s="21"/>
      <c r="C14" s="32">
        <f t="shared" si="12"/>
        <v>8.4745762711864406E-3</v>
      </c>
      <c r="D14" s="23">
        <f t="shared" si="0"/>
        <v>1</v>
      </c>
      <c r="E14" s="33" t="e">
        <f t="shared" si="13"/>
        <v>#DIV/0!</v>
      </c>
      <c r="F14" s="25"/>
      <c r="G14" s="26">
        <f t="shared" si="14"/>
        <v>-1</v>
      </c>
      <c r="H14" s="32">
        <f t="shared" si="15"/>
        <v>1.1904761904761904E-2</v>
      </c>
      <c r="I14" s="23">
        <f t="shared" si="1"/>
        <v>1</v>
      </c>
      <c r="J14" s="33" t="e">
        <f t="shared" si="2"/>
        <v>#DIV/0!</v>
      </c>
      <c r="K14" s="25"/>
      <c r="L14" s="26">
        <f t="shared" si="16"/>
        <v>-1</v>
      </c>
      <c r="M14" s="22">
        <f t="shared" si="17"/>
        <v>0.28000000000000003</v>
      </c>
      <c r="N14" s="23">
        <f t="shared" si="3"/>
        <v>14</v>
      </c>
      <c r="O14" s="33" t="e">
        <f t="shared" si="4"/>
        <v>#DIV/0!</v>
      </c>
      <c r="P14" s="25"/>
      <c r="Q14" s="26">
        <f t="shared" si="18"/>
        <v>-14</v>
      </c>
      <c r="R14" s="32">
        <f t="shared" si="19"/>
        <v>2.8571428571428571E-2</v>
      </c>
      <c r="S14" s="23">
        <f t="shared" si="5"/>
        <v>1</v>
      </c>
      <c r="T14" s="33" t="e">
        <f t="shared" si="6"/>
        <v>#DIV/0!</v>
      </c>
      <c r="U14" s="25"/>
      <c r="V14" s="26">
        <f t="shared" si="20"/>
        <v>-1</v>
      </c>
      <c r="W14" s="32">
        <f t="shared" si="21"/>
        <v>0</v>
      </c>
      <c r="X14" s="23">
        <f t="shared" si="7"/>
        <v>0</v>
      </c>
      <c r="Y14" s="33" t="e">
        <f t="shared" si="22"/>
        <v>#DIV/0!</v>
      </c>
      <c r="Z14" s="25"/>
      <c r="AA14" s="26">
        <f t="shared" si="23"/>
        <v>0</v>
      </c>
      <c r="AB14" s="32">
        <f t="shared" si="24"/>
        <v>0</v>
      </c>
      <c r="AC14" s="23">
        <f t="shared" si="8"/>
        <v>0</v>
      </c>
      <c r="AD14" s="33" t="e">
        <f t="shared" si="25"/>
        <v>#DIV/0!</v>
      </c>
      <c r="AE14" s="25"/>
      <c r="AF14" s="26">
        <f t="shared" si="26"/>
        <v>0</v>
      </c>
      <c r="AG14" s="32">
        <f t="shared" si="27"/>
        <v>2.6315789473684209E-2</v>
      </c>
      <c r="AH14" s="23">
        <f t="shared" si="9"/>
        <v>1</v>
      </c>
      <c r="AI14" s="33" t="e">
        <f t="shared" si="28"/>
        <v>#DIV/0!</v>
      </c>
      <c r="AJ14" s="25"/>
      <c r="AK14" s="26">
        <f t="shared" si="29"/>
        <v>-1</v>
      </c>
      <c r="AL14" s="32">
        <f t="shared" si="30"/>
        <v>4.1666666666666664E-2</v>
      </c>
      <c r="AM14" s="23">
        <f t="shared" si="10"/>
        <v>18</v>
      </c>
      <c r="AN14" s="33" t="e">
        <f t="shared" si="31"/>
        <v>#DIV/0!</v>
      </c>
      <c r="AO14" s="25"/>
      <c r="AP14" s="26">
        <f t="shared" si="32"/>
        <v>-18</v>
      </c>
      <c r="AQ14" s="32">
        <f t="shared" si="33"/>
        <v>0</v>
      </c>
      <c r="AR14" s="23">
        <f t="shared" si="11"/>
        <v>0</v>
      </c>
      <c r="AS14" s="33" t="e">
        <f t="shared" si="34"/>
        <v>#DIV/0!</v>
      </c>
      <c r="AT14" s="25"/>
      <c r="AU14" s="26">
        <f t="shared" si="35"/>
        <v>0</v>
      </c>
      <c r="AY14" t="s">
        <v>60</v>
      </c>
      <c r="AZ14" t="s">
        <v>77</v>
      </c>
      <c r="BA14" t="s">
        <v>78</v>
      </c>
      <c r="BB14" t="s">
        <v>99</v>
      </c>
      <c r="BC14" t="s">
        <v>114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1</v>
      </c>
      <c r="BJ14">
        <v>1</v>
      </c>
      <c r="BK14">
        <v>1</v>
      </c>
      <c r="BL14">
        <v>1</v>
      </c>
    </row>
    <row r="15" spans="1:64" x14ac:dyDescent="0.3">
      <c r="A15" t="s">
        <v>6</v>
      </c>
      <c r="B15" s="21"/>
      <c r="C15" s="32">
        <f t="shared" si="12"/>
        <v>4.2372881355932202E-2</v>
      </c>
      <c r="D15" s="23">
        <f t="shared" si="0"/>
        <v>5</v>
      </c>
      <c r="E15" s="33" t="e">
        <f t="shared" si="13"/>
        <v>#DIV/0!</v>
      </c>
      <c r="F15" s="25"/>
      <c r="G15" s="26">
        <f t="shared" si="14"/>
        <v>-5</v>
      </c>
      <c r="H15" s="32">
        <f t="shared" si="15"/>
        <v>1.1904761904761904E-2</v>
      </c>
      <c r="I15" s="23">
        <f t="shared" si="1"/>
        <v>1</v>
      </c>
      <c r="J15" s="33" t="e">
        <f t="shared" si="2"/>
        <v>#DIV/0!</v>
      </c>
      <c r="K15" s="25"/>
      <c r="L15" s="26">
        <f t="shared" si="16"/>
        <v>-1</v>
      </c>
      <c r="M15" s="22">
        <f t="shared" si="17"/>
        <v>0</v>
      </c>
      <c r="N15" s="23">
        <f t="shared" si="3"/>
        <v>0</v>
      </c>
      <c r="O15" s="33" t="e">
        <f t="shared" si="4"/>
        <v>#DIV/0!</v>
      </c>
      <c r="P15" s="25"/>
      <c r="Q15" s="26">
        <f t="shared" si="18"/>
        <v>0</v>
      </c>
      <c r="R15" s="32">
        <f t="shared" si="19"/>
        <v>2.8571428571428571E-2</v>
      </c>
      <c r="S15" s="23">
        <f t="shared" si="5"/>
        <v>1</v>
      </c>
      <c r="T15" s="33" t="e">
        <f t="shared" si="6"/>
        <v>#DIV/0!</v>
      </c>
      <c r="U15" s="25"/>
      <c r="V15" s="26">
        <f t="shared" si="20"/>
        <v>-1</v>
      </c>
      <c r="W15" s="32">
        <f t="shared" si="21"/>
        <v>3.4482758620689655E-2</v>
      </c>
      <c r="X15" s="23">
        <f t="shared" si="7"/>
        <v>1</v>
      </c>
      <c r="Y15" s="33" t="e">
        <f t="shared" si="22"/>
        <v>#DIV/0!</v>
      </c>
      <c r="Z15" s="25"/>
      <c r="AA15" s="26">
        <f t="shared" si="23"/>
        <v>-1</v>
      </c>
      <c r="AB15" s="32">
        <f t="shared" si="24"/>
        <v>3.5294117647058823E-2</v>
      </c>
      <c r="AC15" s="23">
        <f t="shared" si="8"/>
        <v>3</v>
      </c>
      <c r="AD15" s="33" t="e">
        <f t="shared" si="25"/>
        <v>#DIV/0!</v>
      </c>
      <c r="AE15" s="25"/>
      <c r="AF15" s="26">
        <f t="shared" si="26"/>
        <v>-3</v>
      </c>
      <c r="AG15" s="32">
        <f t="shared" si="27"/>
        <v>0</v>
      </c>
      <c r="AH15" s="23">
        <f t="shared" si="9"/>
        <v>0</v>
      </c>
      <c r="AI15" s="33" t="e">
        <f t="shared" si="28"/>
        <v>#DIV/0!</v>
      </c>
      <c r="AJ15" s="25"/>
      <c r="AK15" s="26">
        <f t="shared" si="29"/>
        <v>0</v>
      </c>
      <c r="AL15" s="32">
        <f t="shared" si="30"/>
        <v>2.5462962962962962E-2</v>
      </c>
      <c r="AM15" s="23">
        <f t="shared" si="10"/>
        <v>11</v>
      </c>
      <c r="AN15" s="33" t="e">
        <f t="shared" si="31"/>
        <v>#DIV/0!</v>
      </c>
      <c r="AO15" s="25"/>
      <c r="AP15" s="26">
        <f t="shared" si="32"/>
        <v>-11</v>
      </c>
      <c r="AQ15" s="32">
        <f t="shared" si="33"/>
        <v>0</v>
      </c>
      <c r="AR15" s="23">
        <f t="shared" si="11"/>
        <v>0</v>
      </c>
      <c r="AS15" s="33" t="e">
        <f t="shared" si="34"/>
        <v>#DIV/0!</v>
      </c>
      <c r="AT15" s="25"/>
      <c r="AU15" s="26">
        <f t="shared" si="35"/>
        <v>0</v>
      </c>
      <c r="AY15" t="s">
        <v>115</v>
      </c>
      <c r="AZ15" t="s">
        <v>77</v>
      </c>
      <c r="BA15" t="s">
        <v>78</v>
      </c>
      <c r="BB15" t="s">
        <v>99</v>
      </c>
      <c r="BC15" t="s">
        <v>114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4</v>
      </c>
      <c r="BJ15">
        <v>0</v>
      </c>
      <c r="BK15">
        <v>4</v>
      </c>
      <c r="BL15">
        <v>0</v>
      </c>
    </row>
    <row r="16" spans="1:64" x14ac:dyDescent="0.3">
      <c r="A16" t="s">
        <v>7</v>
      </c>
      <c r="B16" s="21"/>
      <c r="C16" s="32">
        <f t="shared" si="12"/>
        <v>5.9322033898305086E-2</v>
      </c>
      <c r="D16" s="23">
        <f t="shared" si="0"/>
        <v>7</v>
      </c>
      <c r="E16" s="33" t="e">
        <f t="shared" si="13"/>
        <v>#DIV/0!</v>
      </c>
      <c r="F16" s="25"/>
      <c r="G16" s="26">
        <f t="shared" si="14"/>
        <v>-7</v>
      </c>
      <c r="H16" s="32">
        <f t="shared" si="15"/>
        <v>7.1428571428571425E-2</v>
      </c>
      <c r="I16" s="23">
        <f t="shared" si="1"/>
        <v>6</v>
      </c>
      <c r="J16" s="33" t="e">
        <f t="shared" si="2"/>
        <v>#DIV/0!</v>
      </c>
      <c r="K16" s="25"/>
      <c r="L16" s="26">
        <f t="shared" si="16"/>
        <v>-6</v>
      </c>
      <c r="M16" s="22">
        <f t="shared" si="17"/>
        <v>0.04</v>
      </c>
      <c r="N16" s="23">
        <f t="shared" si="3"/>
        <v>2</v>
      </c>
      <c r="O16" s="33" t="e">
        <f t="shared" si="4"/>
        <v>#DIV/0!</v>
      </c>
      <c r="P16" s="25"/>
      <c r="Q16" s="26">
        <f t="shared" si="18"/>
        <v>-2</v>
      </c>
      <c r="R16" s="32">
        <f t="shared" si="19"/>
        <v>0.14285714285714285</v>
      </c>
      <c r="S16" s="23">
        <f t="shared" si="5"/>
        <v>5</v>
      </c>
      <c r="T16" s="33" t="e">
        <f t="shared" si="6"/>
        <v>#DIV/0!</v>
      </c>
      <c r="U16" s="25"/>
      <c r="V16" s="26">
        <f t="shared" si="20"/>
        <v>-5</v>
      </c>
      <c r="W16" s="32">
        <f t="shared" si="21"/>
        <v>0.10344827586206896</v>
      </c>
      <c r="X16" s="23">
        <f t="shared" si="7"/>
        <v>3</v>
      </c>
      <c r="Y16" s="33" t="e">
        <f t="shared" si="22"/>
        <v>#DIV/0!</v>
      </c>
      <c r="Z16" s="25"/>
      <c r="AA16" s="26">
        <f t="shared" si="23"/>
        <v>-3</v>
      </c>
      <c r="AB16" s="32">
        <f t="shared" si="24"/>
        <v>0.11764705882352941</v>
      </c>
      <c r="AC16" s="23">
        <f t="shared" si="8"/>
        <v>10</v>
      </c>
      <c r="AD16" s="33" t="e">
        <f t="shared" si="25"/>
        <v>#DIV/0!</v>
      </c>
      <c r="AE16" s="25"/>
      <c r="AF16" s="26">
        <f t="shared" si="26"/>
        <v>-10</v>
      </c>
      <c r="AG16" s="32">
        <f t="shared" si="27"/>
        <v>0</v>
      </c>
      <c r="AH16" s="23">
        <f t="shared" si="9"/>
        <v>0</v>
      </c>
      <c r="AI16" s="33" t="e">
        <f t="shared" si="28"/>
        <v>#DIV/0!</v>
      </c>
      <c r="AJ16" s="25"/>
      <c r="AK16" s="26">
        <f t="shared" si="29"/>
        <v>0</v>
      </c>
      <c r="AL16" s="32">
        <f t="shared" si="30"/>
        <v>7.407407407407407E-2</v>
      </c>
      <c r="AM16" s="23">
        <f t="shared" si="10"/>
        <v>32</v>
      </c>
      <c r="AN16" s="33" t="e">
        <f t="shared" si="31"/>
        <v>#DIV/0!</v>
      </c>
      <c r="AO16" s="25"/>
      <c r="AP16" s="26">
        <f t="shared" si="32"/>
        <v>-32</v>
      </c>
      <c r="AQ16" s="32">
        <f t="shared" si="33"/>
        <v>0.14285714285714285</v>
      </c>
      <c r="AR16" s="23">
        <f t="shared" si="11"/>
        <v>1</v>
      </c>
      <c r="AS16" s="33" t="e">
        <f t="shared" si="34"/>
        <v>#DIV/0!</v>
      </c>
      <c r="AT16" s="25"/>
      <c r="AU16" s="26">
        <f t="shared" si="35"/>
        <v>-1</v>
      </c>
      <c r="AY16" t="s">
        <v>13</v>
      </c>
      <c r="AZ16" t="s">
        <v>77</v>
      </c>
      <c r="BA16" t="s">
        <v>78</v>
      </c>
      <c r="BB16" t="s">
        <v>99</v>
      </c>
      <c r="BC16" t="s">
        <v>114</v>
      </c>
      <c r="BD16">
        <v>4</v>
      </c>
      <c r="BE16">
        <v>4</v>
      </c>
      <c r="BF16">
        <v>4</v>
      </c>
      <c r="BG16">
        <v>0</v>
      </c>
      <c r="BH16">
        <v>0</v>
      </c>
      <c r="BI16">
        <v>4</v>
      </c>
      <c r="BJ16">
        <v>6</v>
      </c>
      <c r="BK16">
        <v>22</v>
      </c>
      <c r="BL16">
        <v>0</v>
      </c>
    </row>
    <row r="17" spans="1:64" x14ac:dyDescent="0.3">
      <c r="A17" t="s">
        <v>56</v>
      </c>
      <c r="B17" s="21"/>
      <c r="C17" s="32">
        <f t="shared" si="12"/>
        <v>0</v>
      </c>
      <c r="D17" s="23">
        <f t="shared" si="0"/>
        <v>0</v>
      </c>
      <c r="E17" s="33" t="e">
        <f t="shared" si="13"/>
        <v>#DIV/0!</v>
      </c>
      <c r="F17" s="25"/>
      <c r="G17" s="26">
        <f t="shared" si="14"/>
        <v>0</v>
      </c>
      <c r="H17" s="32">
        <f t="shared" si="15"/>
        <v>0</v>
      </c>
      <c r="I17" s="23">
        <f t="shared" si="1"/>
        <v>0</v>
      </c>
      <c r="J17" s="33" t="e">
        <f t="shared" si="2"/>
        <v>#DIV/0!</v>
      </c>
      <c r="K17" s="25"/>
      <c r="L17" s="26">
        <f t="shared" si="16"/>
        <v>0</v>
      </c>
      <c r="M17" s="22">
        <f t="shared" si="17"/>
        <v>0</v>
      </c>
      <c r="N17" s="23">
        <f t="shared" si="3"/>
        <v>0</v>
      </c>
      <c r="O17" s="33" t="e">
        <f t="shared" si="4"/>
        <v>#DIV/0!</v>
      </c>
      <c r="P17" s="25"/>
      <c r="Q17" s="26">
        <f t="shared" si="18"/>
        <v>0</v>
      </c>
      <c r="R17" s="32">
        <f t="shared" si="19"/>
        <v>0</v>
      </c>
      <c r="S17" s="23">
        <f t="shared" si="5"/>
        <v>0</v>
      </c>
      <c r="T17" s="33" t="e">
        <f t="shared" si="6"/>
        <v>#DIV/0!</v>
      </c>
      <c r="U17" s="25"/>
      <c r="V17" s="26">
        <f t="shared" si="20"/>
        <v>0</v>
      </c>
      <c r="W17" s="32">
        <f t="shared" si="21"/>
        <v>0</v>
      </c>
      <c r="X17" s="23">
        <f t="shared" si="7"/>
        <v>0</v>
      </c>
      <c r="Y17" s="33" t="e">
        <f t="shared" si="22"/>
        <v>#DIV/0!</v>
      </c>
      <c r="Z17" s="25"/>
      <c r="AA17" s="26">
        <f t="shared" si="23"/>
        <v>0</v>
      </c>
      <c r="AB17" s="32">
        <f t="shared" si="24"/>
        <v>0</v>
      </c>
      <c r="AC17" s="23">
        <f t="shared" si="8"/>
        <v>0</v>
      </c>
      <c r="AD17" s="33" t="e">
        <f t="shared" si="25"/>
        <v>#DIV/0!</v>
      </c>
      <c r="AE17" s="25"/>
      <c r="AF17" s="26">
        <f t="shared" si="26"/>
        <v>0</v>
      </c>
      <c r="AG17" s="32">
        <f t="shared" si="27"/>
        <v>0</v>
      </c>
      <c r="AH17" s="23">
        <f t="shared" si="9"/>
        <v>0</v>
      </c>
      <c r="AI17" s="33" t="e">
        <f t="shared" si="28"/>
        <v>#DIV/0!</v>
      </c>
      <c r="AJ17" s="25"/>
      <c r="AK17" s="26">
        <f t="shared" si="29"/>
        <v>0</v>
      </c>
      <c r="AL17" s="32">
        <f t="shared" si="30"/>
        <v>0</v>
      </c>
      <c r="AM17" s="23">
        <f t="shared" si="10"/>
        <v>0</v>
      </c>
      <c r="AN17" s="33" t="e">
        <f t="shared" si="31"/>
        <v>#DIV/0!</v>
      </c>
      <c r="AO17" s="25"/>
      <c r="AP17" s="26">
        <f t="shared" si="32"/>
        <v>0</v>
      </c>
      <c r="AQ17" s="32">
        <f t="shared" si="33"/>
        <v>0</v>
      </c>
      <c r="AR17" s="23">
        <f t="shared" si="11"/>
        <v>0</v>
      </c>
      <c r="AS17" s="33" t="e">
        <f t="shared" si="34"/>
        <v>#DIV/0!</v>
      </c>
      <c r="AT17" s="25"/>
      <c r="AU17" s="26">
        <f t="shared" si="35"/>
        <v>0</v>
      </c>
      <c r="AY17" t="s">
        <v>15</v>
      </c>
      <c r="AZ17" t="s">
        <v>77</v>
      </c>
      <c r="BA17" t="s">
        <v>78</v>
      </c>
      <c r="BB17" t="s">
        <v>99</v>
      </c>
      <c r="BC17" t="s">
        <v>114</v>
      </c>
      <c r="BD17">
        <v>1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1</v>
      </c>
      <c r="BL17">
        <v>0</v>
      </c>
    </row>
    <row r="18" spans="1:64" x14ac:dyDescent="0.3">
      <c r="A18" t="s">
        <v>8</v>
      </c>
      <c r="B18" s="21"/>
      <c r="C18" s="32">
        <f t="shared" si="12"/>
        <v>0</v>
      </c>
      <c r="D18" s="23">
        <f t="shared" si="0"/>
        <v>0</v>
      </c>
      <c r="E18" s="33" t="e">
        <f t="shared" si="13"/>
        <v>#DIV/0!</v>
      </c>
      <c r="F18" s="25"/>
      <c r="G18" s="26">
        <f t="shared" si="14"/>
        <v>0</v>
      </c>
      <c r="H18" s="32">
        <f t="shared" si="15"/>
        <v>2.3809523809523808E-2</v>
      </c>
      <c r="I18" s="23">
        <f t="shared" si="1"/>
        <v>2</v>
      </c>
      <c r="J18" s="33" t="e">
        <f t="shared" si="2"/>
        <v>#DIV/0!</v>
      </c>
      <c r="K18" s="25"/>
      <c r="L18" s="26">
        <f t="shared" si="16"/>
        <v>-2</v>
      </c>
      <c r="M18" s="22">
        <f t="shared" si="17"/>
        <v>0.02</v>
      </c>
      <c r="N18" s="23">
        <f t="shared" si="3"/>
        <v>1</v>
      </c>
      <c r="O18" s="33" t="e">
        <f t="shared" si="4"/>
        <v>#DIV/0!</v>
      </c>
      <c r="P18" s="25"/>
      <c r="Q18" s="26">
        <f t="shared" si="18"/>
        <v>-1</v>
      </c>
      <c r="R18" s="32">
        <f t="shared" si="19"/>
        <v>0</v>
      </c>
      <c r="S18" s="23">
        <f t="shared" si="5"/>
        <v>0</v>
      </c>
      <c r="T18" s="33" t="e">
        <f t="shared" si="6"/>
        <v>#DIV/0!</v>
      </c>
      <c r="U18" s="25"/>
      <c r="V18" s="26">
        <f t="shared" si="20"/>
        <v>0</v>
      </c>
      <c r="W18" s="32">
        <f t="shared" si="21"/>
        <v>0</v>
      </c>
      <c r="X18" s="23">
        <f t="shared" si="7"/>
        <v>0</v>
      </c>
      <c r="Y18" s="33" t="e">
        <f t="shared" si="22"/>
        <v>#DIV/0!</v>
      </c>
      <c r="Z18" s="25"/>
      <c r="AA18" s="26">
        <f t="shared" si="23"/>
        <v>0</v>
      </c>
      <c r="AB18" s="32">
        <f t="shared" si="24"/>
        <v>1.1764705882352941E-2</v>
      </c>
      <c r="AC18" s="23">
        <f t="shared" si="8"/>
        <v>1</v>
      </c>
      <c r="AD18" s="33" t="e">
        <f t="shared" si="25"/>
        <v>#DIV/0!</v>
      </c>
      <c r="AE18" s="25"/>
      <c r="AF18" s="26">
        <f t="shared" si="26"/>
        <v>-1</v>
      </c>
      <c r="AG18" s="32">
        <f t="shared" si="27"/>
        <v>0</v>
      </c>
      <c r="AH18" s="23">
        <f t="shared" si="9"/>
        <v>0</v>
      </c>
      <c r="AI18" s="33" t="e">
        <f t="shared" si="28"/>
        <v>#DIV/0!</v>
      </c>
      <c r="AJ18" s="25"/>
      <c r="AK18" s="26">
        <f t="shared" si="29"/>
        <v>0</v>
      </c>
      <c r="AL18" s="32">
        <f t="shared" si="30"/>
        <v>9.2592592592592587E-3</v>
      </c>
      <c r="AM18" s="23">
        <f t="shared" si="10"/>
        <v>4</v>
      </c>
      <c r="AN18" s="33" t="e">
        <f t="shared" si="31"/>
        <v>#DIV/0!</v>
      </c>
      <c r="AO18" s="25"/>
      <c r="AP18" s="26">
        <f t="shared" si="32"/>
        <v>-4</v>
      </c>
      <c r="AQ18" s="32">
        <f t="shared" si="33"/>
        <v>0</v>
      </c>
      <c r="AR18" s="23">
        <f t="shared" si="11"/>
        <v>0</v>
      </c>
      <c r="AS18" s="33" t="e">
        <f t="shared" si="34"/>
        <v>#DIV/0!</v>
      </c>
      <c r="AT18" s="25"/>
      <c r="AU18" s="26">
        <f t="shared" si="35"/>
        <v>0</v>
      </c>
      <c r="AY18" t="s">
        <v>16</v>
      </c>
      <c r="AZ18" t="s">
        <v>77</v>
      </c>
      <c r="BA18" t="s">
        <v>78</v>
      </c>
      <c r="BB18" t="s">
        <v>99</v>
      </c>
      <c r="BC18" t="s">
        <v>114</v>
      </c>
      <c r="BD18">
        <v>1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1</v>
      </c>
      <c r="BL18">
        <v>0</v>
      </c>
    </row>
    <row r="19" spans="1:64" x14ac:dyDescent="0.3">
      <c r="A19" t="s">
        <v>57</v>
      </c>
      <c r="B19" s="21"/>
      <c r="C19" s="32">
        <f t="shared" si="12"/>
        <v>0</v>
      </c>
      <c r="D19" s="23">
        <f t="shared" si="0"/>
        <v>0</v>
      </c>
      <c r="E19" s="33" t="e">
        <f t="shared" si="13"/>
        <v>#DIV/0!</v>
      </c>
      <c r="F19" s="25"/>
      <c r="G19" s="26">
        <f t="shared" si="14"/>
        <v>0</v>
      </c>
      <c r="H19" s="32">
        <f t="shared" si="15"/>
        <v>0</v>
      </c>
      <c r="I19" s="23">
        <f t="shared" si="1"/>
        <v>0</v>
      </c>
      <c r="J19" s="33" t="e">
        <f t="shared" si="2"/>
        <v>#DIV/0!</v>
      </c>
      <c r="K19" s="25"/>
      <c r="L19" s="26">
        <f t="shared" si="16"/>
        <v>0</v>
      </c>
      <c r="M19" s="22">
        <f t="shared" si="17"/>
        <v>0</v>
      </c>
      <c r="N19" s="23">
        <f t="shared" si="3"/>
        <v>0</v>
      </c>
      <c r="O19" s="33" t="e">
        <f t="shared" si="4"/>
        <v>#DIV/0!</v>
      </c>
      <c r="P19" s="25"/>
      <c r="Q19" s="26">
        <f t="shared" si="18"/>
        <v>0</v>
      </c>
      <c r="R19" s="32">
        <f t="shared" si="19"/>
        <v>0</v>
      </c>
      <c r="S19" s="23">
        <f t="shared" si="5"/>
        <v>0</v>
      </c>
      <c r="T19" s="33" t="e">
        <f t="shared" si="6"/>
        <v>#DIV/0!</v>
      </c>
      <c r="U19" s="25"/>
      <c r="V19" s="26">
        <f t="shared" si="20"/>
        <v>0</v>
      </c>
      <c r="W19" s="32">
        <f t="shared" si="21"/>
        <v>0</v>
      </c>
      <c r="X19" s="23">
        <f t="shared" si="7"/>
        <v>0</v>
      </c>
      <c r="Y19" s="33" t="e">
        <f t="shared" si="22"/>
        <v>#DIV/0!</v>
      </c>
      <c r="Z19" s="25"/>
      <c r="AA19" s="26">
        <f t="shared" si="23"/>
        <v>0</v>
      </c>
      <c r="AB19" s="32">
        <f t="shared" si="24"/>
        <v>0</v>
      </c>
      <c r="AC19" s="23">
        <f t="shared" si="8"/>
        <v>0</v>
      </c>
      <c r="AD19" s="33" t="e">
        <f t="shared" si="25"/>
        <v>#DIV/0!</v>
      </c>
      <c r="AE19" s="25"/>
      <c r="AF19" s="26">
        <f t="shared" si="26"/>
        <v>0</v>
      </c>
      <c r="AG19" s="32">
        <f t="shared" si="27"/>
        <v>0</v>
      </c>
      <c r="AH19" s="23">
        <f t="shared" si="9"/>
        <v>0</v>
      </c>
      <c r="AI19" s="33" t="e">
        <f t="shared" si="28"/>
        <v>#DIV/0!</v>
      </c>
      <c r="AJ19" s="25"/>
      <c r="AK19" s="26">
        <f t="shared" si="29"/>
        <v>0</v>
      </c>
      <c r="AL19" s="32">
        <f t="shared" si="30"/>
        <v>0</v>
      </c>
      <c r="AM19" s="23">
        <f t="shared" si="10"/>
        <v>0</v>
      </c>
      <c r="AN19" s="33" t="e">
        <f t="shared" si="31"/>
        <v>#DIV/0!</v>
      </c>
      <c r="AO19" s="25"/>
      <c r="AP19" s="26">
        <f t="shared" si="32"/>
        <v>0</v>
      </c>
      <c r="AQ19" s="32">
        <f t="shared" si="33"/>
        <v>0</v>
      </c>
      <c r="AR19" s="23">
        <f t="shared" si="11"/>
        <v>0</v>
      </c>
      <c r="AS19" s="33" t="e">
        <f t="shared" si="34"/>
        <v>#DIV/0!</v>
      </c>
      <c r="AT19" s="25"/>
      <c r="AU19" s="26">
        <f t="shared" si="35"/>
        <v>0</v>
      </c>
      <c r="AY19" t="s">
        <v>17</v>
      </c>
      <c r="AZ19" t="s">
        <v>77</v>
      </c>
      <c r="BA19" t="s">
        <v>78</v>
      </c>
      <c r="BB19" t="s">
        <v>99</v>
      </c>
      <c r="BC19" t="s">
        <v>114</v>
      </c>
      <c r="BD19">
        <v>0</v>
      </c>
      <c r="BE19">
        <v>1</v>
      </c>
      <c r="BF19">
        <v>0</v>
      </c>
      <c r="BG19">
        <v>0</v>
      </c>
      <c r="BH19">
        <v>1</v>
      </c>
      <c r="BI19">
        <v>1</v>
      </c>
      <c r="BJ19">
        <v>0</v>
      </c>
      <c r="BK19">
        <v>3</v>
      </c>
      <c r="BL19">
        <v>0</v>
      </c>
    </row>
    <row r="20" spans="1:64" x14ac:dyDescent="0.3">
      <c r="A20" t="s">
        <v>9</v>
      </c>
      <c r="B20" s="21"/>
      <c r="C20" s="32">
        <f t="shared" si="12"/>
        <v>0</v>
      </c>
      <c r="D20" s="23">
        <f t="shared" si="0"/>
        <v>0</v>
      </c>
      <c r="E20" s="33" t="e">
        <f t="shared" si="13"/>
        <v>#DIV/0!</v>
      </c>
      <c r="F20" s="25"/>
      <c r="G20" s="26">
        <f t="shared" si="14"/>
        <v>0</v>
      </c>
      <c r="H20" s="32">
        <f t="shared" si="15"/>
        <v>0</v>
      </c>
      <c r="I20" s="23">
        <f t="shared" si="1"/>
        <v>0</v>
      </c>
      <c r="J20" s="33" t="e">
        <f t="shared" si="2"/>
        <v>#DIV/0!</v>
      </c>
      <c r="K20" s="25"/>
      <c r="L20" s="26">
        <f t="shared" si="16"/>
        <v>0</v>
      </c>
      <c r="M20" s="22">
        <f t="shared" si="17"/>
        <v>0.02</v>
      </c>
      <c r="N20" s="23">
        <f t="shared" si="3"/>
        <v>1</v>
      </c>
      <c r="O20" s="33" t="e">
        <f t="shared" si="4"/>
        <v>#DIV/0!</v>
      </c>
      <c r="P20" s="25"/>
      <c r="Q20" s="26">
        <f t="shared" si="18"/>
        <v>-1</v>
      </c>
      <c r="R20" s="32">
        <f t="shared" si="19"/>
        <v>0</v>
      </c>
      <c r="S20" s="23">
        <f t="shared" si="5"/>
        <v>0</v>
      </c>
      <c r="T20" s="33" t="e">
        <f t="shared" si="6"/>
        <v>#DIV/0!</v>
      </c>
      <c r="U20" s="25"/>
      <c r="V20" s="26">
        <f t="shared" si="20"/>
        <v>0</v>
      </c>
      <c r="W20" s="32">
        <f t="shared" si="21"/>
        <v>0</v>
      </c>
      <c r="X20" s="23">
        <f t="shared" si="7"/>
        <v>0</v>
      </c>
      <c r="Y20" s="33" t="e">
        <f t="shared" si="22"/>
        <v>#DIV/0!</v>
      </c>
      <c r="Z20" s="25"/>
      <c r="AA20" s="26">
        <f t="shared" si="23"/>
        <v>0</v>
      </c>
      <c r="AB20" s="32">
        <f t="shared" si="24"/>
        <v>0</v>
      </c>
      <c r="AC20" s="23">
        <f t="shared" si="8"/>
        <v>0</v>
      </c>
      <c r="AD20" s="33" t="e">
        <f t="shared" si="25"/>
        <v>#DIV/0!</v>
      </c>
      <c r="AE20" s="25"/>
      <c r="AF20" s="26">
        <f t="shared" si="26"/>
        <v>0</v>
      </c>
      <c r="AG20" s="32">
        <f t="shared" si="27"/>
        <v>0</v>
      </c>
      <c r="AH20" s="23">
        <f t="shared" si="9"/>
        <v>0</v>
      </c>
      <c r="AI20" s="33" t="e">
        <f t="shared" si="28"/>
        <v>#DIV/0!</v>
      </c>
      <c r="AJ20" s="25"/>
      <c r="AK20" s="26">
        <f t="shared" si="29"/>
        <v>0</v>
      </c>
      <c r="AL20" s="32">
        <f t="shared" si="30"/>
        <v>0</v>
      </c>
      <c r="AM20" s="23">
        <f t="shared" si="10"/>
        <v>0</v>
      </c>
      <c r="AN20" s="33" t="e">
        <f t="shared" si="31"/>
        <v>#DIV/0!</v>
      </c>
      <c r="AO20" s="25"/>
      <c r="AP20" s="26">
        <f t="shared" si="32"/>
        <v>0</v>
      </c>
      <c r="AQ20" s="32">
        <f t="shared" si="33"/>
        <v>0.14285714285714285</v>
      </c>
      <c r="AR20" s="23">
        <f t="shared" si="11"/>
        <v>1</v>
      </c>
      <c r="AS20" s="33" t="e">
        <f t="shared" si="34"/>
        <v>#DIV/0!</v>
      </c>
      <c r="AT20" s="25"/>
      <c r="AU20" s="26">
        <f t="shared" si="35"/>
        <v>-1</v>
      </c>
      <c r="AY20" t="s">
        <v>19</v>
      </c>
      <c r="AZ20" t="s">
        <v>77</v>
      </c>
      <c r="BA20" t="s">
        <v>78</v>
      </c>
      <c r="BB20" t="s">
        <v>99</v>
      </c>
      <c r="BC20" t="s">
        <v>114</v>
      </c>
      <c r="BD20">
        <v>7</v>
      </c>
      <c r="BE20">
        <v>5</v>
      </c>
      <c r="BF20">
        <v>2</v>
      </c>
      <c r="BG20">
        <v>0</v>
      </c>
      <c r="BH20">
        <v>2</v>
      </c>
      <c r="BI20">
        <v>3</v>
      </c>
      <c r="BJ20">
        <v>0</v>
      </c>
      <c r="BK20">
        <v>19</v>
      </c>
      <c r="BL20">
        <v>0</v>
      </c>
    </row>
    <row r="21" spans="1:64" x14ac:dyDescent="0.3">
      <c r="A21" t="s">
        <v>10</v>
      </c>
      <c r="B21" s="21"/>
      <c r="C21" s="32">
        <f t="shared" si="12"/>
        <v>1.6949152542372881E-2</v>
      </c>
      <c r="D21" s="23">
        <f t="shared" si="0"/>
        <v>2</v>
      </c>
      <c r="E21" s="33" t="e">
        <f t="shared" si="13"/>
        <v>#DIV/0!</v>
      </c>
      <c r="F21" s="25"/>
      <c r="G21" s="26">
        <f t="shared" si="14"/>
        <v>-2</v>
      </c>
      <c r="H21" s="32">
        <f t="shared" si="15"/>
        <v>3.5714285714285712E-2</v>
      </c>
      <c r="I21" s="23">
        <f t="shared" si="1"/>
        <v>3</v>
      </c>
      <c r="J21" s="33" t="e">
        <f t="shared" si="2"/>
        <v>#DIV/0!</v>
      </c>
      <c r="K21" s="25"/>
      <c r="L21" s="26">
        <f t="shared" si="16"/>
        <v>-3</v>
      </c>
      <c r="M21" s="22">
        <f t="shared" si="17"/>
        <v>0.02</v>
      </c>
      <c r="N21" s="23">
        <f t="shared" si="3"/>
        <v>1</v>
      </c>
      <c r="O21" s="33" t="e">
        <f t="shared" si="4"/>
        <v>#DIV/0!</v>
      </c>
      <c r="P21" s="25"/>
      <c r="Q21" s="26">
        <f t="shared" si="18"/>
        <v>-1</v>
      </c>
      <c r="R21" s="32">
        <f t="shared" si="19"/>
        <v>0</v>
      </c>
      <c r="S21" s="23">
        <f t="shared" si="5"/>
        <v>0</v>
      </c>
      <c r="T21" s="33" t="e">
        <f t="shared" si="6"/>
        <v>#DIV/0!</v>
      </c>
      <c r="U21" s="25"/>
      <c r="V21" s="26">
        <f t="shared" si="20"/>
        <v>0</v>
      </c>
      <c r="W21" s="32">
        <f t="shared" si="21"/>
        <v>0</v>
      </c>
      <c r="X21" s="23">
        <f t="shared" si="7"/>
        <v>0</v>
      </c>
      <c r="Y21" s="33" t="e">
        <f t="shared" si="22"/>
        <v>#DIV/0!</v>
      </c>
      <c r="Z21" s="25"/>
      <c r="AA21" s="26">
        <f t="shared" si="23"/>
        <v>0</v>
      </c>
      <c r="AB21" s="32">
        <f t="shared" si="24"/>
        <v>1.1764705882352941E-2</v>
      </c>
      <c r="AC21" s="23">
        <f t="shared" si="8"/>
        <v>1</v>
      </c>
      <c r="AD21" s="33" t="e">
        <f t="shared" si="25"/>
        <v>#DIV/0!</v>
      </c>
      <c r="AE21" s="25"/>
      <c r="AF21" s="26">
        <f t="shared" si="26"/>
        <v>-1</v>
      </c>
      <c r="AG21" s="32">
        <f t="shared" si="27"/>
        <v>7.8947368421052627E-2</v>
      </c>
      <c r="AH21" s="23">
        <f t="shared" si="9"/>
        <v>3</v>
      </c>
      <c r="AI21" s="33" t="e">
        <f t="shared" si="28"/>
        <v>#DIV/0!</v>
      </c>
      <c r="AJ21" s="25"/>
      <c r="AK21" s="26">
        <f t="shared" si="29"/>
        <v>-3</v>
      </c>
      <c r="AL21" s="32">
        <f t="shared" si="30"/>
        <v>2.0833333333333332E-2</v>
      </c>
      <c r="AM21" s="23">
        <f t="shared" si="10"/>
        <v>9</v>
      </c>
      <c r="AN21" s="33" t="e">
        <f t="shared" si="31"/>
        <v>#DIV/0!</v>
      </c>
      <c r="AO21" s="25"/>
      <c r="AP21" s="26">
        <f t="shared" si="32"/>
        <v>-9</v>
      </c>
      <c r="AQ21" s="32">
        <f t="shared" si="33"/>
        <v>0.14285714285714285</v>
      </c>
      <c r="AR21" s="23">
        <f t="shared" si="11"/>
        <v>1</v>
      </c>
      <c r="AS21" s="33" t="e">
        <f t="shared" si="34"/>
        <v>#DIV/0!</v>
      </c>
      <c r="AT21" s="25"/>
      <c r="AU21" s="26">
        <f t="shared" si="35"/>
        <v>-1</v>
      </c>
      <c r="AY21" t="s">
        <v>20</v>
      </c>
      <c r="AZ21" t="s">
        <v>77</v>
      </c>
      <c r="BA21" t="s">
        <v>78</v>
      </c>
      <c r="BB21" t="s">
        <v>99</v>
      </c>
      <c r="BC21" t="s">
        <v>114</v>
      </c>
      <c r="BD21">
        <v>1</v>
      </c>
      <c r="BE21">
        <v>1</v>
      </c>
      <c r="BF21">
        <v>0</v>
      </c>
      <c r="BG21">
        <v>0</v>
      </c>
      <c r="BH21">
        <v>0</v>
      </c>
      <c r="BI21">
        <v>3</v>
      </c>
      <c r="BJ21">
        <v>1</v>
      </c>
      <c r="BK21">
        <v>6</v>
      </c>
      <c r="BL21">
        <v>0</v>
      </c>
    </row>
    <row r="22" spans="1:64" x14ac:dyDescent="0.3">
      <c r="A22" t="s">
        <v>58</v>
      </c>
      <c r="B22" s="21"/>
      <c r="C22" s="32">
        <f t="shared" si="12"/>
        <v>0</v>
      </c>
      <c r="D22" s="23">
        <f t="shared" si="0"/>
        <v>0</v>
      </c>
      <c r="E22" s="33" t="e">
        <f t="shared" si="13"/>
        <v>#DIV/0!</v>
      </c>
      <c r="F22" s="25"/>
      <c r="G22" s="26">
        <f t="shared" si="14"/>
        <v>0</v>
      </c>
      <c r="H22" s="32">
        <f t="shared" si="15"/>
        <v>0</v>
      </c>
      <c r="I22" s="23">
        <f t="shared" si="1"/>
        <v>0</v>
      </c>
      <c r="J22" s="33" t="e">
        <f t="shared" si="2"/>
        <v>#DIV/0!</v>
      </c>
      <c r="K22" s="25"/>
      <c r="L22" s="26">
        <f t="shared" si="16"/>
        <v>0</v>
      </c>
      <c r="M22" s="22">
        <f t="shared" si="17"/>
        <v>0</v>
      </c>
      <c r="N22" s="23">
        <f t="shared" si="3"/>
        <v>0</v>
      </c>
      <c r="O22" s="33" t="e">
        <f t="shared" si="4"/>
        <v>#DIV/0!</v>
      </c>
      <c r="P22" s="25"/>
      <c r="Q22" s="26">
        <f t="shared" si="18"/>
        <v>0</v>
      </c>
      <c r="R22" s="32">
        <f t="shared" si="19"/>
        <v>0</v>
      </c>
      <c r="S22" s="23">
        <f t="shared" si="5"/>
        <v>0</v>
      </c>
      <c r="T22" s="33" t="e">
        <f t="shared" si="6"/>
        <v>#DIV/0!</v>
      </c>
      <c r="U22" s="25"/>
      <c r="V22" s="26">
        <f t="shared" si="20"/>
        <v>0</v>
      </c>
      <c r="W22" s="32">
        <f t="shared" si="21"/>
        <v>0</v>
      </c>
      <c r="X22" s="23">
        <f t="shared" si="7"/>
        <v>0</v>
      </c>
      <c r="Y22" s="33" t="e">
        <f t="shared" si="22"/>
        <v>#DIV/0!</v>
      </c>
      <c r="Z22" s="25"/>
      <c r="AA22" s="26">
        <f t="shared" si="23"/>
        <v>0</v>
      </c>
      <c r="AB22" s="32">
        <f t="shared" si="24"/>
        <v>0</v>
      </c>
      <c r="AC22" s="23">
        <f t="shared" si="8"/>
        <v>0</v>
      </c>
      <c r="AD22" s="33" t="e">
        <f t="shared" si="25"/>
        <v>#DIV/0!</v>
      </c>
      <c r="AE22" s="25"/>
      <c r="AF22" s="26">
        <f t="shared" si="26"/>
        <v>0</v>
      </c>
      <c r="AG22" s="32">
        <f t="shared" si="27"/>
        <v>0</v>
      </c>
      <c r="AH22" s="23">
        <f t="shared" si="9"/>
        <v>0</v>
      </c>
      <c r="AI22" s="33" t="e">
        <f t="shared" si="28"/>
        <v>#DIV/0!</v>
      </c>
      <c r="AJ22" s="25"/>
      <c r="AK22" s="26">
        <f t="shared" si="29"/>
        <v>0</v>
      </c>
      <c r="AL22" s="32">
        <f t="shared" si="30"/>
        <v>0</v>
      </c>
      <c r="AM22" s="23">
        <f t="shared" si="10"/>
        <v>0</v>
      </c>
      <c r="AN22" s="33" t="e">
        <f t="shared" si="31"/>
        <v>#DIV/0!</v>
      </c>
      <c r="AO22" s="25"/>
      <c r="AP22" s="26">
        <f t="shared" si="32"/>
        <v>0</v>
      </c>
      <c r="AQ22" s="32">
        <f t="shared" si="33"/>
        <v>0</v>
      </c>
      <c r="AR22" s="23">
        <f t="shared" si="11"/>
        <v>0</v>
      </c>
      <c r="AS22" s="33" t="e">
        <f t="shared" si="34"/>
        <v>#DIV/0!</v>
      </c>
      <c r="AT22" s="25"/>
      <c r="AU22" s="26">
        <f t="shared" si="35"/>
        <v>0</v>
      </c>
      <c r="AY22" t="s">
        <v>21</v>
      </c>
      <c r="AZ22" t="s">
        <v>77</v>
      </c>
      <c r="BA22" t="s">
        <v>78</v>
      </c>
      <c r="BB22" t="s">
        <v>99</v>
      </c>
      <c r="BC22" t="s">
        <v>114</v>
      </c>
      <c r="BD22">
        <v>1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1</v>
      </c>
      <c r="BL22">
        <v>0</v>
      </c>
    </row>
    <row r="23" spans="1:64" x14ac:dyDescent="0.3">
      <c r="A23" t="s">
        <v>11</v>
      </c>
      <c r="B23" s="21"/>
      <c r="C23" s="32">
        <f t="shared" si="12"/>
        <v>0</v>
      </c>
      <c r="D23" s="23">
        <f t="shared" si="0"/>
        <v>0</v>
      </c>
      <c r="E23" s="33" t="e">
        <f t="shared" si="13"/>
        <v>#DIV/0!</v>
      </c>
      <c r="F23" s="25"/>
      <c r="G23" s="26">
        <f t="shared" si="14"/>
        <v>0</v>
      </c>
      <c r="H23" s="32">
        <f t="shared" si="15"/>
        <v>4.7619047619047616E-2</v>
      </c>
      <c r="I23" s="23">
        <f t="shared" si="1"/>
        <v>4</v>
      </c>
      <c r="J23" s="33" t="e">
        <f t="shared" si="2"/>
        <v>#DIV/0!</v>
      </c>
      <c r="K23" s="25"/>
      <c r="L23" s="26">
        <f t="shared" si="16"/>
        <v>-4</v>
      </c>
      <c r="M23" s="22">
        <f t="shared" si="17"/>
        <v>0</v>
      </c>
      <c r="N23" s="23">
        <f t="shared" si="3"/>
        <v>0</v>
      </c>
      <c r="O23" s="33" t="e">
        <f t="shared" si="4"/>
        <v>#DIV/0!</v>
      </c>
      <c r="P23" s="25"/>
      <c r="Q23" s="26">
        <f t="shared" si="18"/>
        <v>0</v>
      </c>
      <c r="R23" s="32">
        <f t="shared" si="19"/>
        <v>0</v>
      </c>
      <c r="S23" s="23">
        <f t="shared" si="5"/>
        <v>0</v>
      </c>
      <c r="T23" s="33" t="e">
        <f t="shared" si="6"/>
        <v>#DIV/0!</v>
      </c>
      <c r="U23" s="25"/>
      <c r="V23" s="26">
        <f t="shared" si="20"/>
        <v>0</v>
      </c>
      <c r="W23" s="32">
        <f t="shared" si="21"/>
        <v>3.4482758620689655E-2</v>
      </c>
      <c r="X23" s="23">
        <f t="shared" si="7"/>
        <v>1</v>
      </c>
      <c r="Y23" s="33" t="e">
        <f t="shared" si="22"/>
        <v>#DIV/0!</v>
      </c>
      <c r="Z23" s="25"/>
      <c r="AA23" s="26">
        <f t="shared" si="23"/>
        <v>-1</v>
      </c>
      <c r="AB23" s="32">
        <f t="shared" si="24"/>
        <v>4.7058823529411764E-2</v>
      </c>
      <c r="AC23" s="23">
        <f t="shared" si="8"/>
        <v>4</v>
      </c>
      <c r="AD23" s="33" t="e">
        <f t="shared" si="25"/>
        <v>#DIV/0!</v>
      </c>
      <c r="AE23" s="25"/>
      <c r="AF23" s="26">
        <f t="shared" si="26"/>
        <v>-4</v>
      </c>
      <c r="AG23" s="32">
        <f t="shared" si="27"/>
        <v>0</v>
      </c>
      <c r="AH23" s="23">
        <f t="shared" si="9"/>
        <v>0</v>
      </c>
      <c r="AI23" s="33" t="e">
        <f t="shared" si="28"/>
        <v>#DIV/0!</v>
      </c>
      <c r="AJ23" s="25"/>
      <c r="AK23" s="26">
        <f t="shared" si="29"/>
        <v>0</v>
      </c>
      <c r="AL23" s="32">
        <f t="shared" si="30"/>
        <v>2.0833333333333332E-2</v>
      </c>
      <c r="AM23" s="23">
        <f t="shared" si="10"/>
        <v>9</v>
      </c>
      <c r="AN23" s="33" t="e">
        <f t="shared" si="31"/>
        <v>#DIV/0!</v>
      </c>
      <c r="AO23" s="25"/>
      <c r="AP23" s="26">
        <f t="shared" si="32"/>
        <v>-9</v>
      </c>
      <c r="AQ23" s="32">
        <f t="shared" si="33"/>
        <v>0</v>
      </c>
      <c r="AR23" s="23">
        <f t="shared" si="11"/>
        <v>0</v>
      </c>
      <c r="AS23" s="33" t="e">
        <f t="shared" si="34"/>
        <v>#DIV/0!</v>
      </c>
      <c r="AT23" s="25"/>
      <c r="AU23" s="26">
        <f t="shared" si="35"/>
        <v>0</v>
      </c>
      <c r="AY23" t="s">
        <v>22</v>
      </c>
      <c r="AZ23" t="s">
        <v>77</v>
      </c>
      <c r="BA23" t="s">
        <v>78</v>
      </c>
      <c r="BB23" t="s">
        <v>99</v>
      </c>
      <c r="BC23" t="s">
        <v>114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1</v>
      </c>
      <c r="BJ23">
        <v>0</v>
      </c>
      <c r="BK23">
        <v>1</v>
      </c>
      <c r="BL23">
        <v>0</v>
      </c>
    </row>
    <row r="24" spans="1:64" x14ac:dyDescent="0.3">
      <c r="A24" t="s">
        <v>12</v>
      </c>
      <c r="B24" s="21"/>
      <c r="C24" s="32">
        <f t="shared" si="12"/>
        <v>1.6949152542372881E-2</v>
      </c>
      <c r="D24" s="23">
        <f t="shared" si="0"/>
        <v>2</v>
      </c>
      <c r="E24" s="33" t="e">
        <f t="shared" si="13"/>
        <v>#DIV/0!</v>
      </c>
      <c r="F24" s="25"/>
      <c r="G24" s="26">
        <f t="shared" si="14"/>
        <v>-2</v>
      </c>
      <c r="H24" s="32">
        <f t="shared" si="15"/>
        <v>1.1904761904761904E-2</v>
      </c>
      <c r="I24" s="23">
        <f t="shared" si="1"/>
        <v>1</v>
      </c>
      <c r="J24" s="33" t="e">
        <f t="shared" si="2"/>
        <v>#DIV/0!</v>
      </c>
      <c r="K24" s="25"/>
      <c r="L24" s="26">
        <f t="shared" si="16"/>
        <v>-1</v>
      </c>
      <c r="M24" s="22">
        <f t="shared" si="17"/>
        <v>0</v>
      </c>
      <c r="N24" s="23">
        <f t="shared" si="3"/>
        <v>0</v>
      </c>
      <c r="O24" s="33" t="e">
        <f t="shared" si="4"/>
        <v>#DIV/0!</v>
      </c>
      <c r="P24" s="25"/>
      <c r="Q24" s="26">
        <f t="shared" si="18"/>
        <v>0</v>
      </c>
      <c r="R24" s="32">
        <f t="shared" si="19"/>
        <v>0</v>
      </c>
      <c r="S24" s="23">
        <f t="shared" si="5"/>
        <v>0</v>
      </c>
      <c r="T24" s="33" t="e">
        <f t="shared" si="6"/>
        <v>#DIV/0!</v>
      </c>
      <c r="U24" s="25"/>
      <c r="V24" s="26">
        <f t="shared" si="20"/>
        <v>0</v>
      </c>
      <c r="W24" s="32">
        <f t="shared" si="21"/>
        <v>3.4482758620689655E-2</v>
      </c>
      <c r="X24" s="23">
        <f t="shared" si="7"/>
        <v>1</v>
      </c>
      <c r="Y24" s="33" t="e">
        <f t="shared" si="22"/>
        <v>#DIV/0!</v>
      </c>
      <c r="Z24" s="25"/>
      <c r="AA24" s="26">
        <f t="shared" si="23"/>
        <v>-1</v>
      </c>
      <c r="AB24" s="32">
        <f t="shared" si="24"/>
        <v>0</v>
      </c>
      <c r="AC24" s="23">
        <f t="shared" si="8"/>
        <v>0</v>
      </c>
      <c r="AD24" s="33" t="e">
        <f t="shared" si="25"/>
        <v>#DIV/0!</v>
      </c>
      <c r="AE24" s="25"/>
      <c r="AF24" s="26">
        <f t="shared" si="26"/>
        <v>0</v>
      </c>
      <c r="AG24" s="32">
        <f t="shared" si="27"/>
        <v>0.21052631578947367</v>
      </c>
      <c r="AH24" s="23">
        <f t="shared" si="9"/>
        <v>8</v>
      </c>
      <c r="AI24" s="33" t="e">
        <f t="shared" si="28"/>
        <v>#DIV/0!</v>
      </c>
      <c r="AJ24" s="25"/>
      <c r="AK24" s="26">
        <f t="shared" si="29"/>
        <v>-8</v>
      </c>
      <c r="AL24" s="32">
        <f t="shared" si="30"/>
        <v>2.7777777777777776E-2</v>
      </c>
      <c r="AM24" s="23">
        <f t="shared" si="10"/>
        <v>12</v>
      </c>
      <c r="AN24" s="33" t="e">
        <f t="shared" si="31"/>
        <v>#DIV/0!</v>
      </c>
      <c r="AO24" s="25"/>
      <c r="AP24" s="26">
        <f t="shared" si="32"/>
        <v>-12</v>
      </c>
      <c r="AQ24" s="32">
        <f t="shared" si="33"/>
        <v>0</v>
      </c>
      <c r="AR24" s="23">
        <f t="shared" si="11"/>
        <v>0</v>
      </c>
      <c r="AS24" s="33" t="e">
        <f t="shared" si="34"/>
        <v>#DIV/0!</v>
      </c>
      <c r="AT24" s="25"/>
      <c r="AU24" s="26">
        <f t="shared" si="35"/>
        <v>0</v>
      </c>
      <c r="AY24" t="s">
        <v>23</v>
      </c>
      <c r="AZ24" t="s">
        <v>77</v>
      </c>
      <c r="BA24" t="s">
        <v>78</v>
      </c>
      <c r="BB24" t="s">
        <v>99</v>
      </c>
      <c r="BC24" t="s">
        <v>114</v>
      </c>
      <c r="BD24">
        <v>1</v>
      </c>
      <c r="BE24">
        <v>4</v>
      </c>
      <c r="BF24">
        <v>0</v>
      </c>
      <c r="BG24">
        <v>0</v>
      </c>
      <c r="BH24">
        <v>0</v>
      </c>
      <c r="BI24">
        <v>4</v>
      </c>
      <c r="BJ24">
        <v>0</v>
      </c>
      <c r="BK24">
        <v>9</v>
      </c>
      <c r="BL24">
        <v>0</v>
      </c>
    </row>
    <row r="25" spans="1:64" x14ac:dyDescent="0.3">
      <c r="A25" t="s">
        <v>59</v>
      </c>
      <c r="B25" s="21"/>
      <c r="C25" s="32">
        <f t="shared" si="12"/>
        <v>0</v>
      </c>
      <c r="D25" s="23">
        <f t="shared" si="0"/>
        <v>0</v>
      </c>
      <c r="E25" s="33" t="e">
        <f t="shared" si="13"/>
        <v>#DIV/0!</v>
      </c>
      <c r="F25" s="25"/>
      <c r="G25" s="26">
        <f t="shared" si="14"/>
        <v>0</v>
      </c>
      <c r="H25" s="32">
        <f t="shared" si="15"/>
        <v>0</v>
      </c>
      <c r="I25" s="23">
        <f t="shared" si="1"/>
        <v>0</v>
      </c>
      <c r="J25" s="33" t="e">
        <f t="shared" si="2"/>
        <v>#DIV/0!</v>
      </c>
      <c r="K25" s="25"/>
      <c r="L25" s="26">
        <f t="shared" si="16"/>
        <v>0</v>
      </c>
      <c r="M25" s="22">
        <f t="shared" si="17"/>
        <v>0</v>
      </c>
      <c r="N25" s="23">
        <f t="shared" si="3"/>
        <v>0</v>
      </c>
      <c r="O25" s="33" t="e">
        <f t="shared" si="4"/>
        <v>#DIV/0!</v>
      </c>
      <c r="P25" s="25"/>
      <c r="Q25" s="26">
        <f t="shared" si="18"/>
        <v>0</v>
      </c>
      <c r="R25" s="32">
        <f t="shared" si="19"/>
        <v>0</v>
      </c>
      <c r="S25" s="23">
        <f t="shared" si="5"/>
        <v>0</v>
      </c>
      <c r="T25" s="33" t="e">
        <f t="shared" si="6"/>
        <v>#DIV/0!</v>
      </c>
      <c r="U25" s="25"/>
      <c r="V25" s="26">
        <f t="shared" si="20"/>
        <v>0</v>
      </c>
      <c r="W25" s="32">
        <f t="shared" si="21"/>
        <v>0</v>
      </c>
      <c r="X25" s="23">
        <f t="shared" si="7"/>
        <v>0</v>
      </c>
      <c r="Y25" s="33" t="e">
        <f t="shared" si="22"/>
        <v>#DIV/0!</v>
      </c>
      <c r="Z25" s="25"/>
      <c r="AA25" s="26">
        <f t="shared" si="23"/>
        <v>0</v>
      </c>
      <c r="AB25" s="32">
        <f t="shared" si="24"/>
        <v>0</v>
      </c>
      <c r="AC25" s="23">
        <f t="shared" si="8"/>
        <v>0</v>
      </c>
      <c r="AD25" s="33" t="e">
        <f t="shared" si="25"/>
        <v>#DIV/0!</v>
      </c>
      <c r="AE25" s="25"/>
      <c r="AF25" s="26">
        <f t="shared" si="26"/>
        <v>0</v>
      </c>
      <c r="AG25" s="32">
        <f t="shared" si="27"/>
        <v>0</v>
      </c>
      <c r="AH25" s="23">
        <f t="shared" si="9"/>
        <v>0</v>
      </c>
      <c r="AI25" s="33" t="e">
        <f t="shared" si="28"/>
        <v>#DIV/0!</v>
      </c>
      <c r="AJ25" s="25"/>
      <c r="AK25" s="26">
        <f t="shared" si="29"/>
        <v>0</v>
      </c>
      <c r="AL25" s="32">
        <f t="shared" si="30"/>
        <v>0</v>
      </c>
      <c r="AM25" s="23">
        <f t="shared" si="10"/>
        <v>0</v>
      </c>
      <c r="AN25" s="33" t="e">
        <f t="shared" si="31"/>
        <v>#DIV/0!</v>
      </c>
      <c r="AO25" s="25"/>
      <c r="AP25" s="26">
        <f t="shared" si="32"/>
        <v>0</v>
      </c>
      <c r="AQ25" s="32">
        <f t="shared" si="33"/>
        <v>0</v>
      </c>
      <c r="AR25" s="23">
        <f t="shared" si="11"/>
        <v>0</v>
      </c>
      <c r="AS25" s="33" t="e">
        <f t="shared" si="34"/>
        <v>#DIV/0!</v>
      </c>
      <c r="AT25" s="25"/>
      <c r="AU25" s="26">
        <f t="shared" si="35"/>
        <v>0</v>
      </c>
      <c r="AY25" t="s">
        <v>24</v>
      </c>
      <c r="AZ25" t="s">
        <v>77</v>
      </c>
      <c r="BA25" t="s">
        <v>78</v>
      </c>
      <c r="BB25" t="s">
        <v>99</v>
      </c>
      <c r="BC25" t="s">
        <v>114</v>
      </c>
      <c r="BD25">
        <v>4</v>
      </c>
      <c r="BE25">
        <v>3</v>
      </c>
      <c r="BF25">
        <v>13</v>
      </c>
      <c r="BG25">
        <v>1</v>
      </c>
      <c r="BH25">
        <v>0</v>
      </c>
      <c r="BI25">
        <v>1</v>
      </c>
      <c r="BJ25">
        <v>0</v>
      </c>
      <c r="BK25">
        <v>22</v>
      </c>
      <c r="BL25">
        <v>0</v>
      </c>
    </row>
    <row r="26" spans="1:64" x14ac:dyDescent="0.3">
      <c r="A26" t="s">
        <v>60</v>
      </c>
      <c r="B26" s="21"/>
      <c r="C26" s="32">
        <f t="shared" si="12"/>
        <v>0</v>
      </c>
      <c r="D26" s="23">
        <f t="shared" si="0"/>
        <v>0</v>
      </c>
      <c r="E26" s="33" t="e">
        <f t="shared" si="13"/>
        <v>#DIV/0!</v>
      </c>
      <c r="F26" s="25"/>
      <c r="G26" s="26">
        <f t="shared" si="14"/>
        <v>0</v>
      </c>
      <c r="H26" s="32">
        <f t="shared" si="15"/>
        <v>0</v>
      </c>
      <c r="I26" s="23">
        <f t="shared" si="1"/>
        <v>0</v>
      </c>
      <c r="J26" s="33" t="e">
        <f t="shared" si="2"/>
        <v>#DIV/0!</v>
      </c>
      <c r="K26" s="25"/>
      <c r="L26" s="26">
        <f t="shared" si="16"/>
        <v>0</v>
      </c>
      <c r="M26" s="22">
        <f t="shared" si="17"/>
        <v>0</v>
      </c>
      <c r="N26" s="23">
        <f t="shared" si="3"/>
        <v>0</v>
      </c>
      <c r="O26" s="33" t="e">
        <f t="shared" si="4"/>
        <v>#DIV/0!</v>
      </c>
      <c r="P26" s="25"/>
      <c r="Q26" s="26">
        <f t="shared" si="18"/>
        <v>0</v>
      </c>
      <c r="R26" s="32">
        <f t="shared" si="19"/>
        <v>0</v>
      </c>
      <c r="S26" s="23">
        <f t="shared" si="5"/>
        <v>0</v>
      </c>
      <c r="T26" s="33" t="e">
        <f t="shared" si="6"/>
        <v>#DIV/0!</v>
      </c>
      <c r="U26" s="25"/>
      <c r="V26" s="26">
        <f t="shared" si="20"/>
        <v>0</v>
      </c>
      <c r="W26" s="32">
        <f t="shared" si="21"/>
        <v>0</v>
      </c>
      <c r="X26" s="23">
        <f t="shared" si="7"/>
        <v>0</v>
      </c>
      <c r="Y26" s="33" t="e">
        <f t="shared" si="22"/>
        <v>#DIV/0!</v>
      </c>
      <c r="Z26" s="25"/>
      <c r="AA26" s="26">
        <f t="shared" si="23"/>
        <v>0</v>
      </c>
      <c r="AB26" s="32">
        <f t="shared" si="24"/>
        <v>1.1764705882352941E-2</v>
      </c>
      <c r="AC26" s="23">
        <f t="shared" si="8"/>
        <v>1</v>
      </c>
      <c r="AD26" s="33" t="e">
        <f t="shared" si="25"/>
        <v>#DIV/0!</v>
      </c>
      <c r="AE26" s="25"/>
      <c r="AF26" s="26">
        <f t="shared" si="26"/>
        <v>-1</v>
      </c>
      <c r="AG26" s="32">
        <f t="shared" si="27"/>
        <v>2.6315789473684209E-2</v>
      </c>
      <c r="AH26" s="23">
        <f t="shared" si="9"/>
        <v>1</v>
      </c>
      <c r="AI26" s="33" t="e">
        <f t="shared" si="28"/>
        <v>#DIV/0!</v>
      </c>
      <c r="AJ26" s="25"/>
      <c r="AK26" s="26">
        <f t="shared" si="29"/>
        <v>-1</v>
      </c>
      <c r="AL26" s="32">
        <f t="shared" si="30"/>
        <v>2.3148148148148147E-3</v>
      </c>
      <c r="AM26" s="23">
        <f t="shared" si="10"/>
        <v>1</v>
      </c>
      <c r="AN26" s="33" t="e">
        <f t="shared" si="31"/>
        <v>#DIV/0!</v>
      </c>
      <c r="AO26" s="25"/>
      <c r="AP26" s="26">
        <f t="shared" si="32"/>
        <v>-1</v>
      </c>
      <c r="AQ26" s="32">
        <f t="shared" si="33"/>
        <v>0.14285714285714285</v>
      </c>
      <c r="AR26" s="23">
        <f t="shared" si="11"/>
        <v>1</v>
      </c>
      <c r="AS26" s="33" t="e">
        <f t="shared" si="34"/>
        <v>#DIV/0!</v>
      </c>
      <c r="AT26" s="25"/>
      <c r="AU26" s="26">
        <f t="shared" si="35"/>
        <v>-1</v>
      </c>
      <c r="AY26" t="s">
        <v>61</v>
      </c>
      <c r="AZ26" t="s">
        <v>77</v>
      </c>
      <c r="BA26" t="s">
        <v>78</v>
      </c>
      <c r="BB26" t="s">
        <v>99</v>
      </c>
      <c r="BC26" t="s">
        <v>114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1</v>
      </c>
      <c r="BK26">
        <v>1</v>
      </c>
      <c r="BL26">
        <v>0</v>
      </c>
    </row>
    <row r="27" spans="1:64" x14ac:dyDescent="0.3">
      <c r="A27" t="s">
        <v>13</v>
      </c>
      <c r="B27" s="21"/>
      <c r="C27" s="32">
        <f t="shared" si="12"/>
        <v>3.3898305084745763E-2</v>
      </c>
      <c r="D27" s="23">
        <f t="shared" si="0"/>
        <v>4</v>
      </c>
      <c r="E27" s="33" t="e">
        <f t="shared" si="13"/>
        <v>#DIV/0!</v>
      </c>
      <c r="F27" s="25"/>
      <c r="G27" s="26">
        <f t="shared" si="14"/>
        <v>-4</v>
      </c>
      <c r="H27" s="32">
        <f t="shared" si="15"/>
        <v>4.7619047619047616E-2</v>
      </c>
      <c r="I27" s="23">
        <f t="shared" si="1"/>
        <v>4</v>
      </c>
      <c r="J27" s="33" t="e">
        <f t="shared" si="2"/>
        <v>#DIV/0!</v>
      </c>
      <c r="K27" s="25"/>
      <c r="L27" s="26">
        <f t="shared" si="16"/>
        <v>-4</v>
      </c>
      <c r="M27" s="22">
        <f t="shared" si="17"/>
        <v>0.08</v>
      </c>
      <c r="N27" s="23">
        <f t="shared" si="3"/>
        <v>4</v>
      </c>
      <c r="O27" s="33" t="e">
        <f t="shared" si="4"/>
        <v>#DIV/0!</v>
      </c>
      <c r="P27" s="25"/>
      <c r="Q27" s="26">
        <f t="shared" si="18"/>
        <v>-4</v>
      </c>
      <c r="R27" s="32">
        <f t="shared" si="19"/>
        <v>0</v>
      </c>
      <c r="S27" s="23">
        <f t="shared" si="5"/>
        <v>0</v>
      </c>
      <c r="T27" s="33" t="e">
        <f t="shared" si="6"/>
        <v>#DIV/0!</v>
      </c>
      <c r="U27" s="25"/>
      <c r="V27" s="26">
        <f t="shared" si="20"/>
        <v>0</v>
      </c>
      <c r="W27" s="32">
        <f t="shared" si="21"/>
        <v>0</v>
      </c>
      <c r="X27" s="23">
        <f t="shared" si="7"/>
        <v>0</v>
      </c>
      <c r="Y27" s="33" t="e">
        <f t="shared" si="22"/>
        <v>#DIV/0!</v>
      </c>
      <c r="Z27" s="25"/>
      <c r="AA27" s="26">
        <f t="shared" si="23"/>
        <v>0</v>
      </c>
      <c r="AB27" s="32">
        <f t="shared" si="24"/>
        <v>4.7058823529411764E-2</v>
      </c>
      <c r="AC27" s="23">
        <f t="shared" si="8"/>
        <v>4</v>
      </c>
      <c r="AD27" s="33" t="e">
        <f t="shared" si="25"/>
        <v>#DIV/0!</v>
      </c>
      <c r="AE27" s="25"/>
      <c r="AF27" s="26">
        <f t="shared" si="26"/>
        <v>-4</v>
      </c>
      <c r="AG27" s="32">
        <f t="shared" si="27"/>
        <v>0.15789473684210525</v>
      </c>
      <c r="AH27" s="23">
        <f t="shared" si="9"/>
        <v>6</v>
      </c>
      <c r="AI27" s="33" t="e">
        <f t="shared" si="28"/>
        <v>#DIV/0!</v>
      </c>
      <c r="AJ27" s="25"/>
      <c r="AK27" s="26">
        <f t="shared" si="29"/>
        <v>-6</v>
      </c>
      <c r="AL27" s="32">
        <f t="shared" si="30"/>
        <v>5.0925925925925923E-2</v>
      </c>
      <c r="AM27" s="23">
        <f t="shared" si="10"/>
        <v>22</v>
      </c>
      <c r="AN27" s="33" t="e">
        <f t="shared" si="31"/>
        <v>#DIV/0!</v>
      </c>
      <c r="AO27" s="25"/>
      <c r="AP27" s="26">
        <f t="shared" si="32"/>
        <v>-22</v>
      </c>
      <c r="AQ27" s="32">
        <f t="shared" si="33"/>
        <v>0</v>
      </c>
      <c r="AR27" s="23">
        <f t="shared" si="11"/>
        <v>0</v>
      </c>
      <c r="AS27" s="33" t="e">
        <f t="shared" si="34"/>
        <v>#DIV/0!</v>
      </c>
      <c r="AT27" s="25"/>
      <c r="AU27" s="26">
        <f t="shared" si="35"/>
        <v>0</v>
      </c>
      <c r="AY27" t="s">
        <v>25</v>
      </c>
      <c r="AZ27" t="s">
        <v>77</v>
      </c>
      <c r="BA27" t="s">
        <v>78</v>
      </c>
      <c r="BB27" t="s">
        <v>99</v>
      </c>
      <c r="BC27" t="s">
        <v>114</v>
      </c>
      <c r="BD27">
        <v>1</v>
      </c>
      <c r="BE27">
        <v>1</v>
      </c>
      <c r="BF27">
        <v>1</v>
      </c>
      <c r="BG27">
        <v>0</v>
      </c>
      <c r="BH27">
        <v>1</v>
      </c>
      <c r="BI27">
        <v>1</v>
      </c>
      <c r="BJ27">
        <v>0</v>
      </c>
      <c r="BK27">
        <v>5</v>
      </c>
      <c r="BL27">
        <v>0</v>
      </c>
    </row>
    <row r="28" spans="1:64" x14ac:dyDescent="0.3">
      <c r="A28" t="s">
        <v>37</v>
      </c>
      <c r="B28" s="21"/>
      <c r="C28" s="32">
        <f t="shared" si="12"/>
        <v>0</v>
      </c>
      <c r="D28" s="23">
        <f t="shared" si="0"/>
        <v>0</v>
      </c>
      <c r="E28" s="33" t="e">
        <f t="shared" si="13"/>
        <v>#DIV/0!</v>
      </c>
      <c r="F28" s="25"/>
      <c r="G28" s="26">
        <f t="shared" si="14"/>
        <v>0</v>
      </c>
      <c r="H28" s="32">
        <f t="shared" si="15"/>
        <v>0</v>
      </c>
      <c r="I28" s="23">
        <f t="shared" si="1"/>
        <v>0</v>
      </c>
      <c r="J28" s="33" t="e">
        <f t="shared" si="2"/>
        <v>#DIV/0!</v>
      </c>
      <c r="K28" s="25"/>
      <c r="L28" s="26">
        <f t="shared" si="16"/>
        <v>0</v>
      </c>
      <c r="M28" s="22">
        <f t="shared" si="17"/>
        <v>0</v>
      </c>
      <c r="N28" s="23">
        <f t="shared" si="3"/>
        <v>0</v>
      </c>
      <c r="O28" s="33" t="e">
        <f t="shared" si="4"/>
        <v>#DIV/0!</v>
      </c>
      <c r="P28" s="25"/>
      <c r="Q28" s="26">
        <f t="shared" si="18"/>
        <v>0</v>
      </c>
      <c r="R28" s="32">
        <f t="shared" si="19"/>
        <v>0</v>
      </c>
      <c r="S28" s="23">
        <f t="shared" si="5"/>
        <v>0</v>
      </c>
      <c r="T28" s="33" t="e">
        <f t="shared" si="6"/>
        <v>#DIV/0!</v>
      </c>
      <c r="U28" s="25"/>
      <c r="V28" s="26">
        <f t="shared" si="20"/>
        <v>0</v>
      </c>
      <c r="W28" s="32">
        <f t="shared" si="21"/>
        <v>0</v>
      </c>
      <c r="X28" s="23">
        <f t="shared" si="7"/>
        <v>0</v>
      </c>
      <c r="Y28" s="33" t="e">
        <f t="shared" si="22"/>
        <v>#DIV/0!</v>
      </c>
      <c r="Z28" s="25"/>
      <c r="AA28" s="26">
        <f t="shared" si="23"/>
        <v>0</v>
      </c>
      <c r="AB28" s="32">
        <f t="shared" si="24"/>
        <v>0</v>
      </c>
      <c r="AC28" s="23">
        <f t="shared" si="8"/>
        <v>0</v>
      </c>
      <c r="AD28" s="33" t="e">
        <f t="shared" si="25"/>
        <v>#DIV/0!</v>
      </c>
      <c r="AE28" s="25"/>
      <c r="AF28" s="26">
        <f t="shared" si="26"/>
        <v>0</v>
      </c>
      <c r="AG28" s="32">
        <f t="shared" si="27"/>
        <v>0</v>
      </c>
      <c r="AH28" s="23">
        <f t="shared" si="9"/>
        <v>0</v>
      </c>
      <c r="AI28" s="33" t="e">
        <f t="shared" si="28"/>
        <v>#DIV/0!</v>
      </c>
      <c r="AJ28" s="25"/>
      <c r="AK28" s="26">
        <f t="shared" si="29"/>
        <v>0</v>
      </c>
      <c r="AL28" s="32">
        <f t="shared" si="30"/>
        <v>0</v>
      </c>
      <c r="AM28" s="23">
        <f t="shared" si="10"/>
        <v>0</v>
      </c>
      <c r="AN28" s="33" t="e">
        <f t="shared" si="31"/>
        <v>#DIV/0!</v>
      </c>
      <c r="AO28" s="25"/>
      <c r="AP28" s="26">
        <f t="shared" si="32"/>
        <v>0</v>
      </c>
      <c r="AQ28" s="32">
        <f t="shared" si="33"/>
        <v>0</v>
      </c>
      <c r="AR28" s="23">
        <f t="shared" si="11"/>
        <v>0</v>
      </c>
      <c r="AS28" s="33" t="e">
        <f t="shared" si="34"/>
        <v>#DIV/0!</v>
      </c>
      <c r="AT28" s="25"/>
      <c r="AU28" s="26">
        <f t="shared" si="35"/>
        <v>0</v>
      </c>
      <c r="AY28" t="s">
        <v>26</v>
      </c>
      <c r="AZ28" t="s">
        <v>77</v>
      </c>
      <c r="BA28" t="s">
        <v>78</v>
      </c>
      <c r="BB28" t="s">
        <v>99</v>
      </c>
      <c r="BC28" t="s">
        <v>114</v>
      </c>
      <c r="BD28">
        <v>7</v>
      </c>
      <c r="BE28">
        <v>7</v>
      </c>
      <c r="BF28">
        <v>0</v>
      </c>
      <c r="BG28">
        <v>3</v>
      </c>
      <c r="BH28">
        <v>1</v>
      </c>
      <c r="BI28">
        <v>1</v>
      </c>
      <c r="BJ28">
        <v>0</v>
      </c>
      <c r="BK28">
        <v>19</v>
      </c>
      <c r="BL28">
        <v>0</v>
      </c>
    </row>
    <row r="29" spans="1:64" x14ac:dyDescent="0.3">
      <c r="A29" t="s">
        <v>14</v>
      </c>
      <c r="B29" s="21"/>
      <c r="C29" s="32">
        <f t="shared" si="12"/>
        <v>0</v>
      </c>
      <c r="D29" s="23">
        <f t="shared" si="0"/>
        <v>0</v>
      </c>
      <c r="E29" s="33" t="e">
        <f t="shared" si="13"/>
        <v>#DIV/0!</v>
      </c>
      <c r="F29" s="25"/>
      <c r="G29" s="26">
        <f t="shared" si="14"/>
        <v>0</v>
      </c>
      <c r="H29" s="32">
        <f t="shared" si="15"/>
        <v>0</v>
      </c>
      <c r="I29" s="23">
        <f t="shared" si="1"/>
        <v>0</v>
      </c>
      <c r="J29" s="33" t="e">
        <f t="shared" si="2"/>
        <v>#DIV/0!</v>
      </c>
      <c r="K29" s="25"/>
      <c r="L29" s="26">
        <f t="shared" si="16"/>
        <v>0</v>
      </c>
      <c r="M29" s="22">
        <f t="shared" si="17"/>
        <v>0</v>
      </c>
      <c r="N29" s="23">
        <f t="shared" si="3"/>
        <v>0</v>
      </c>
      <c r="O29" s="33" t="e">
        <f t="shared" si="4"/>
        <v>#DIV/0!</v>
      </c>
      <c r="P29" s="25"/>
      <c r="Q29" s="26">
        <f t="shared" si="18"/>
        <v>0</v>
      </c>
      <c r="R29" s="32">
        <f t="shared" si="19"/>
        <v>0</v>
      </c>
      <c r="S29" s="23">
        <f t="shared" si="5"/>
        <v>0</v>
      </c>
      <c r="T29" s="33" t="e">
        <f t="shared" si="6"/>
        <v>#DIV/0!</v>
      </c>
      <c r="U29" s="25"/>
      <c r="V29" s="26">
        <f t="shared" si="20"/>
        <v>0</v>
      </c>
      <c r="W29" s="32">
        <f t="shared" si="21"/>
        <v>0</v>
      </c>
      <c r="X29" s="23">
        <f t="shared" si="7"/>
        <v>0</v>
      </c>
      <c r="Y29" s="33" t="e">
        <f t="shared" si="22"/>
        <v>#DIV/0!</v>
      </c>
      <c r="Z29" s="25"/>
      <c r="AA29" s="26">
        <f t="shared" si="23"/>
        <v>0</v>
      </c>
      <c r="AB29" s="32">
        <f t="shared" si="24"/>
        <v>0</v>
      </c>
      <c r="AC29" s="23">
        <f t="shared" si="8"/>
        <v>0</v>
      </c>
      <c r="AD29" s="33" t="e">
        <f t="shared" si="25"/>
        <v>#DIV/0!</v>
      </c>
      <c r="AE29" s="25"/>
      <c r="AF29" s="26">
        <f t="shared" si="26"/>
        <v>0</v>
      </c>
      <c r="AG29" s="32">
        <f t="shared" si="27"/>
        <v>0</v>
      </c>
      <c r="AH29" s="23">
        <f t="shared" si="9"/>
        <v>0</v>
      </c>
      <c r="AI29" s="33" t="e">
        <f t="shared" si="28"/>
        <v>#DIV/0!</v>
      </c>
      <c r="AJ29" s="25"/>
      <c r="AK29" s="26">
        <f t="shared" si="29"/>
        <v>0</v>
      </c>
      <c r="AL29" s="32">
        <f t="shared" si="30"/>
        <v>0</v>
      </c>
      <c r="AM29" s="23">
        <f t="shared" si="10"/>
        <v>0</v>
      </c>
      <c r="AN29" s="33" t="e">
        <f t="shared" si="31"/>
        <v>#DIV/0!</v>
      </c>
      <c r="AO29" s="25"/>
      <c r="AP29" s="26">
        <f t="shared" si="32"/>
        <v>0</v>
      </c>
      <c r="AQ29" s="32">
        <f t="shared" si="33"/>
        <v>0</v>
      </c>
      <c r="AR29" s="23">
        <f t="shared" si="11"/>
        <v>0</v>
      </c>
      <c r="AS29" s="33" t="e">
        <f t="shared" si="34"/>
        <v>#DIV/0!</v>
      </c>
      <c r="AT29" s="25"/>
      <c r="AU29" s="26">
        <f t="shared" si="35"/>
        <v>0</v>
      </c>
      <c r="AY29" t="s">
        <v>27</v>
      </c>
      <c r="AZ29" t="s">
        <v>77</v>
      </c>
      <c r="BA29" t="s">
        <v>78</v>
      </c>
      <c r="BB29" t="s">
        <v>99</v>
      </c>
      <c r="BC29" t="s">
        <v>114</v>
      </c>
      <c r="BD29">
        <v>4</v>
      </c>
      <c r="BE29">
        <v>0</v>
      </c>
      <c r="BF29">
        <v>0</v>
      </c>
      <c r="BG29">
        <v>0</v>
      </c>
      <c r="BH29">
        <v>1</v>
      </c>
      <c r="BI29">
        <v>3</v>
      </c>
      <c r="BJ29">
        <v>0</v>
      </c>
      <c r="BK29">
        <v>8</v>
      </c>
      <c r="BL29">
        <v>0</v>
      </c>
    </row>
    <row r="30" spans="1:64" x14ac:dyDescent="0.3">
      <c r="A30" t="s">
        <v>148</v>
      </c>
      <c r="B30" s="21"/>
      <c r="C30" s="32">
        <f t="shared" si="12"/>
        <v>0</v>
      </c>
      <c r="D30" s="23">
        <f t="shared" si="0"/>
        <v>0</v>
      </c>
      <c r="E30" s="33"/>
      <c r="F30" s="25"/>
      <c r="G30" s="26">
        <f t="shared" si="14"/>
        <v>0</v>
      </c>
      <c r="H30" s="32">
        <f t="shared" si="15"/>
        <v>0</v>
      </c>
      <c r="I30" s="23">
        <f t="shared" si="1"/>
        <v>0</v>
      </c>
      <c r="J30" s="33"/>
      <c r="K30" s="25"/>
      <c r="L30" s="26">
        <f t="shared" si="16"/>
        <v>0</v>
      </c>
      <c r="M30" s="22">
        <f t="shared" si="17"/>
        <v>0</v>
      </c>
      <c r="N30" s="23">
        <f t="shared" si="3"/>
        <v>0</v>
      </c>
      <c r="O30" s="33"/>
      <c r="P30" s="25"/>
      <c r="Q30" s="26">
        <f t="shared" si="18"/>
        <v>0</v>
      </c>
      <c r="R30" s="32">
        <f t="shared" si="19"/>
        <v>0</v>
      </c>
      <c r="S30" s="23">
        <f t="shared" si="5"/>
        <v>0</v>
      </c>
      <c r="T30" s="33"/>
      <c r="U30" s="25"/>
      <c r="V30" s="26">
        <f t="shared" si="20"/>
        <v>0</v>
      </c>
      <c r="W30" s="32">
        <f t="shared" si="21"/>
        <v>0</v>
      </c>
      <c r="X30" s="23">
        <f t="shared" si="7"/>
        <v>0</v>
      </c>
      <c r="Y30" s="33"/>
      <c r="Z30" s="25"/>
      <c r="AA30" s="26">
        <f t="shared" si="23"/>
        <v>0</v>
      </c>
      <c r="AB30" s="32">
        <f t="shared" si="24"/>
        <v>0</v>
      </c>
      <c r="AC30" s="23">
        <f t="shared" si="8"/>
        <v>0</v>
      </c>
      <c r="AD30" s="33"/>
      <c r="AE30" s="25"/>
      <c r="AF30" s="26">
        <f t="shared" si="26"/>
        <v>0</v>
      </c>
      <c r="AG30" s="32">
        <f t="shared" si="27"/>
        <v>0</v>
      </c>
      <c r="AH30" s="23">
        <f t="shared" si="9"/>
        <v>0</v>
      </c>
      <c r="AI30" s="33"/>
      <c r="AJ30" s="25"/>
      <c r="AK30" s="26">
        <f t="shared" si="29"/>
        <v>0</v>
      </c>
      <c r="AL30" s="32">
        <f t="shared" si="30"/>
        <v>0</v>
      </c>
      <c r="AM30" s="23">
        <f t="shared" si="10"/>
        <v>0</v>
      </c>
      <c r="AN30" s="33"/>
      <c r="AO30" s="25"/>
      <c r="AP30" s="26">
        <f t="shared" si="32"/>
        <v>0</v>
      </c>
      <c r="AQ30" s="32">
        <f t="shared" si="33"/>
        <v>0</v>
      </c>
      <c r="AR30" s="23">
        <f t="shared" si="11"/>
        <v>0</v>
      </c>
      <c r="AS30" s="33"/>
      <c r="AT30" s="25"/>
      <c r="AU30" s="26">
        <f t="shared" si="35"/>
        <v>0</v>
      </c>
    </row>
    <row r="31" spans="1:64" x14ac:dyDescent="0.3">
      <c r="A31" t="s">
        <v>15</v>
      </c>
      <c r="B31" s="21"/>
      <c r="C31" s="32">
        <f t="shared" si="12"/>
        <v>8.4745762711864406E-3</v>
      </c>
      <c r="D31" s="23">
        <f t="shared" si="0"/>
        <v>1</v>
      </c>
      <c r="E31" s="33" t="e">
        <f t="shared" si="13"/>
        <v>#DIV/0!</v>
      </c>
      <c r="F31" s="25"/>
      <c r="G31" s="26">
        <f t="shared" si="14"/>
        <v>-1</v>
      </c>
      <c r="H31" s="32">
        <f t="shared" si="15"/>
        <v>0</v>
      </c>
      <c r="I31" s="23">
        <f t="shared" si="1"/>
        <v>0</v>
      </c>
      <c r="J31" s="33" t="e">
        <f t="shared" si="2"/>
        <v>#DIV/0!</v>
      </c>
      <c r="K31" s="25"/>
      <c r="L31" s="26">
        <f t="shared" si="16"/>
        <v>0</v>
      </c>
      <c r="M31" s="22">
        <f t="shared" si="17"/>
        <v>0</v>
      </c>
      <c r="N31" s="23">
        <f t="shared" si="3"/>
        <v>0</v>
      </c>
      <c r="O31" s="33" t="e">
        <f t="shared" si="4"/>
        <v>#DIV/0!</v>
      </c>
      <c r="P31" s="25"/>
      <c r="Q31" s="26">
        <f t="shared" si="18"/>
        <v>0</v>
      </c>
      <c r="R31" s="32">
        <f t="shared" si="19"/>
        <v>0</v>
      </c>
      <c r="S31" s="23">
        <f t="shared" si="5"/>
        <v>0</v>
      </c>
      <c r="T31" s="33" t="e">
        <f t="shared" si="6"/>
        <v>#DIV/0!</v>
      </c>
      <c r="U31" s="25"/>
      <c r="V31" s="26">
        <f t="shared" si="20"/>
        <v>0</v>
      </c>
      <c r="W31" s="32">
        <f t="shared" si="21"/>
        <v>0</v>
      </c>
      <c r="X31" s="23">
        <f t="shared" si="7"/>
        <v>0</v>
      </c>
      <c r="Y31" s="33" t="e">
        <f t="shared" si="22"/>
        <v>#DIV/0!</v>
      </c>
      <c r="Z31" s="25"/>
      <c r="AA31" s="26">
        <f t="shared" si="23"/>
        <v>0</v>
      </c>
      <c r="AB31" s="32">
        <f t="shared" si="24"/>
        <v>0</v>
      </c>
      <c r="AC31" s="23">
        <f t="shared" si="8"/>
        <v>0</v>
      </c>
      <c r="AD31" s="33" t="e">
        <f t="shared" si="25"/>
        <v>#DIV/0!</v>
      </c>
      <c r="AE31" s="25"/>
      <c r="AF31" s="26">
        <f t="shared" si="26"/>
        <v>0</v>
      </c>
      <c r="AG31" s="32">
        <f t="shared" si="27"/>
        <v>0</v>
      </c>
      <c r="AH31" s="23">
        <f t="shared" si="9"/>
        <v>0</v>
      </c>
      <c r="AI31" s="33" t="e">
        <f t="shared" si="28"/>
        <v>#DIV/0!</v>
      </c>
      <c r="AJ31" s="25"/>
      <c r="AK31" s="26">
        <f t="shared" si="29"/>
        <v>0</v>
      </c>
      <c r="AL31" s="32">
        <f t="shared" si="30"/>
        <v>2.3148148148148147E-3</v>
      </c>
      <c r="AM31" s="23">
        <f t="shared" si="10"/>
        <v>1</v>
      </c>
      <c r="AN31" s="33" t="e">
        <f t="shared" si="31"/>
        <v>#DIV/0!</v>
      </c>
      <c r="AO31" s="25"/>
      <c r="AP31" s="26">
        <f t="shared" si="32"/>
        <v>-1</v>
      </c>
      <c r="AQ31" s="32">
        <f t="shared" si="33"/>
        <v>0</v>
      </c>
      <c r="AR31" s="23">
        <f t="shared" si="11"/>
        <v>0</v>
      </c>
      <c r="AS31" s="33" t="e">
        <f t="shared" si="34"/>
        <v>#DIV/0!</v>
      </c>
      <c r="AT31" s="25"/>
      <c r="AU31" s="26">
        <f t="shared" si="35"/>
        <v>0</v>
      </c>
      <c r="AY31" t="s">
        <v>28</v>
      </c>
      <c r="AZ31" t="s">
        <v>77</v>
      </c>
      <c r="BA31" t="s">
        <v>78</v>
      </c>
      <c r="BB31" t="s">
        <v>99</v>
      </c>
      <c r="BC31" t="s">
        <v>114</v>
      </c>
      <c r="BD31">
        <v>7</v>
      </c>
      <c r="BE31">
        <v>7</v>
      </c>
      <c r="BF31">
        <v>2</v>
      </c>
      <c r="BG31">
        <v>8</v>
      </c>
      <c r="BH31">
        <v>5</v>
      </c>
      <c r="BI31">
        <v>9</v>
      </c>
      <c r="BJ31">
        <v>5</v>
      </c>
      <c r="BK31">
        <v>43</v>
      </c>
      <c r="BL31">
        <v>0</v>
      </c>
    </row>
    <row r="32" spans="1:64" x14ac:dyDescent="0.3">
      <c r="A32" t="s">
        <v>16</v>
      </c>
      <c r="B32" s="21"/>
      <c r="C32" s="32">
        <f t="shared" si="12"/>
        <v>8.4745762711864406E-3</v>
      </c>
      <c r="D32" s="23">
        <f t="shared" si="0"/>
        <v>1</v>
      </c>
      <c r="E32" s="33" t="e">
        <f t="shared" si="13"/>
        <v>#DIV/0!</v>
      </c>
      <c r="F32" s="25"/>
      <c r="G32" s="26">
        <f t="shared" si="14"/>
        <v>-1</v>
      </c>
      <c r="H32" s="32">
        <f t="shared" si="15"/>
        <v>0</v>
      </c>
      <c r="I32" s="23">
        <f t="shared" si="1"/>
        <v>0</v>
      </c>
      <c r="J32" s="33" t="e">
        <f t="shared" si="2"/>
        <v>#DIV/0!</v>
      </c>
      <c r="K32" s="25"/>
      <c r="L32" s="26">
        <f t="shared" si="16"/>
        <v>0</v>
      </c>
      <c r="M32" s="22">
        <f t="shared" si="17"/>
        <v>0</v>
      </c>
      <c r="N32" s="23">
        <f t="shared" si="3"/>
        <v>0</v>
      </c>
      <c r="O32" s="33" t="e">
        <f t="shared" si="4"/>
        <v>#DIV/0!</v>
      </c>
      <c r="P32" s="25"/>
      <c r="Q32" s="26">
        <f t="shared" si="18"/>
        <v>0</v>
      </c>
      <c r="R32" s="32">
        <f t="shared" si="19"/>
        <v>0</v>
      </c>
      <c r="S32" s="23">
        <f t="shared" si="5"/>
        <v>0</v>
      </c>
      <c r="T32" s="33" t="e">
        <f t="shared" si="6"/>
        <v>#DIV/0!</v>
      </c>
      <c r="U32" s="25"/>
      <c r="V32" s="26">
        <f t="shared" si="20"/>
        <v>0</v>
      </c>
      <c r="W32" s="32">
        <f t="shared" si="21"/>
        <v>0</v>
      </c>
      <c r="X32" s="23">
        <f t="shared" si="7"/>
        <v>0</v>
      </c>
      <c r="Y32" s="33" t="e">
        <f t="shared" si="22"/>
        <v>#DIV/0!</v>
      </c>
      <c r="Z32" s="25"/>
      <c r="AA32" s="26">
        <f t="shared" si="23"/>
        <v>0</v>
      </c>
      <c r="AB32" s="32">
        <f t="shared" si="24"/>
        <v>0</v>
      </c>
      <c r="AC32" s="23">
        <f t="shared" si="8"/>
        <v>0</v>
      </c>
      <c r="AD32" s="33" t="e">
        <f t="shared" si="25"/>
        <v>#DIV/0!</v>
      </c>
      <c r="AE32" s="25"/>
      <c r="AF32" s="26">
        <f t="shared" si="26"/>
        <v>0</v>
      </c>
      <c r="AG32" s="32">
        <f t="shared" si="27"/>
        <v>0</v>
      </c>
      <c r="AH32" s="23">
        <f t="shared" si="9"/>
        <v>0</v>
      </c>
      <c r="AI32" s="33" t="e">
        <f t="shared" si="28"/>
        <v>#DIV/0!</v>
      </c>
      <c r="AJ32" s="25"/>
      <c r="AK32" s="26">
        <f t="shared" si="29"/>
        <v>0</v>
      </c>
      <c r="AL32" s="32">
        <f t="shared" si="30"/>
        <v>2.3148148148148147E-3</v>
      </c>
      <c r="AM32" s="23">
        <f t="shared" si="10"/>
        <v>1</v>
      </c>
      <c r="AN32" s="33" t="e">
        <f t="shared" si="31"/>
        <v>#DIV/0!</v>
      </c>
      <c r="AO32" s="25"/>
      <c r="AP32" s="26">
        <f t="shared" si="32"/>
        <v>-1</v>
      </c>
      <c r="AQ32" s="32">
        <f t="shared" si="33"/>
        <v>0</v>
      </c>
      <c r="AR32" s="23">
        <f t="shared" si="11"/>
        <v>0</v>
      </c>
      <c r="AS32" s="33" t="e">
        <f t="shared" si="34"/>
        <v>#DIV/0!</v>
      </c>
      <c r="AT32" s="25"/>
      <c r="AU32" s="26">
        <f t="shared" si="35"/>
        <v>0</v>
      </c>
      <c r="AY32" t="s">
        <v>62</v>
      </c>
      <c r="AZ32" t="s">
        <v>77</v>
      </c>
      <c r="BA32" t="s">
        <v>78</v>
      </c>
      <c r="BB32" t="s">
        <v>99</v>
      </c>
      <c r="BC32" t="s">
        <v>114</v>
      </c>
      <c r="BD32">
        <v>0</v>
      </c>
      <c r="BE32">
        <v>2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2</v>
      </c>
      <c r="BL32">
        <v>0</v>
      </c>
    </row>
    <row r="33" spans="1:64" x14ac:dyDescent="0.3">
      <c r="A33" t="s">
        <v>96</v>
      </c>
      <c r="B33" s="21"/>
      <c r="C33" s="32">
        <f t="shared" si="12"/>
        <v>0</v>
      </c>
      <c r="D33" s="23">
        <v>0</v>
      </c>
      <c r="E33" s="33" t="e">
        <f t="shared" si="13"/>
        <v>#DIV/0!</v>
      </c>
      <c r="F33" s="25"/>
      <c r="G33" s="26">
        <f t="shared" si="14"/>
        <v>0</v>
      </c>
      <c r="H33" s="32">
        <f t="shared" si="15"/>
        <v>0</v>
      </c>
      <c r="I33" s="23">
        <f t="shared" si="1"/>
        <v>0</v>
      </c>
      <c r="J33" s="33" t="e">
        <f t="shared" si="2"/>
        <v>#DIV/0!</v>
      </c>
      <c r="K33" s="25"/>
      <c r="L33" s="26">
        <f t="shared" si="16"/>
        <v>0</v>
      </c>
      <c r="M33" s="22">
        <f t="shared" si="17"/>
        <v>0</v>
      </c>
      <c r="N33" s="23">
        <f t="shared" si="3"/>
        <v>0</v>
      </c>
      <c r="O33" s="33" t="e">
        <f t="shared" si="4"/>
        <v>#DIV/0!</v>
      </c>
      <c r="P33" s="25"/>
      <c r="Q33" s="26">
        <f t="shared" si="18"/>
        <v>0</v>
      </c>
      <c r="R33" s="32">
        <f t="shared" si="19"/>
        <v>0</v>
      </c>
      <c r="S33" s="23">
        <f t="shared" si="5"/>
        <v>0</v>
      </c>
      <c r="T33" s="33" t="e">
        <f t="shared" si="6"/>
        <v>#DIV/0!</v>
      </c>
      <c r="U33" s="25"/>
      <c r="V33" s="26">
        <f t="shared" si="20"/>
        <v>0</v>
      </c>
      <c r="W33" s="32">
        <f t="shared" si="21"/>
        <v>0</v>
      </c>
      <c r="X33" s="23">
        <f t="shared" si="7"/>
        <v>0</v>
      </c>
      <c r="Y33" s="33" t="e">
        <f t="shared" si="22"/>
        <v>#DIV/0!</v>
      </c>
      <c r="Z33" s="25"/>
      <c r="AA33" s="26">
        <f t="shared" si="23"/>
        <v>0</v>
      </c>
      <c r="AB33" s="32">
        <f t="shared" si="24"/>
        <v>0</v>
      </c>
      <c r="AC33" s="23">
        <f t="shared" si="8"/>
        <v>0</v>
      </c>
      <c r="AD33" s="33" t="e">
        <f t="shared" si="25"/>
        <v>#DIV/0!</v>
      </c>
      <c r="AE33" s="25"/>
      <c r="AF33" s="26">
        <f t="shared" si="26"/>
        <v>0</v>
      </c>
      <c r="AG33" s="32">
        <f t="shared" si="27"/>
        <v>0</v>
      </c>
      <c r="AH33" s="23">
        <f t="shared" si="9"/>
        <v>0</v>
      </c>
      <c r="AI33" s="33" t="e">
        <f t="shared" si="28"/>
        <v>#DIV/0!</v>
      </c>
      <c r="AJ33" s="25"/>
      <c r="AK33" s="26">
        <f t="shared" si="29"/>
        <v>0</v>
      </c>
      <c r="AL33" s="32">
        <f t="shared" si="30"/>
        <v>0</v>
      </c>
      <c r="AM33" s="23">
        <f t="shared" si="10"/>
        <v>0</v>
      </c>
      <c r="AN33" s="33" t="e">
        <f t="shared" si="31"/>
        <v>#DIV/0!</v>
      </c>
      <c r="AO33" s="25"/>
      <c r="AP33" s="26">
        <f t="shared" si="32"/>
        <v>0</v>
      </c>
      <c r="AQ33" s="32">
        <f t="shared" si="33"/>
        <v>0</v>
      </c>
      <c r="AR33" s="23">
        <f t="shared" si="11"/>
        <v>0</v>
      </c>
      <c r="AS33" s="33" t="e">
        <f t="shared" si="34"/>
        <v>#DIV/0!</v>
      </c>
      <c r="AT33" s="25"/>
      <c r="AU33" s="26">
        <f t="shared" si="35"/>
        <v>0</v>
      </c>
      <c r="AY33" t="s">
        <v>34</v>
      </c>
      <c r="AZ33" t="s">
        <v>77</v>
      </c>
      <c r="BA33" t="s">
        <v>78</v>
      </c>
      <c r="BB33" t="s">
        <v>99</v>
      </c>
      <c r="BC33" t="s">
        <v>114</v>
      </c>
      <c r="BD33">
        <v>1</v>
      </c>
      <c r="BE33">
        <v>1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2</v>
      </c>
      <c r="BL33">
        <v>0</v>
      </c>
    </row>
    <row r="34" spans="1:64" x14ac:dyDescent="0.3">
      <c r="A34" t="s">
        <v>17</v>
      </c>
      <c r="B34" s="21"/>
      <c r="C34" s="32">
        <f t="shared" si="12"/>
        <v>0</v>
      </c>
      <c r="D34" s="23">
        <f t="shared" ref="D34:D55" si="36">IF(COUNTIF($AY$2:$BL$59,A34)=1,VLOOKUP(A34,$AY$2:$BL$59,6,FALSE),0)</f>
        <v>0</v>
      </c>
      <c r="E34" s="33" t="e">
        <f t="shared" si="13"/>
        <v>#DIV/0!</v>
      </c>
      <c r="F34" s="25"/>
      <c r="G34" s="26">
        <f t="shared" si="14"/>
        <v>0</v>
      </c>
      <c r="H34" s="32">
        <f t="shared" si="15"/>
        <v>1.1904761904761904E-2</v>
      </c>
      <c r="I34" s="23">
        <f t="shared" si="1"/>
        <v>1</v>
      </c>
      <c r="J34" s="33" t="e">
        <f t="shared" si="2"/>
        <v>#DIV/0!</v>
      </c>
      <c r="K34" s="25"/>
      <c r="L34" s="26">
        <f t="shared" si="16"/>
        <v>-1</v>
      </c>
      <c r="M34" s="22">
        <f t="shared" si="17"/>
        <v>0</v>
      </c>
      <c r="N34" s="23">
        <f t="shared" si="3"/>
        <v>0</v>
      </c>
      <c r="O34" s="33" t="e">
        <f t="shared" si="4"/>
        <v>#DIV/0!</v>
      </c>
      <c r="P34" s="25"/>
      <c r="Q34" s="26">
        <f t="shared" si="18"/>
        <v>0</v>
      </c>
      <c r="R34" s="32">
        <f t="shared" si="19"/>
        <v>0</v>
      </c>
      <c r="S34" s="23">
        <f t="shared" si="5"/>
        <v>0</v>
      </c>
      <c r="T34" s="33" t="e">
        <f t="shared" si="6"/>
        <v>#DIV/0!</v>
      </c>
      <c r="U34" s="25"/>
      <c r="V34" s="26">
        <f t="shared" si="20"/>
        <v>0</v>
      </c>
      <c r="W34" s="32">
        <f t="shared" si="21"/>
        <v>3.4482758620689655E-2</v>
      </c>
      <c r="X34" s="23">
        <f t="shared" si="7"/>
        <v>1</v>
      </c>
      <c r="Y34" s="33" t="e">
        <f t="shared" si="22"/>
        <v>#DIV/0!</v>
      </c>
      <c r="Z34" s="25"/>
      <c r="AA34" s="26">
        <f t="shared" si="23"/>
        <v>-1</v>
      </c>
      <c r="AB34" s="32">
        <f t="shared" si="24"/>
        <v>1.1764705882352941E-2</v>
      </c>
      <c r="AC34" s="23">
        <f t="shared" si="8"/>
        <v>1</v>
      </c>
      <c r="AD34" s="33" t="e">
        <f t="shared" si="25"/>
        <v>#DIV/0!</v>
      </c>
      <c r="AE34" s="25"/>
      <c r="AF34" s="26">
        <f t="shared" si="26"/>
        <v>-1</v>
      </c>
      <c r="AG34" s="32">
        <f t="shared" si="27"/>
        <v>0</v>
      </c>
      <c r="AH34" s="23">
        <f t="shared" si="9"/>
        <v>0</v>
      </c>
      <c r="AI34" s="33" t="e">
        <f t="shared" si="28"/>
        <v>#DIV/0!</v>
      </c>
      <c r="AJ34" s="25"/>
      <c r="AK34" s="26">
        <f t="shared" si="29"/>
        <v>0</v>
      </c>
      <c r="AL34" s="32">
        <f t="shared" si="30"/>
        <v>6.9444444444444441E-3</v>
      </c>
      <c r="AM34" s="23">
        <f t="shared" si="10"/>
        <v>3</v>
      </c>
      <c r="AN34" s="33" t="e">
        <f t="shared" si="31"/>
        <v>#DIV/0!</v>
      </c>
      <c r="AO34" s="25"/>
      <c r="AP34" s="26">
        <f t="shared" si="32"/>
        <v>-3</v>
      </c>
      <c r="AQ34" s="32">
        <f t="shared" si="33"/>
        <v>0</v>
      </c>
      <c r="AR34" s="23">
        <f t="shared" si="11"/>
        <v>0</v>
      </c>
      <c r="AS34" s="33" t="e">
        <f t="shared" si="34"/>
        <v>#DIV/0!</v>
      </c>
      <c r="AT34" s="25"/>
      <c r="AU34" s="26">
        <f t="shared" si="35"/>
        <v>0</v>
      </c>
      <c r="AY34" t="s">
        <v>29</v>
      </c>
      <c r="AZ34" t="s">
        <v>77</v>
      </c>
      <c r="BA34" t="s">
        <v>78</v>
      </c>
      <c r="BB34" t="s">
        <v>99</v>
      </c>
      <c r="BC34" t="s">
        <v>114</v>
      </c>
      <c r="BD34">
        <v>3</v>
      </c>
      <c r="BE34">
        <v>2</v>
      </c>
      <c r="BF34">
        <v>2</v>
      </c>
      <c r="BG34">
        <v>3</v>
      </c>
      <c r="BH34">
        <v>1</v>
      </c>
      <c r="BI34">
        <v>5</v>
      </c>
      <c r="BJ34">
        <v>0</v>
      </c>
      <c r="BK34">
        <v>16</v>
      </c>
      <c r="BL34">
        <v>0</v>
      </c>
    </row>
    <row r="35" spans="1:64" x14ac:dyDescent="0.3">
      <c r="A35" t="s">
        <v>18</v>
      </c>
      <c r="B35" s="21"/>
      <c r="C35" s="32">
        <f t="shared" si="12"/>
        <v>0</v>
      </c>
      <c r="D35" s="23">
        <f t="shared" si="36"/>
        <v>0</v>
      </c>
      <c r="E35" s="33" t="e">
        <f t="shared" si="13"/>
        <v>#DIV/0!</v>
      </c>
      <c r="F35" s="25"/>
      <c r="G35" s="26">
        <f t="shared" si="14"/>
        <v>0</v>
      </c>
      <c r="H35" s="32">
        <f t="shared" si="15"/>
        <v>0</v>
      </c>
      <c r="I35" s="23">
        <f t="shared" si="1"/>
        <v>0</v>
      </c>
      <c r="J35" s="33" t="e">
        <f t="shared" si="2"/>
        <v>#DIV/0!</v>
      </c>
      <c r="K35" s="25"/>
      <c r="L35" s="26">
        <f t="shared" si="16"/>
        <v>0</v>
      </c>
      <c r="M35" s="22">
        <f t="shared" si="17"/>
        <v>0</v>
      </c>
      <c r="N35" s="23">
        <f t="shared" si="3"/>
        <v>0</v>
      </c>
      <c r="O35" s="33" t="e">
        <f t="shared" si="4"/>
        <v>#DIV/0!</v>
      </c>
      <c r="P35" s="25"/>
      <c r="Q35" s="26">
        <f t="shared" si="18"/>
        <v>0</v>
      </c>
      <c r="R35" s="32">
        <f t="shared" si="19"/>
        <v>0</v>
      </c>
      <c r="S35" s="23">
        <f t="shared" si="5"/>
        <v>0</v>
      </c>
      <c r="T35" s="33" t="e">
        <f t="shared" si="6"/>
        <v>#DIV/0!</v>
      </c>
      <c r="U35" s="25"/>
      <c r="V35" s="26">
        <f t="shared" si="20"/>
        <v>0</v>
      </c>
      <c r="W35" s="32">
        <f t="shared" si="21"/>
        <v>0</v>
      </c>
      <c r="X35" s="23">
        <f t="shared" si="7"/>
        <v>0</v>
      </c>
      <c r="Y35" s="33" t="e">
        <f t="shared" si="22"/>
        <v>#DIV/0!</v>
      </c>
      <c r="Z35" s="25"/>
      <c r="AA35" s="26">
        <f t="shared" si="23"/>
        <v>0</v>
      </c>
      <c r="AB35" s="32">
        <f t="shared" si="24"/>
        <v>0</v>
      </c>
      <c r="AC35" s="23">
        <f t="shared" si="8"/>
        <v>0</v>
      </c>
      <c r="AD35" s="33" t="e">
        <f t="shared" si="25"/>
        <v>#DIV/0!</v>
      </c>
      <c r="AE35" s="25"/>
      <c r="AF35" s="26">
        <f t="shared" si="26"/>
        <v>0</v>
      </c>
      <c r="AG35" s="32">
        <f t="shared" si="27"/>
        <v>0</v>
      </c>
      <c r="AH35" s="23">
        <f t="shared" si="9"/>
        <v>0</v>
      </c>
      <c r="AI35" s="33" t="e">
        <f t="shared" si="28"/>
        <v>#DIV/0!</v>
      </c>
      <c r="AJ35" s="25"/>
      <c r="AK35" s="26">
        <f t="shared" si="29"/>
        <v>0</v>
      </c>
      <c r="AL35" s="32">
        <f t="shared" si="30"/>
        <v>0</v>
      </c>
      <c r="AM35" s="23">
        <f t="shared" si="10"/>
        <v>0</v>
      </c>
      <c r="AN35" s="33" t="e">
        <f t="shared" si="31"/>
        <v>#DIV/0!</v>
      </c>
      <c r="AO35" s="25"/>
      <c r="AP35" s="26">
        <f t="shared" si="32"/>
        <v>0</v>
      </c>
      <c r="AQ35" s="32">
        <f t="shared" si="33"/>
        <v>0</v>
      </c>
      <c r="AR35" s="23">
        <f t="shared" si="11"/>
        <v>0</v>
      </c>
      <c r="AS35" s="33" t="e">
        <f t="shared" si="34"/>
        <v>#DIV/0!</v>
      </c>
      <c r="AT35" s="25"/>
      <c r="AU35" s="26">
        <f t="shared" si="35"/>
        <v>0</v>
      </c>
      <c r="AY35" t="s">
        <v>35</v>
      </c>
      <c r="AZ35" t="s">
        <v>77</v>
      </c>
      <c r="BA35" t="s">
        <v>78</v>
      </c>
      <c r="BB35" t="s">
        <v>99</v>
      </c>
      <c r="BC35" t="s">
        <v>114</v>
      </c>
      <c r="BD35">
        <v>4</v>
      </c>
      <c r="BE35">
        <v>2</v>
      </c>
      <c r="BF35">
        <v>1</v>
      </c>
      <c r="BG35">
        <v>4</v>
      </c>
      <c r="BH35">
        <v>0</v>
      </c>
      <c r="BI35">
        <v>1</v>
      </c>
      <c r="BJ35">
        <v>1</v>
      </c>
      <c r="BK35">
        <v>13</v>
      </c>
      <c r="BL35">
        <v>0</v>
      </c>
    </row>
    <row r="36" spans="1:64" x14ac:dyDescent="0.3">
      <c r="A36" t="s">
        <v>19</v>
      </c>
      <c r="B36" s="21"/>
      <c r="C36" s="32">
        <f t="shared" si="12"/>
        <v>5.9322033898305086E-2</v>
      </c>
      <c r="D36" s="23">
        <f t="shared" si="36"/>
        <v>7</v>
      </c>
      <c r="E36" s="33" t="e">
        <f t="shared" si="13"/>
        <v>#DIV/0!</v>
      </c>
      <c r="F36" s="25"/>
      <c r="G36" s="26">
        <f t="shared" si="14"/>
        <v>-7</v>
      </c>
      <c r="H36" s="32">
        <f t="shared" si="15"/>
        <v>5.9523809523809521E-2</v>
      </c>
      <c r="I36" s="23">
        <f t="shared" si="1"/>
        <v>5</v>
      </c>
      <c r="J36" s="33" t="e">
        <f t="shared" si="2"/>
        <v>#DIV/0!</v>
      </c>
      <c r="K36" s="25"/>
      <c r="L36" s="26">
        <f t="shared" si="16"/>
        <v>-5</v>
      </c>
      <c r="M36" s="22">
        <f t="shared" si="17"/>
        <v>0.04</v>
      </c>
      <c r="N36" s="23">
        <f t="shared" si="3"/>
        <v>2</v>
      </c>
      <c r="O36" s="33" t="e">
        <f t="shared" si="4"/>
        <v>#DIV/0!</v>
      </c>
      <c r="P36" s="25"/>
      <c r="Q36" s="26">
        <f t="shared" si="18"/>
        <v>-2</v>
      </c>
      <c r="R36" s="32">
        <f t="shared" si="19"/>
        <v>0</v>
      </c>
      <c r="S36" s="23">
        <f t="shared" si="5"/>
        <v>0</v>
      </c>
      <c r="T36" s="33" t="e">
        <f t="shared" si="6"/>
        <v>#DIV/0!</v>
      </c>
      <c r="U36" s="25"/>
      <c r="V36" s="26">
        <f t="shared" si="20"/>
        <v>0</v>
      </c>
      <c r="W36" s="32">
        <f t="shared" si="21"/>
        <v>6.8965517241379309E-2</v>
      </c>
      <c r="X36" s="23">
        <f t="shared" si="7"/>
        <v>2</v>
      </c>
      <c r="Y36" s="33" t="e">
        <f t="shared" si="22"/>
        <v>#DIV/0!</v>
      </c>
      <c r="Z36" s="25"/>
      <c r="AA36" s="26">
        <f t="shared" si="23"/>
        <v>-2</v>
      </c>
      <c r="AB36" s="32">
        <f t="shared" si="24"/>
        <v>3.5294117647058823E-2</v>
      </c>
      <c r="AC36" s="23">
        <f t="shared" si="8"/>
        <v>3</v>
      </c>
      <c r="AD36" s="33" t="e">
        <f t="shared" si="25"/>
        <v>#DIV/0!</v>
      </c>
      <c r="AE36" s="25"/>
      <c r="AF36" s="26">
        <f t="shared" si="26"/>
        <v>-3</v>
      </c>
      <c r="AG36" s="32">
        <f t="shared" si="27"/>
        <v>0</v>
      </c>
      <c r="AH36" s="23">
        <f t="shared" si="9"/>
        <v>0</v>
      </c>
      <c r="AI36" s="33" t="e">
        <f t="shared" si="28"/>
        <v>#DIV/0!</v>
      </c>
      <c r="AJ36" s="25"/>
      <c r="AK36" s="26">
        <f t="shared" si="29"/>
        <v>0</v>
      </c>
      <c r="AL36" s="32">
        <f t="shared" si="30"/>
        <v>4.3981481481481483E-2</v>
      </c>
      <c r="AM36" s="23">
        <f t="shared" si="10"/>
        <v>19</v>
      </c>
      <c r="AN36" s="33" t="e">
        <f t="shared" si="31"/>
        <v>#DIV/0!</v>
      </c>
      <c r="AO36" s="25"/>
      <c r="AP36" s="26">
        <f t="shared" si="32"/>
        <v>-19</v>
      </c>
      <c r="AQ36" s="32">
        <f t="shared" si="33"/>
        <v>0</v>
      </c>
      <c r="AR36" s="23">
        <f t="shared" si="11"/>
        <v>0</v>
      </c>
      <c r="AS36" s="33" t="e">
        <f t="shared" si="34"/>
        <v>#DIV/0!</v>
      </c>
      <c r="AT36" s="25"/>
      <c r="AU36" s="26">
        <f t="shared" si="35"/>
        <v>0</v>
      </c>
      <c r="AY36" t="s">
        <v>30</v>
      </c>
      <c r="AZ36" t="s">
        <v>77</v>
      </c>
      <c r="BA36" t="s">
        <v>78</v>
      </c>
      <c r="BB36" t="s">
        <v>99</v>
      </c>
      <c r="BC36" t="s">
        <v>114</v>
      </c>
      <c r="BD36">
        <v>3</v>
      </c>
      <c r="BE36">
        <v>2</v>
      </c>
      <c r="BF36">
        <v>2</v>
      </c>
      <c r="BG36">
        <v>2</v>
      </c>
      <c r="BH36">
        <v>1</v>
      </c>
      <c r="BI36">
        <v>9</v>
      </c>
      <c r="BJ36">
        <v>0</v>
      </c>
      <c r="BK36">
        <v>16</v>
      </c>
      <c r="BL36">
        <v>3</v>
      </c>
    </row>
    <row r="37" spans="1:64" x14ac:dyDescent="0.3">
      <c r="A37" t="s">
        <v>126</v>
      </c>
      <c r="B37" s="21"/>
      <c r="C37" s="32">
        <f t="shared" si="12"/>
        <v>0</v>
      </c>
      <c r="D37" s="23">
        <f t="shared" si="36"/>
        <v>0</v>
      </c>
      <c r="E37" s="33"/>
      <c r="F37" s="25"/>
      <c r="G37" s="26">
        <f t="shared" si="14"/>
        <v>0</v>
      </c>
      <c r="H37" s="32">
        <f t="shared" si="15"/>
        <v>0</v>
      </c>
      <c r="I37" s="23">
        <f t="shared" si="1"/>
        <v>0</v>
      </c>
      <c r="J37" s="33"/>
      <c r="K37" s="25"/>
      <c r="L37" s="26">
        <f t="shared" si="16"/>
        <v>0</v>
      </c>
      <c r="M37" s="22">
        <f t="shared" si="17"/>
        <v>0</v>
      </c>
      <c r="N37" s="23">
        <f t="shared" si="3"/>
        <v>0</v>
      </c>
      <c r="O37" s="33"/>
      <c r="P37" s="25"/>
      <c r="Q37" s="26">
        <f t="shared" si="18"/>
        <v>0</v>
      </c>
      <c r="R37" s="32">
        <f t="shared" si="19"/>
        <v>0</v>
      </c>
      <c r="S37" s="23">
        <f t="shared" si="5"/>
        <v>0</v>
      </c>
      <c r="T37" s="33"/>
      <c r="U37" s="25"/>
      <c r="V37" s="26">
        <f t="shared" si="20"/>
        <v>0</v>
      </c>
      <c r="W37" s="32">
        <f t="shared" si="21"/>
        <v>0</v>
      </c>
      <c r="X37" s="23">
        <f t="shared" si="7"/>
        <v>0</v>
      </c>
      <c r="Y37" s="33"/>
      <c r="Z37" s="25"/>
      <c r="AA37" s="26">
        <f t="shared" si="23"/>
        <v>0</v>
      </c>
      <c r="AB37" s="32">
        <f t="shared" si="24"/>
        <v>0</v>
      </c>
      <c r="AC37" s="23">
        <f t="shared" si="8"/>
        <v>0</v>
      </c>
      <c r="AD37" s="33"/>
      <c r="AE37" s="25"/>
      <c r="AF37" s="26">
        <f t="shared" si="26"/>
        <v>0</v>
      </c>
      <c r="AG37" s="32">
        <f t="shared" si="27"/>
        <v>0</v>
      </c>
      <c r="AH37" s="23">
        <f t="shared" si="9"/>
        <v>0</v>
      </c>
      <c r="AI37" s="33"/>
      <c r="AJ37" s="25"/>
      <c r="AK37" s="26">
        <f t="shared" si="29"/>
        <v>0</v>
      </c>
      <c r="AL37" s="32">
        <f t="shared" si="30"/>
        <v>0</v>
      </c>
      <c r="AM37" s="23">
        <f t="shared" si="10"/>
        <v>0</v>
      </c>
      <c r="AN37" s="33"/>
      <c r="AO37" s="25"/>
      <c r="AP37" s="26">
        <f t="shared" si="32"/>
        <v>0</v>
      </c>
      <c r="AQ37" s="32">
        <f t="shared" si="33"/>
        <v>0</v>
      </c>
      <c r="AR37" s="23">
        <f t="shared" si="11"/>
        <v>0</v>
      </c>
      <c r="AS37" s="33"/>
      <c r="AT37" s="25"/>
      <c r="AU37" s="26">
        <f t="shared" si="35"/>
        <v>0</v>
      </c>
    </row>
    <row r="38" spans="1:64" x14ac:dyDescent="0.3">
      <c r="A38" t="s">
        <v>20</v>
      </c>
      <c r="B38" s="21"/>
      <c r="C38" s="32">
        <f t="shared" si="12"/>
        <v>8.4745762711864406E-3</v>
      </c>
      <c r="D38" s="23">
        <f t="shared" si="36"/>
        <v>1</v>
      </c>
      <c r="E38" s="33" t="e">
        <f t="shared" si="13"/>
        <v>#DIV/0!</v>
      </c>
      <c r="F38" s="25"/>
      <c r="G38" s="26">
        <f t="shared" si="14"/>
        <v>-1</v>
      </c>
      <c r="H38" s="32">
        <f t="shared" si="15"/>
        <v>1.1904761904761904E-2</v>
      </c>
      <c r="I38" s="23">
        <f t="shared" ref="I38:I55" si="37">IF(COUNTIF($AY$2:$BL$59,A38)=1,VLOOKUP(A38,$AY$2:$BL$59,7,FALSE),0)</f>
        <v>1</v>
      </c>
      <c r="J38" s="33" t="e">
        <f t="shared" si="2"/>
        <v>#DIV/0!</v>
      </c>
      <c r="K38" s="25"/>
      <c r="L38" s="26">
        <f t="shared" si="16"/>
        <v>-1</v>
      </c>
      <c r="M38" s="22">
        <f t="shared" si="17"/>
        <v>0</v>
      </c>
      <c r="N38" s="23">
        <f t="shared" ref="N38:N55" si="38">IF(COUNTIF($AY$2:$BL$59,A38)=1,VLOOKUP(A38,$AY$2:$BL$59,8,FALSE),0)</f>
        <v>0</v>
      </c>
      <c r="O38" s="33" t="e">
        <f t="shared" si="4"/>
        <v>#DIV/0!</v>
      </c>
      <c r="P38" s="25"/>
      <c r="Q38" s="26">
        <f t="shared" si="18"/>
        <v>0</v>
      </c>
      <c r="R38" s="32">
        <f t="shared" si="19"/>
        <v>0</v>
      </c>
      <c r="S38" s="23">
        <f t="shared" ref="S38:S55" si="39">IF(COUNTIF($AY$2:$BL$59,A38)=1,VLOOKUP(A38,$AY$2:$BL$59,9,FALSE),0)</f>
        <v>0</v>
      </c>
      <c r="T38" s="33" t="e">
        <f t="shared" si="6"/>
        <v>#DIV/0!</v>
      </c>
      <c r="U38" s="25"/>
      <c r="V38" s="26">
        <f t="shared" si="20"/>
        <v>0</v>
      </c>
      <c r="W38" s="32">
        <f t="shared" si="21"/>
        <v>0</v>
      </c>
      <c r="X38" s="23">
        <f t="shared" ref="X38:X55" si="40">IF(COUNTIF($AY$2:$BL$59,A38)=1,VLOOKUP(A38,$AY$2:$BL$59,10,FALSE),0)</f>
        <v>0</v>
      </c>
      <c r="Y38" s="33" t="e">
        <f t="shared" si="22"/>
        <v>#DIV/0!</v>
      </c>
      <c r="Z38" s="25"/>
      <c r="AA38" s="26">
        <f t="shared" si="23"/>
        <v>0</v>
      </c>
      <c r="AB38" s="32">
        <f t="shared" si="24"/>
        <v>3.5294117647058823E-2</v>
      </c>
      <c r="AC38" s="23">
        <f t="shared" ref="AC38:AC55" si="41">IF(COUNTIF($AY$2:$BL$59,A38)=1,VLOOKUP(A38,$AY$2:$BL$59,11,FALSE),0)</f>
        <v>3</v>
      </c>
      <c r="AD38" s="33" t="e">
        <f t="shared" si="25"/>
        <v>#DIV/0!</v>
      </c>
      <c r="AE38" s="25"/>
      <c r="AF38" s="26">
        <f t="shared" si="26"/>
        <v>-3</v>
      </c>
      <c r="AG38" s="32">
        <f t="shared" si="27"/>
        <v>2.6315789473684209E-2</v>
      </c>
      <c r="AH38" s="23">
        <f t="shared" ref="AH38:AH55" si="42">IF(COUNTIF($AY$2:$BL$59,A38)=1,VLOOKUP(A38,$AY$2:$BL$59,12,FALSE),0)</f>
        <v>1</v>
      </c>
      <c r="AI38" s="33" t="e">
        <f t="shared" si="28"/>
        <v>#DIV/0!</v>
      </c>
      <c r="AJ38" s="25"/>
      <c r="AK38" s="26">
        <f t="shared" si="29"/>
        <v>-1</v>
      </c>
      <c r="AL38" s="32">
        <f t="shared" si="30"/>
        <v>1.3888888888888888E-2</v>
      </c>
      <c r="AM38" s="23">
        <f t="shared" ref="AM38:AM55" si="43">IF(COUNTIF($AY$2:$BL$59,A38)=1,VLOOKUP(A38,$AY$2:$BL$59,13,FALSE),0)</f>
        <v>6</v>
      </c>
      <c r="AN38" s="33" t="e">
        <f t="shared" si="31"/>
        <v>#DIV/0!</v>
      </c>
      <c r="AO38" s="25"/>
      <c r="AP38" s="26">
        <f t="shared" si="32"/>
        <v>-6</v>
      </c>
      <c r="AQ38" s="32">
        <f t="shared" si="33"/>
        <v>0</v>
      </c>
      <c r="AR38" s="23">
        <f t="shared" ref="AR38:AR55" si="44">IF(COUNTIF($AY$2:$BL$59,A38)=1,VLOOKUP(A38,$AY$2:$BL$59,14,FALSE),0)</f>
        <v>0</v>
      </c>
      <c r="AS38" s="33" t="e">
        <f t="shared" si="34"/>
        <v>#DIV/0!</v>
      </c>
      <c r="AT38" s="25"/>
      <c r="AU38" s="26">
        <f t="shared" si="35"/>
        <v>0</v>
      </c>
      <c r="AY38" t="s">
        <v>31</v>
      </c>
      <c r="AZ38" t="s">
        <v>77</v>
      </c>
      <c r="BA38" t="s">
        <v>78</v>
      </c>
      <c r="BB38" t="s">
        <v>99</v>
      </c>
      <c r="BC38" t="s">
        <v>114</v>
      </c>
      <c r="BD38">
        <v>3</v>
      </c>
      <c r="BE38">
        <v>4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12</v>
      </c>
      <c r="BL38">
        <v>0</v>
      </c>
    </row>
    <row r="39" spans="1:64" x14ac:dyDescent="0.3">
      <c r="A39" t="s">
        <v>21</v>
      </c>
      <c r="B39" s="21"/>
      <c r="C39" s="32">
        <f t="shared" si="12"/>
        <v>8.4745762711864406E-3</v>
      </c>
      <c r="D39" s="23">
        <f t="shared" si="36"/>
        <v>1</v>
      </c>
      <c r="E39" s="33" t="e">
        <f t="shared" si="13"/>
        <v>#DIV/0!</v>
      </c>
      <c r="F39" s="25"/>
      <c r="G39" s="26">
        <f t="shared" si="14"/>
        <v>-1</v>
      </c>
      <c r="H39" s="32">
        <f t="shared" si="15"/>
        <v>0</v>
      </c>
      <c r="I39" s="23">
        <f t="shared" si="37"/>
        <v>0</v>
      </c>
      <c r="J39" s="33" t="e">
        <f t="shared" si="2"/>
        <v>#DIV/0!</v>
      </c>
      <c r="K39" s="25"/>
      <c r="L39" s="26">
        <f t="shared" si="16"/>
        <v>0</v>
      </c>
      <c r="M39" s="22">
        <f t="shared" si="17"/>
        <v>0</v>
      </c>
      <c r="N39" s="23">
        <f t="shared" si="38"/>
        <v>0</v>
      </c>
      <c r="O39" s="33" t="e">
        <f t="shared" si="4"/>
        <v>#DIV/0!</v>
      </c>
      <c r="P39" s="25"/>
      <c r="Q39" s="26">
        <f t="shared" si="18"/>
        <v>0</v>
      </c>
      <c r="R39" s="32">
        <f t="shared" si="19"/>
        <v>0</v>
      </c>
      <c r="S39" s="23">
        <f t="shared" si="39"/>
        <v>0</v>
      </c>
      <c r="T39" s="33" t="e">
        <f t="shared" si="6"/>
        <v>#DIV/0!</v>
      </c>
      <c r="U39" s="25"/>
      <c r="V39" s="26">
        <f t="shared" si="20"/>
        <v>0</v>
      </c>
      <c r="W39" s="32">
        <f t="shared" si="21"/>
        <v>0</v>
      </c>
      <c r="X39" s="23">
        <f t="shared" si="40"/>
        <v>0</v>
      </c>
      <c r="Y39" s="33" t="e">
        <f t="shared" si="22"/>
        <v>#DIV/0!</v>
      </c>
      <c r="Z39" s="25"/>
      <c r="AA39" s="26">
        <f t="shared" si="23"/>
        <v>0</v>
      </c>
      <c r="AB39" s="32">
        <f t="shared" si="24"/>
        <v>0</v>
      </c>
      <c r="AC39" s="23">
        <f t="shared" si="41"/>
        <v>0</v>
      </c>
      <c r="AD39" s="33" t="e">
        <f t="shared" si="25"/>
        <v>#DIV/0!</v>
      </c>
      <c r="AE39" s="25"/>
      <c r="AF39" s="26">
        <f t="shared" si="26"/>
        <v>0</v>
      </c>
      <c r="AG39" s="32">
        <f t="shared" si="27"/>
        <v>0</v>
      </c>
      <c r="AH39" s="23">
        <f t="shared" si="42"/>
        <v>0</v>
      </c>
      <c r="AI39" s="33" t="e">
        <f t="shared" si="28"/>
        <v>#DIV/0!</v>
      </c>
      <c r="AJ39" s="25"/>
      <c r="AK39" s="26">
        <f t="shared" si="29"/>
        <v>0</v>
      </c>
      <c r="AL39" s="32">
        <f t="shared" si="30"/>
        <v>2.3148148148148147E-3</v>
      </c>
      <c r="AM39" s="23">
        <f t="shared" si="43"/>
        <v>1</v>
      </c>
      <c r="AN39" s="33" t="e">
        <f t="shared" si="31"/>
        <v>#DIV/0!</v>
      </c>
      <c r="AO39" s="25"/>
      <c r="AP39" s="26">
        <f t="shared" si="32"/>
        <v>-1</v>
      </c>
      <c r="AQ39" s="32">
        <f t="shared" si="33"/>
        <v>0</v>
      </c>
      <c r="AR39" s="23">
        <f t="shared" si="44"/>
        <v>0</v>
      </c>
      <c r="AS39" s="33" t="e">
        <f t="shared" si="34"/>
        <v>#DIV/0!</v>
      </c>
      <c r="AT39" s="25"/>
      <c r="AU39" s="26">
        <f t="shared" si="35"/>
        <v>0</v>
      </c>
      <c r="AY39" t="s">
        <v>32</v>
      </c>
      <c r="AZ39" t="s">
        <v>77</v>
      </c>
      <c r="BA39" t="s">
        <v>78</v>
      </c>
      <c r="BB39" t="s">
        <v>99</v>
      </c>
      <c r="BC39" t="s">
        <v>114</v>
      </c>
      <c r="BD39">
        <v>21</v>
      </c>
      <c r="BE39">
        <v>12</v>
      </c>
      <c r="BF39">
        <v>2</v>
      </c>
      <c r="BG39">
        <v>4</v>
      </c>
      <c r="BH39">
        <v>3</v>
      </c>
      <c r="BI39">
        <v>7</v>
      </c>
      <c r="BJ39">
        <v>2</v>
      </c>
      <c r="BK39">
        <v>51</v>
      </c>
      <c r="BL39">
        <v>0</v>
      </c>
    </row>
    <row r="40" spans="1:64" x14ac:dyDescent="0.3">
      <c r="A40" t="s">
        <v>22</v>
      </c>
      <c r="B40" s="21"/>
      <c r="C40" s="32">
        <f t="shared" si="12"/>
        <v>0</v>
      </c>
      <c r="D40" s="23">
        <f t="shared" si="36"/>
        <v>0</v>
      </c>
      <c r="E40" s="33" t="e">
        <f t="shared" si="13"/>
        <v>#DIV/0!</v>
      </c>
      <c r="F40" s="25"/>
      <c r="G40" s="26">
        <f t="shared" si="14"/>
        <v>0</v>
      </c>
      <c r="H40" s="32">
        <f t="shared" si="15"/>
        <v>0</v>
      </c>
      <c r="I40" s="23">
        <f t="shared" si="37"/>
        <v>0</v>
      </c>
      <c r="J40" s="33" t="e">
        <f t="shared" si="2"/>
        <v>#DIV/0!</v>
      </c>
      <c r="K40" s="25"/>
      <c r="L40" s="26">
        <f t="shared" si="16"/>
        <v>0</v>
      </c>
      <c r="M40" s="22">
        <f t="shared" si="17"/>
        <v>0</v>
      </c>
      <c r="N40" s="23">
        <f t="shared" si="38"/>
        <v>0</v>
      </c>
      <c r="O40" s="33" t="e">
        <f t="shared" si="4"/>
        <v>#DIV/0!</v>
      </c>
      <c r="P40" s="25"/>
      <c r="Q40" s="26">
        <f t="shared" si="18"/>
        <v>0</v>
      </c>
      <c r="R40" s="32">
        <f t="shared" si="19"/>
        <v>0</v>
      </c>
      <c r="S40" s="23">
        <f t="shared" si="39"/>
        <v>0</v>
      </c>
      <c r="T40" s="33" t="e">
        <f t="shared" si="6"/>
        <v>#DIV/0!</v>
      </c>
      <c r="U40" s="25"/>
      <c r="V40" s="26">
        <f t="shared" si="20"/>
        <v>0</v>
      </c>
      <c r="W40" s="32">
        <f t="shared" si="21"/>
        <v>0</v>
      </c>
      <c r="X40" s="23">
        <f t="shared" si="40"/>
        <v>0</v>
      </c>
      <c r="Y40" s="33" t="e">
        <f t="shared" si="22"/>
        <v>#DIV/0!</v>
      </c>
      <c r="Z40" s="25"/>
      <c r="AA40" s="26">
        <f t="shared" si="23"/>
        <v>0</v>
      </c>
      <c r="AB40" s="32">
        <f t="shared" si="24"/>
        <v>1.1764705882352941E-2</v>
      </c>
      <c r="AC40" s="23">
        <f t="shared" si="41"/>
        <v>1</v>
      </c>
      <c r="AD40" s="33" t="e">
        <f t="shared" si="25"/>
        <v>#DIV/0!</v>
      </c>
      <c r="AE40" s="25"/>
      <c r="AF40" s="26">
        <f t="shared" si="26"/>
        <v>-1</v>
      </c>
      <c r="AG40" s="32">
        <f t="shared" si="27"/>
        <v>0</v>
      </c>
      <c r="AH40" s="23">
        <f t="shared" si="42"/>
        <v>0</v>
      </c>
      <c r="AI40" s="33" t="e">
        <f t="shared" si="28"/>
        <v>#DIV/0!</v>
      </c>
      <c r="AJ40" s="25"/>
      <c r="AK40" s="26">
        <f t="shared" si="29"/>
        <v>0</v>
      </c>
      <c r="AL40" s="32">
        <f t="shared" si="30"/>
        <v>2.3148148148148147E-3</v>
      </c>
      <c r="AM40" s="23">
        <f t="shared" si="43"/>
        <v>1</v>
      </c>
      <c r="AN40" s="33" t="e">
        <f t="shared" si="31"/>
        <v>#DIV/0!</v>
      </c>
      <c r="AO40" s="25"/>
      <c r="AP40" s="26">
        <f t="shared" si="32"/>
        <v>-1</v>
      </c>
      <c r="AQ40" s="32">
        <f t="shared" si="33"/>
        <v>0</v>
      </c>
      <c r="AR40" s="23">
        <f t="shared" si="44"/>
        <v>0</v>
      </c>
      <c r="AS40" s="33" t="e">
        <f t="shared" si="34"/>
        <v>#DIV/0!</v>
      </c>
      <c r="AT40" s="25"/>
      <c r="AU40" s="26">
        <f t="shared" si="35"/>
        <v>0</v>
      </c>
    </row>
    <row r="41" spans="1:64" x14ac:dyDescent="0.3">
      <c r="A41" t="s">
        <v>23</v>
      </c>
      <c r="B41" s="21"/>
      <c r="C41" s="32">
        <f t="shared" si="12"/>
        <v>8.4745762711864406E-3</v>
      </c>
      <c r="D41" s="23">
        <f t="shared" si="36"/>
        <v>1</v>
      </c>
      <c r="E41" s="33" t="e">
        <f t="shared" si="13"/>
        <v>#DIV/0!</v>
      </c>
      <c r="F41" s="25"/>
      <c r="G41" s="26">
        <f t="shared" si="14"/>
        <v>-1</v>
      </c>
      <c r="H41" s="32">
        <f t="shared" si="15"/>
        <v>4.7619047619047616E-2</v>
      </c>
      <c r="I41" s="23">
        <f t="shared" si="37"/>
        <v>4</v>
      </c>
      <c r="J41" s="33" t="e">
        <f t="shared" si="2"/>
        <v>#DIV/0!</v>
      </c>
      <c r="K41" s="25"/>
      <c r="L41" s="26">
        <f t="shared" si="16"/>
        <v>-4</v>
      </c>
      <c r="M41" s="22">
        <f t="shared" si="17"/>
        <v>0</v>
      </c>
      <c r="N41" s="23">
        <f t="shared" si="38"/>
        <v>0</v>
      </c>
      <c r="O41" s="33" t="e">
        <f t="shared" si="4"/>
        <v>#DIV/0!</v>
      </c>
      <c r="P41" s="25"/>
      <c r="Q41" s="26">
        <f t="shared" si="18"/>
        <v>0</v>
      </c>
      <c r="R41" s="32">
        <f t="shared" si="19"/>
        <v>0</v>
      </c>
      <c r="S41" s="23">
        <f t="shared" si="39"/>
        <v>0</v>
      </c>
      <c r="T41" s="33" t="e">
        <f t="shared" si="6"/>
        <v>#DIV/0!</v>
      </c>
      <c r="U41" s="25"/>
      <c r="V41" s="26">
        <f t="shared" si="20"/>
        <v>0</v>
      </c>
      <c r="W41" s="32">
        <f t="shared" si="21"/>
        <v>0</v>
      </c>
      <c r="X41" s="23">
        <f t="shared" si="40"/>
        <v>0</v>
      </c>
      <c r="Y41" s="33" t="e">
        <f t="shared" si="22"/>
        <v>#DIV/0!</v>
      </c>
      <c r="Z41" s="25"/>
      <c r="AA41" s="26">
        <f t="shared" si="23"/>
        <v>0</v>
      </c>
      <c r="AB41" s="32">
        <f t="shared" si="24"/>
        <v>4.7058823529411764E-2</v>
      </c>
      <c r="AC41" s="23">
        <f t="shared" si="41"/>
        <v>4</v>
      </c>
      <c r="AD41" s="33" t="e">
        <f t="shared" si="25"/>
        <v>#DIV/0!</v>
      </c>
      <c r="AE41" s="25"/>
      <c r="AF41" s="26">
        <f t="shared" si="26"/>
        <v>-4</v>
      </c>
      <c r="AG41" s="32">
        <f t="shared" si="27"/>
        <v>0</v>
      </c>
      <c r="AH41" s="23">
        <f t="shared" si="42"/>
        <v>0</v>
      </c>
      <c r="AI41" s="33" t="e">
        <f t="shared" si="28"/>
        <v>#DIV/0!</v>
      </c>
      <c r="AJ41" s="25"/>
      <c r="AK41" s="26">
        <f t="shared" si="29"/>
        <v>0</v>
      </c>
      <c r="AL41" s="32">
        <f t="shared" si="30"/>
        <v>2.0833333333333332E-2</v>
      </c>
      <c r="AM41" s="23">
        <f t="shared" si="43"/>
        <v>9</v>
      </c>
      <c r="AN41" s="33" t="e">
        <f t="shared" si="31"/>
        <v>#DIV/0!</v>
      </c>
      <c r="AO41" s="25"/>
      <c r="AP41" s="26">
        <f t="shared" si="32"/>
        <v>-9</v>
      </c>
      <c r="AQ41" s="32">
        <f t="shared" si="33"/>
        <v>0</v>
      </c>
      <c r="AR41" s="23">
        <f t="shared" si="44"/>
        <v>0</v>
      </c>
      <c r="AS41" s="33" t="e">
        <f t="shared" si="34"/>
        <v>#DIV/0!</v>
      </c>
      <c r="AT41" s="25"/>
      <c r="AU41" s="26">
        <f t="shared" si="35"/>
        <v>0</v>
      </c>
    </row>
    <row r="42" spans="1:64" x14ac:dyDescent="0.3">
      <c r="A42" t="s">
        <v>24</v>
      </c>
      <c r="B42" s="21"/>
      <c r="C42" s="32">
        <f t="shared" si="12"/>
        <v>3.3898305084745763E-2</v>
      </c>
      <c r="D42" s="23">
        <f t="shared" si="36"/>
        <v>4</v>
      </c>
      <c r="E42" s="33" t="e">
        <f t="shared" si="13"/>
        <v>#DIV/0!</v>
      </c>
      <c r="F42" s="25"/>
      <c r="G42" s="26">
        <f t="shared" si="14"/>
        <v>-4</v>
      </c>
      <c r="H42" s="32">
        <f t="shared" si="15"/>
        <v>3.5714285714285712E-2</v>
      </c>
      <c r="I42" s="23">
        <f t="shared" si="37"/>
        <v>3</v>
      </c>
      <c r="J42" s="33" t="e">
        <f t="shared" si="2"/>
        <v>#DIV/0!</v>
      </c>
      <c r="K42" s="25"/>
      <c r="L42" s="26">
        <f t="shared" si="16"/>
        <v>-3</v>
      </c>
      <c r="M42" s="22">
        <f t="shared" si="17"/>
        <v>0.26</v>
      </c>
      <c r="N42" s="23">
        <f t="shared" si="38"/>
        <v>13</v>
      </c>
      <c r="O42" s="33" t="e">
        <f t="shared" si="4"/>
        <v>#DIV/0!</v>
      </c>
      <c r="P42" s="25"/>
      <c r="Q42" s="26">
        <f t="shared" si="18"/>
        <v>-13</v>
      </c>
      <c r="R42" s="32">
        <f t="shared" si="19"/>
        <v>2.8571428571428571E-2</v>
      </c>
      <c r="S42" s="23">
        <f t="shared" si="39"/>
        <v>1</v>
      </c>
      <c r="T42" s="33" t="e">
        <f t="shared" si="6"/>
        <v>#DIV/0!</v>
      </c>
      <c r="U42" s="25"/>
      <c r="V42" s="26">
        <f t="shared" si="20"/>
        <v>-1</v>
      </c>
      <c r="W42" s="32">
        <f t="shared" si="21"/>
        <v>0</v>
      </c>
      <c r="X42" s="23">
        <f t="shared" si="40"/>
        <v>0</v>
      </c>
      <c r="Y42" s="33" t="e">
        <f t="shared" si="22"/>
        <v>#DIV/0!</v>
      </c>
      <c r="Z42" s="25"/>
      <c r="AA42" s="26">
        <f t="shared" si="23"/>
        <v>0</v>
      </c>
      <c r="AB42" s="32">
        <f t="shared" si="24"/>
        <v>1.1764705882352941E-2</v>
      </c>
      <c r="AC42" s="23">
        <f t="shared" si="41"/>
        <v>1</v>
      </c>
      <c r="AD42" s="33" t="e">
        <f t="shared" si="25"/>
        <v>#DIV/0!</v>
      </c>
      <c r="AE42" s="25"/>
      <c r="AF42" s="26">
        <f t="shared" si="26"/>
        <v>-1</v>
      </c>
      <c r="AG42" s="32">
        <f t="shared" si="27"/>
        <v>0</v>
      </c>
      <c r="AH42" s="23">
        <f t="shared" si="42"/>
        <v>0</v>
      </c>
      <c r="AI42" s="33" t="e">
        <f t="shared" si="28"/>
        <v>#DIV/0!</v>
      </c>
      <c r="AJ42" s="25"/>
      <c r="AK42" s="26">
        <f t="shared" si="29"/>
        <v>0</v>
      </c>
      <c r="AL42" s="32">
        <f t="shared" si="30"/>
        <v>5.0925925925925923E-2</v>
      </c>
      <c r="AM42" s="23">
        <f t="shared" si="43"/>
        <v>22</v>
      </c>
      <c r="AN42" s="33" t="e">
        <f t="shared" si="31"/>
        <v>#DIV/0!</v>
      </c>
      <c r="AO42" s="25"/>
      <c r="AP42" s="26">
        <f t="shared" si="32"/>
        <v>-22</v>
      </c>
      <c r="AQ42" s="32">
        <f t="shared" si="33"/>
        <v>0</v>
      </c>
      <c r="AR42" s="23">
        <f t="shared" si="44"/>
        <v>0</v>
      </c>
      <c r="AS42" s="33" t="e">
        <f t="shared" si="34"/>
        <v>#DIV/0!</v>
      </c>
      <c r="AT42" s="25"/>
      <c r="AU42" s="26">
        <f t="shared" si="35"/>
        <v>0</v>
      </c>
    </row>
    <row r="43" spans="1:64" x14ac:dyDescent="0.3">
      <c r="A43" t="s">
        <v>61</v>
      </c>
      <c r="B43" s="21"/>
      <c r="C43" s="32">
        <f t="shared" si="12"/>
        <v>0</v>
      </c>
      <c r="D43" s="23">
        <f t="shared" si="36"/>
        <v>0</v>
      </c>
      <c r="E43" s="33" t="e">
        <f t="shared" si="13"/>
        <v>#DIV/0!</v>
      </c>
      <c r="F43" s="25"/>
      <c r="G43" s="26">
        <f t="shared" si="14"/>
        <v>0</v>
      </c>
      <c r="H43" s="32">
        <f t="shared" si="15"/>
        <v>0</v>
      </c>
      <c r="I43" s="23">
        <f t="shared" si="37"/>
        <v>0</v>
      </c>
      <c r="J43" s="33" t="e">
        <f t="shared" si="2"/>
        <v>#DIV/0!</v>
      </c>
      <c r="K43" s="25"/>
      <c r="L43" s="26">
        <f t="shared" si="16"/>
        <v>0</v>
      </c>
      <c r="M43" s="22">
        <f t="shared" si="17"/>
        <v>0</v>
      </c>
      <c r="N43" s="23">
        <f t="shared" si="38"/>
        <v>0</v>
      </c>
      <c r="O43" s="33" t="e">
        <f t="shared" si="4"/>
        <v>#DIV/0!</v>
      </c>
      <c r="P43" s="25"/>
      <c r="Q43" s="26">
        <f t="shared" si="18"/>
        <v>0</v>
      </c>
      <c r="R43" s="32">
        <f t="shared" si="19"/>
        <v>0</v>
      </c>
      <c r="S43" s="23">
        <f t="shared" si="39"/>
        <v>0</v>
      </c>
      <c r="T43" s="33" t="e">
        <f t="shared" si="6"/>
        <v>#DIV/0!</v>
      </c>
      <c r="U43" s="25"/>
      <c r="V43" s="26">
        <f t="shared" si="20"/>
        <v>0</v>
      </c>
      <c r="W43" s="32">
        <f t="shared" si="21"/>
        <v>0</v>
      </c>
      <c r="X43" s="23">
        <f t="shared" si="40"/>
        <v>0</v>
      </c>
      <c r="Y43" s="33" t="e">
        <f t="shared" si="22"/>
        <v>#DIV/0!</v>
      </c>
      <c r="Z43" s="25"/>
      <c r="AA43" s="26">
        <f t="shared" si="23"/>
        <v>0</v>
      </c>
      <c r="AB43" s="32">
        <f t="shared" si="24"/>
        <v>0</v>
      </c>
      <c r="AC43" s="23">
        <f t="shared" si="41"/>
        <v>0</v>
      </c>
      <c r="AD43" s="33" t="e">
        <f t="shared" si="25"/>
        <v>#DIV/0!</v>
      </c>
      <c r="AE43" s="25"/>
      <c r="AF43" s="26">
        <f t="shared" si="26"/>
        <v>0</v>
      </c>
      <c r="AG43" s="32">
        <f t="shared" si="27"/>
        <v>2.6315789473684209E-2</v>
      </c>
      <c r="AH43" s="23">
        <f t="shared" si="42"/>
        <v>1</v>
      </c>
      <c r="AI43" s="33" t="e">
        <f t="shared" si="28"/>
        <v>#DIV/0!</v>
      </c>
      <c r="AJ43" s="25"/>
      <c r="AK43" s="26">
        <f t="shared" si="29"/>
        <v>-1</v>
      </c>
      <c r="AL43" s="32">
        <f t="shared" si="30"/>
        <v>2.3148148148148147E-3</v>
      </c>
      <c r="AM43" s="23">
        <f t="shared" si="43"/>
        <v>1</v>
      </c>
      <c r="AN43" s="33" t="e">
        <f t="shared" si="31"/>
        <v>#DIV/0!</v>
      </c>
      <c r="AO43" s="25"/>
      <c r="AP43" s="26">
        <f t="shared" si="32"/>
        <v>-1</v>
      </c>
      <c r="AQ43" s="32">
        <f t="shared" si="33"/>
        <v>0</v>
      </c>
      <c r="AR43" s="23">
        <f t="shared" si="44"/>
        <v>0</v>
      </c>
      <c r="AS43" s="33" t="e">
        <f t="shared" si="34"/>
        <v>#DIV/0!</v>
      </c>
      <c r="AT43" s="25"/>
      <c r="AU43" s="26">
        <f t="shared" si="35"/>
        <v>0</v>
      </c>
    </row>
    <row r="44" spans="1:64" x14ac:dyDescent="0.3">
      <c r="A44" t="s">
        <v>25</v>
      </c>
      <c r="B44" s="21"/>
      <c r="C44" s="32">
        <f t="shared" si="12"/>
        <v>8.4745762711864406E-3</v>
      </c>
      <c r="D44" s="23">
        <f t="shared" si="36"/>
        <v>1</v>
      </c>
      <c r="E44" s="33" t="e">
        <f t="shared" si="13"/>
        <v>#DIV/0!</v>
      </c>
      <c r="F44" s="25"/>
      <c r="G44" s="26">
        <f t="shared" si="14"/>
        <v>-1</v>
      </c>
      <c r="H44" s="32">
        <f t="shared" si="15"/>
        <v>1.1904761904761904E-2</v>
      </c>
      <c r="I44" s="23">
        <f t="shared" si="37"/>
        <v>1</v>
      </c>
      <c r="J44" s="33" t="e">
        <f t="shared" si="2"/>
        <v>#DIV/0!</v>
      </c>
      <c r="K44" s="25"/>
      <c r="L44" s="26">
        <f t="shared" si="16"/>
        <v>-1</v>
      </c>
      <c r="M44" s="22">
        <f t="shared" si="17"/>
        <v>0.02</v>
      </c>
      <c r="N44" s="23">
        <f t="shared" si="38"/>
        <v>1</v>
      </c>
      <c r="O44" s="33" t="e">
        <f t="shared" si="4"/>
        <v>#DIV/0!</v>
      </c>
      <c r="P44" s="25"/>
      <c r="Q44" s="26">
        <f t="shared" si="18"/>
        <v>-1</v>
      </c>
      <c r="R44" s="32">
        <f t="shared" si="19"/>
        <v>0</v>
      </c>
      <c r="S44" s="23">
        <f t="shared" si="39"/>
        <v>0</v>
      </c>
      <c r="T44" s="33" t="e">
        <f t="shared" si="6"/>
        <v>#DIV/0!</v>
      </c>
      <c r="U44" s="25"/>
      <c r="V44" s="26">
        <f t="shared" si="20"/>
        <v>0</v>
      </c>
      <c r="W44" s="32">
        <f t="shared" si="21"/>
        <v>3.4482758620689655E-2</v>
      </c>
      <c r="X44" s="23">
        <f t="shared" si="40"/>
        <v>1</v>
      </c>
      <c r="Y44" s="33" t="e">
        <f t="shared" si="22"/>
        <v>#DIV/0!</v>
      </c>
      <c r="Z44" s="25"/>
      <c r="AA44" s="26">
        <f t="shared" si="23"/>
        <v>-1</v>
      </c>
      <c r="AB44" s="32">
        <f t="shared" si="24"/>
        <v>1.1764705882352941E-2</v>
      </c>
      <c r="AC44" s="23">
        <f t="shared" si="41"/>
        <v>1</v>
      </c>
      <c r="AD44" s="33" t="e">
        <f t="shared" si="25"/>
        <v>#DIV/0!</v>
      </c>
      <c r="AE44" s="25"/>
      <c r="AF44" s="26">
        <f t="shared" si="26"/>
        <v>-1</v>
      </c>
      <c r="AG44" s="32">
        <f t="shared" si="27"/>
        <v>0</v>
      </c>
      <c r="AH44" s="23">
        <f t="shared" si="42"/>
        <v>0</v>
      </c>
      <c r="AI44" s="33" t="e">
        <f t="shared" si="28"/>
        <v>#DIV/0!</v>
      </c>
      <c r="AJ44" s="25"/>
      <c r="AK44" s="26">
        <f t="shared" si="29"/>
        <v>0</v>
      </c>
      <c r="AL44" s="32">
        <f t="shared" si="30"/>
        <v>1.1574074074074073E-2</v>
      </c>
      <c r="AM44" s="23">
        <f t="shared" si="43"/>
        <v>5</v>
      </c>
      <c r="AN44" s="33" t="e">
        <f t="shared" si="31"/>
        <v>#DIV/0!</v>
      </c>
      <c r="AO44" s="25"/>
      <c r="AP44" s="26">
        <f t="shared" si="32"/>
        <v>-5</v>
      </c>
      <c r="AQ44" s="32">
        <f t="shared" si="33"/>
        <v>0</v>
      </c>
      <c r="AR44" s="23">
        <f t="shared" si="44"/>
        <v>0</v>
      </c>
      <c r="AS44" s="33" t="e">
        <f t="shared" si="34"/>
        <v>#DIV/0!</v>
      </c>
      <c r="AT44" s="25"/>
      <c r="AU44" s="26">
        <f t="shared" si="35"/>
        <v>0</v>
      </c>
    </row>
    <row r="45" spans="1:64" x14ac:dyDescent="0.3">
      <c r="A45" t="s">
        <v>26</v>
      </c>
      <c r="B45" s="21"/>
      <c r="C45" s="32">
        <f t="shared" si="12"/>
        <v>5.9322033898305086E-2</v>
      </c>
      <c r="D45" s="23">
        <f t="shared" si="36"/>
        <v>7</v>
      </c>
      <c r="E45" s="33" t="e">
        <f t="shared" si="13"/>
        <v>#DIV/0!</v>
      </c>
      <c r="F45" s="25"/>
      <c r="G45" s="26">
        <f t="shared" si="14"/>
        <v>-7</v>
      </c>
      <c r="H45" s="32">
        <f t="shared" si="15"/>
        <v>8.3333333333333329E-2</v>
      </c>
      <c r="I45" s="23">
        <f t="shared" si="37"/>
        <v>7</v>
      </c>
      <c r="J45" s="33" t="e">
        <f t="shared" si="2"/>
        <v>#DIV/0!</v>
      </c>
      <c r="K45" s="25"/>
      <c r="L45" s="26">
        <f t="shared" si="16"/>
        <v>-7</v>
      </c>
      <c r="M45" s="22">
        <f t="shared" si="17"/>
        <v>0</v>
      </c>
      <c r="N45" s="23">
        <f t="shared" si="38"/>
        <v>0</v>
      </c>
      <c r="O45" s="33" t="e">
        <f t="shared" si="4"/>
        <v>#DIV/0!</v>
      </c>
      <c r="P45" s="25"/>
      <c r="Q45" s="26">
        <f t="shared" si="18"/>
        <v>0</v>
      </c>
      <c r="R45" s="32">
        <f t="shared" si="19"/>
        <v>8.5714285714285715E-2</v>
      </c>
      <c r="S45" s="23">
        <f t="shared" si="39"/>
        <v>3</v>
      </c>
      <c r="T45" s="33" t="e">
        <f t="shared" si="6"/>
        <v>#DIV/0!</v>
      </c>
      <c r="U45" s="25"/>
      <c r="V45" s="26">
        <f t="shared" si="20"/>
        <v>-3</v>
      </c>
      <c r="W45" s="32">
        <f t="shared" si="21"/>
        <v>3.4482758620689655E-2</v>
      </c>
      <c r="X45" s="23">
        <f t="shared" si="40"/>
        <v>1</v>
      </c>
      <c r="Y45" s="33" t="e">
        <f t="shared" si="22"/>
        <v>#DIV/0!</v>
      </c>
      <c r="Z45" s="25"/>
      <c r="AA45" s="26">
        <f t="shared" si="23"/>
        <v>-1</v>
      </c>
      <c r="AB45" s="32">
        <f t="shared" si="24"/>
        <v>1.1764705882352941E-2</v>
      </c>
      <c r="AC45" s="23">
        <f t="shared" si="41"/>
        <v>1</v>
      </c>
      <c r="AD45" s="33" t="e">
        <f t="shared" si="25"/>
        <v>#DIV/0!</v>
      </c>
      <c r="AE45" s="25"/>
      <c r="AF45" s="26">
        <f t="shared" si="26"/>
        <v>-1</v>
      </c>
      <c r="AG45" s="32">
        <f t="shared" si="27"/>
        <v>0</v>
      </c>
      <c r="AH45" s="23">
        <f t="shared" si="42"/>
        <v>0</v>
      </c>
      <c r="AI45" s="33" t="e">
        <f t="shared" si="28"/>
        <v>#DIV/0!</v>
      </c>
      <c r="AJ45" s="25"/>
      <c r="AK45" s="26">
        <f t="shared" si="29"/>
        <v>0</v>
      </c>
      <c r="AL45" s="32">
        <f t="shared" si="30"/>
        <v>4.3981481481481483E-2</v>
      </c>
      <c r="AM45" s="23">
        <f t="shared" si="43"/>
        <v>19</v>
      </c>
      <c r="AN45" s="33" t="e">
        <f t="shared" si="31"/>
        <v>#DIV/0!</v>
      </c>
      <c r="AO45" s="25"/>
      <c r="AP45" s="26">
        <f t="shared" si="32"/>
        <v>-19</v>
      </c>
      <c r="AQ45" s="32">
        <f t="shared" si="33"/>
        <v>0</v>
      </c>
      <c r="AR45" s="23">
        <f t="shared" si="44"/>
        <v>0</v>
      </c>
      <c r="AS45" s="33" t="e">
        <f t="shared" si="34"/>
        <v>#DIV/0!</v>
      </c>
      <c r="AT45" s="25"/>
      <c r="AU45" s="26">
        <f t="shared" si="35"/>
        <v>0</v>
      </c>
    </row>
    <row r="46" spans="1:64" x14ac:dyDescent="0.3">
      <c r="A46" t="s">
        <v>27</v>
      </c>
      <c r="B46" s="21"/>
      <c r="C46" s="32">
        <f t="shared" si="12"/>
        <v>3.3898305084745763E-2</v>
      </c>
      <c r="D46" s="23">
        <f t="shared" si="36"/>
        <v>4</v>
      </c>
      <c r="E46" s="33" t="e">
        <f t="shared" si="13"/>
        <v>#DIV/0!</v>
      </c>
      <c r="F46" s="25"/>
      <c r="G46" s="26">
        <f t="shared" si="14"/>
        <v>-4</v>
      </c>
      <c r="H46" s="32">
        <f t="shared" si="15"/>
        <v>0</v>
      </c>
      <c r="I46" s="23">
        <f t="shared" si="37"/>
        <v>0</v>
      </c>
      <c r="J46" s="33" t="e">
        <f t="shared" si="2"/>
        <v>#DIV/0!</v>
      </c>
      <c r="K46" s="25"/>
      <c r="L46" s="26">
        <f t="shared" si="16"/>
        <v>0</v>
      </c>
      <c r="M46" s="22">
        <f t="shared" si="17"/>
        <v>0</v>
      </c>
      <c r="N46" s="23">
        <f t="shared" si="38"/>
        <v>0</v>
      </c>
      <c r="O46" s="33" t="e">
        <f t="shared" si="4"/>
        <v>#DIV/0!</v>
      </c>
      <c r="P46" s="25"/>
      <c r="Q46" s="26">
        <f t="shared" si="18"/>
        <v>0</v>
      </c>
      <c r="R46" s="32">
        <f t="shared" si="19"/>
        <v>0</v>
      </c>
      <c r="S46" s="23">
        <f t="shared" si="39"/>
        <v>0</v>
      </c>
      <c r="T46" s="33" t="e">
        <f t="shared" si="6"/>
        <v>#DIV/0!</v>
      </c>
      <c r="U46" s="25"/>
      <c r="V46" s="26">
        <f t="shared" si="20"/>
        <v>0</v>
      </c>
      <c r="W46" s="32">
        <f t="shared" si="21"/>
        <v>3.4482758620689655E-2</v>
      </c>
      <c r="X46" s="23">
        <f t="shared" si="40"/>
        <v>1</v>
      </c>
      <c r="Y46" s="33" t="e">
        <f t="shared" si="22"/>
        <v>#DIV/0!</v>
      </c>
      <c r="Z46" s="25"/>
      <c r="AA46" s="26">
        <f t="shared" si="23"/>
        <v>-1</v>
      </c>
      <c r="AB46" s="32">
        <f t="shared" si="24"/>
        <v>3.5294117647058823E-2</v>
      </c>
      <c r="AC46" s="23">
        <f t="shared" si="41"/>
        <v>3</v>
      </c>
      <c r="AD46" s="33" t="e">
        <f t="shared" si="25"/>
        <v>#DIV/0!</v>
      </c>
      <c r="AE46" s="25"/>
      <c r="AF46" s="26">
        <f t="shared" si="26"/>
        <v>-3</v>
      </c>
      <c r="AG46" s="32">
        <f t="shared" si="27"/>
        <v>0</v>
      </c>
      <c r="AH46" s="23">
        <f t="shared" si="42"/>
        <v>0</v>
      </c>
      <c r="AI46" s="33" t="e">
        <f t="shared" si="28"/>
        <v>#DIV/0!</v>
      </c>
      <c r="AJ46" s="25"/>
      <c r="AK46" s="26">
        <f t="shared" si="29"/>
        <v>0</v>
      </c>
      <c r="AL46" s="32">
        <f t="shared" si="30"/>
        <v>1.8518518518518517E-2</v>
      </c>
      <c r="AM46" s="23">
        <f t="shared" si="43"/>
        <v>8</v>
      </c>
      <c r="AN46" s="33" t="e">
        <f t="shared" si="31"/>
        <v>#DIV/0!</v>
      </c>
      <c r="AO46" s="25"/>
      <c r="AP46" s="26">
        <f t="shared" si="32"/>
        <v>-8</v>
      </c>
      <c r="AQ46" s="32">
        <f t="shared" si="33"/>
        <v>0</v>
      </c>
      <c r="AR46" s="23">
        <f t="shared" si="44"/>
        <v>0</v>
      </c>
      <c r="AS46" s="33" t="e">
        <f t="shared" si="34"/>
        <v>#DIV/0!</v>
      </c>
      <c r="AT46" s="25"/>
      <c r="AU46" s="26">
        <f t="shared" si="35"/>
        <v>0</v>
      </c>
    </row>
    <row r="47" spans="1:64" x14ac:dyDescent="0.3">
      <c r="A47" t="s">
        <v>28</v>
      </c>
      <c r="B47" s="21"/>
      <c r="C47" s="32">
        <f t="shared" si="12"/>
        <v>5.9322033898305086E-2</v>
      </c>
      <c r="D47" s="23">
        <f t="shared" si="36"/>
        <v>7</v>
      </c>
      <c r="E47" s="33" t="e">
        <f t="shared" si="13"/>
        <v>#DIV/0!</v>
      </c>
      <c r="F47" s="25"/>
      <c r="G47" s="26">
        <f t="shared" si="14"/>
        <v>-7</v>
      </c>
      <c r="H47" s="32">
        <f t="shared" si="15"/>
        <v>8.3333333333333329E-2</v>
      </c>
      <c r="I47" s="23">
        <f t="shared" si="37"/>
        <v>7</v>
      </c>
      <c r="J47" s="33" t="e">
        <f t="shared" si="2"/>
        <v>#DIV/0!</v>
      </c>
      <c r="K47" s="25"/>
      <c r="L47" s="26">
        <f t="shared" si="16"/>
        <v>-7</v>
      </c>
      <c r="M47" s="22">
        <f t="shared" si="17"/>
        <v>0.04</v>
      </c>
      <c r="N47" s="23">
        <f t="shared" si="38"/>
        <v>2</v>
      </c>
      <c r="O47" s="33" t="e">
        <f t="shared" si="4"/>
        <v>#DIV/0!</v>
      </c>
      <c r="P47" s="25"/>
      <c r="Q47" s="26">
        <f t="shared" si="18"/>
        <v>-2</v>
      </c>
      <c r="R47" s="32">
        <f t="shared" si="19"/>
        <v>0.22857142857142856</v>
      </c>
      <c r="S47" s="23">
        <f t="shared" si="39"/>
        <v>8</v>
      </c>
      <c r="T47" s="33" t="e">
        <f t="shared" si="6"/>
        <v>#DIV/0!</v>
      </c>
      <c r="U47" s="25"/>
      <c r="V47" s="26">
        <f t="shared" si="20"/>
        <v>-8</v>
      </c>
      <c r="W47" s="32">
        <f t="shared" si="21"/>
        <v>0.17241379310344829</v>
      </c>
      <c r="X47" s="23">
        <f t="shared" si="40"/>
        <v>5</v>
      </c>
      <c r="Y47" s="33" t="e">
        <f t="shared" si="22"/>
        <v>#DIV/0!</v>
      </c>
      <c r="Z47" s="25"/>
      <c r="AA47" s="26">
        <f t="shared" si="23"/>
        <v>-5</v>
      </c>
      <c r="AB47" s="32">
        <f t="shared" si="24"/>
        <v>0.10588235294117647</v>
      </c>
      <c r="AC47" s="23">
        <f t="shared" si="41"/>
        <v>9</v>
      </c>
      <c r="AD47" s="33" t="e">
        <f t="shared" si="25"/>
        <v>#DIV/0!</v>
      </c>
      <c r="AE47" s="25"/>
      <c r="AF47" s="26">
        <f t="shared" si="26"/>
        <v>-9</v>
      </c>
      <c r="AG47" s="32">
        <f t="shared" si="27"/>
        <v>0.13157894736842105</v>
      </c>
      <c r="AH47" s="23">
        <f t="shared" si="42"/>
        <v>5</v>
      </c>
      <c r="AI47" s="33" t="e">
        <f t="shared" si="28"/>
        <v>#DIV/0!</v>
      </c>
      <c r="AJ47" s="25"/>
      <c r="AK47" s="26">
        <f t="shared" si="29"/>
        <v>-5</v>
      </c>
      <c r="AL47" s="32">
        <f t="shared" si="30"/>
        <v>9.9537037037037035E-2</v>
      </c>
      <c r="AM47" s="23">
        <f t="shared" si="43"/>
        <v>43</v>
      </c>
      <c r="AN47" s="33" t="e">
        <f t="shared" si="31"/>
        <v>#DIV/0!</v>
      </c>
      <c r="AO47" s="25"/>
      <c r="AP47" s="26">
        <f t="shared" si="32"/>
        <v>-43</v>
      </c>
      <c r="AQ47" s="32">
        <f t="shared" si="33"/>
        <v>0</v>
      </c>
      <c r="AR47" s="23">
        <f t="shared" si="44"/>
        <v>0</v>
      </c>
      <c r="AS47" s="33" t="e">
        <f t="shared" si="34"/>
        <v>#DIV/0!</v>
      </c>
      <c r="AT47" s="25"/>
      <c r="AU47" s="26">
        <f t="shared" si="35"/>
        <v>0</v>
      </c>
    </row>
    <row r="48" spans="1:64" x14ac:dyDescent="0.3">
      <c r="A48" t="s">
        <v>62</v>
      </c>
      <c r="B48" s="21"/>
      <c r="C48" s="32">
        <f t="shared" si="12"/>
        <v>0</v>
      </c>
      <c r="D48" s="23">
        <f t="shared" si="36"/>
        <v>0</v>
      </c>
      <c r="E48" s="33" t="e">
        <f t="shared" si="13"/>
        <v>#DIV/0!</v>
      </c>
      <c r="F48" s="25"/>
      <c r="G48" s="26">
        <f t="shared" si="14"/>
        <v>0</v>
      </c>
      <c r="H48" s="32">
        <f t="shared" si="15"/>
        <v>2.3809523809523808E-2</v>
      </c>
      <c r="I48" s="23">
        <f t="shared" si="37"/>
        <v>2</v>
      </c>
      <c r="J48" s="33" t="e">
        <f t="shared" si="2"/>
        <v>#DIV/0!</v>
      </c>
      <c r="K48" s="25"/>
      <c r="L48" s="26">
        <f t="shared" si="16"/>
        <v>-2</v>
      </c>
      <c r="M48" s="22">
        <f t="shared" si="17"/>
        <v>0</v>
      </c>
      <c r="N48" s="23">
        <f t="shared" si="38"/>
        <v>0</v>
      </c>
      <c r="O48" s="33" t="e">
        <f t="shared" si="4"/>
        <v>#DIV/0!</v>
      </c>
      <c r="P48" s="25"/>
      <c r="Q48" s="26">
        <f t="shared" si="18"/>
        <v>0</v>
      </c>
      <c r="R48" s="32">
        <f t="shared" si="19"/>
        <v>0</v>
      </c>
      <c r="S48" s="23">
        <f t="shared" si="39"/>
        <v>0</v>
      </c>
      <c r="T48" s="33" t="e">
        <f t="shared" si="6"/>
        <v>#DIV/0!</v>
      </c>
      <c r="U48" s="25"/>
      <c r="V48" s="26">
        <f t="shared" si="20"/>
        <v>0</v>
      </c>
      <c r="W48" s="32">
        <f t="shared" si="21"/>
        <v>0</v>
      </c>
      <c r="X48" s="23">
        <f t="shared" si="40"/>
        <v>0</v>
      </c>
      <c r="Y48" s="33" t="e">
        <f t="shared" si="22"/>
        <v>#DIV/0!</v>
      </c>
      <c r="Z48" s="25"/>
      <c r="AA48" s="26">
        <f t="shared" si="23"/>
        <v>0</v>
      </c>
      <c r="AB48" s="32">
        <f t="shared" si="24"/>
        <v>0</v>
      </c>
      <c r="AC48" s="23">
        <f t="shared" si="41"/>
        <v>0</v>
      </c>
      <c r="AD48" s="33" t="e">
        <f t="shared" si="25"/>
        <v>#DIV/0!</v>
      </c>
      <c r="AE48" s="25"/>
      <c r="AF48" s="26">
        <f t="shared" si="26"/>
        <v>0</v>
      </c>
      <c r="AG48" s="32">
        <f t="shared" si="27"/>
        <v>0</v>
      </c>
      <c r="AH48" s="23">
        <f t="shared" si="42"/>
        <v>0</v>
      </c>
      <c r="AI48" s="33" t="e">
        <f t="shared" si="28"/>
        <v>#DIV/0!</v>
      </c>
      <c r="AJ48" s="25"/>
      <c r="AK48" s="26">
        <f t="shared" si="29"/>
        <v>0</v>
      </c>
      <c r="AL48" s="32">
        <f t="shared" si="30"/>
        <v>4.6296296296296294E-3</v>
      </c>
      <c r="AM48" s="23">
        <f t="shared" si="43"/>
        <v>2</v>
      </c>
      <c r="AN48" s="33" t="e">
        <f t="shared" si="31"/>
        <v>#DIV/0!</v>
      </c>
      <c r="AO48" s="25"/>
      <c r="AP48" s="26">
        <f t="shared" si="32"/>
        <v>-2</v>
      </c>
      <c r="AQ48" s="32">
        <f t="shared" si="33"/>
        <v>0</v>
      </c>
      <c r="AR48" s="23">
        <f t="shared" si="44"/>
        <v>0</v>
      </c>
      <c r="AS48" s="33" t="e">
        <f t="shared" si="34"/>
        <v>#DIV/0!</v>
      </c>
      <c r="AT48" s="25"/>
      <c r="AU48" s="26">
        <f t="shared" si="35"/>
        <v>0</v>
      </c>
    </row>
    <row r="49" spans="1:47" x14ac:dyDescent="0.3">
      <c r="A49" t="s">
        <v>63</v>
      </c>
      <c r="B49" s="21"/>
      <c r="C49" s="32">
        <f t="shared" si="12"/>
        <v>0</v>
      </c>
      <c r="D49" s="23">
        <f t="shared" si="36"/>
        <v>0</v>
      </c>
      <c r="E49" s="33" t="e">
        <f t="shared" si="13"/>
        <v>#DIV/0!</v>
      </c>
      <c r="F49" s="25"/>
      <c r="G49" s="26">
        <f t="shared" si="14"/>
        <v>0</v>
      </c>
      <c r="H49" s="32">
        <f t="shared" si="15"/>
        <v>0</v>
      </c>
      <c r="I49" s="23">
        <f t="shared" si="37"/>
        <v>0</v>
      </c>
      <c r="J49" s="33" t="e">
        <f t="shared" si="2"/>
        <v>#DIV/0!</v>
      </c>
      <c r="K49" s="25"/>
      <c r="L49" s="26">
        <f t="shared" si="16"/>
        <v>0</v>
      </c>
      <c r="M49" s="22">
        <f t="shared" si="17"/>
        <v>0</v>
      </c>
      <c r="N49" s="23">
        <f t="shared" si="38"/>
        <v>0</v>
      </c>
      <c r="O49" s="33" t="e">
        <f t="shared" si="4"/>
        <v>#DIV/0!</v>
      </c>
      <c r="P49" s="25"/>
      <c r="Q49" s="26">
        <f t="shared" si="18"/>
        <v>0</v>
      </c>
      <c r="R49" s="32">
        <f t="shared" si="19"/>
        <v>0</v>
      </c>
      <c r="S49" s="23">
        <f t="shared" si="39"/>
        <v>0</v>
      </c>
      <c r="T49" s="33" t="e">
        <f t="shared" si="6"/>
        <v>#DIV/0!</v>
      </c>
      <c r="U49" s="25"/>
      <c r="V49" s="26">
        <f t="shared" si="20"/>
        <v>0</v>
      </c>
      <c r="W49" s="32">
        <f t="shared" si="21"/>
        <v>0</v>
      </c>
      <c r="X49" s="23">
        <f t="shared" si="40"/>
        <v>0</v>
      </c>
      <c r="Y49" s="33" t="e">
        <f t="shared" si="22"/>
        <v>#DIV/0!</v>
      </c>
      <c r="Z49" s="25"/>
      <c r="AA49" s="26">
        <f t="shared" si="23"/>
        <v>0</v>
      </c>
      <c r="AB49" s="32">
        <f t="shared" si="24"/>
        <v>0</v>
      </c>
      <c r="AC49" s="23">
        <f t="shared" si="41"/>
        <v>0</v>
      </c>
      <c r="AD49" s="33" t="e">
        <f t="shared" si="25"/>
        <v>#DIV/0!</v>
      </c>
      <c r="AE49" s="25"/>
      <c r="AF49" s="26">
        <f t="shared" si="26"/>
        <v>0</v>
      </c>
      <c r="AG49" s="32">
        <f t="shared" si="27"/>
        <v>0</v>
      </c>
      <c r="AH49" s="23">
        <f t="shared" si="42"/>
        <v>0</v>
      </c>
      <c r="AI49" s="33" t="e">
        <f t="shared" si="28"/>
        <v>#DIV/0!</v>
      </c>
      <c r="AJ49" s="25"/>
      <c r="AK49" s="26">
        <f t="shared" si="29"/>
        <v>0</v>
      </c>
      <c r="AL49" s="32">
        <f t="shared" si="30"/>
        <v>0</v>
      </c>
      <c r="AM49" s="23">
        <f t="shared" si="43"/>
        <v>0</v>
      </c>
      <c r="AN49" s="33" t="e">
        <f t="shared" si="31"/>
        <v>#DIV/0!</v>
      </c>
      <c r="AO49" s="25"/>
      <c r="AP49" s="26">
        <f t="shared" si="32"/>
        <v>0</v>
      </c>
      <c r="AQ49" s="32">
        <f t="shared" si="33"/>
        <v>0</v>
      </c>
      <c r="AR49" s="23">
        <f t="shared" si="44"/>
        <v>0</v>
      </c>
      <c r="AS49" s="33" t="e">
        <f t="shared" si="34"/>
        <v>#DIV/0!</v>
      </c>
      <c r="AT49" s="25"/>
      <c r="AU49" s="26">
        <f t="shared" si="35"/>
        <v>0</v>
      </c>
    </row>
    <row r="50" spans="1:47" x14ac:dyDescent="0.3">
      <c r="A50" t="s">
        <v>34</v>
      </c>
      <c r="B50" s="21"/>
      <c r="C50" s="32">
        <f t="shared" si="12"/>
        <v>8.4745762711864406E-3</v>
      </c>
      <c r="D50" s="23">
        <f t="shared" si="36"/>
        <v>1</v>
      </c>
      <c r="E50" s="33" t="e">
        <f t="shared" si="13"/>
        <v>#DIV/0!</v>
      </c>
      <c r="F50" s="25"/>
      <c r="G50" s="26">
        <f t="shared" si="14"/>
        <v>-1</v>
      </c>
      <c r="H50" s="32">
        <f t="shared" si="15"/>
        <v>1.1904761904761904E-2</v>
      </c>
      <c r="I50" s="23">
        <f t="shared" si="37"/>
        <v>1</v>
      </c>
      <c r="J50" s="33" t="e">
        <f t="shared" si="2"/>
        <v>#DIV/0!</v>
      </c>
      <c r="K50" s="25"/>
      <c r="L50" s="26">
        <f t="shared" si="16"/>
        <v>-1</v>
      </c>
      <c r="M50" s="22">
        <f t="shared" si="17"/>
        <v>0</v>
      </c>
      <c r="N50" s="23">
        <f t="shared" si="38"/>
        <v>0</v>
      </c>
      <c r="O50" s="33" t="e">
        <f t="shared" si="4"/>
        <v>#DIV/0!</v>
      </c>
      <c r="P50" s="25"/>
      <c r="Q50" s="26">
        <f t="shared" si="18"/>
        <v>0</v>
      </c>
      <c r="R50" s="32">
        <f t="shared" si="19"/>
        <v>0</v>
      </c>
      <c r="S50" s="23">
        <f t="shared" si="39"/>
        <v>0</v>
      </c>
      <c r="T50" s="33" t="e">
        <f t="shared" si="6"/>
        <v>#DIV/0!</v>
      </c>
      <c r="U50" s="25"/>
      <c r="V50" s="26">
        <f t="shared" si="20"/>
        <v>0</v>
      </c>
      <c r="W50" s="32">
        <f t="shared" si="21"/>
        <v>0</v>
      </c>
      <c r="X50" s="23">
        <f t="shared" si="40"/>
        <v>0</v>
      </c>
      <c r="Y50" s="33" t="e">
        <f t="shared" si="22"/>
        <v>#DIV/0!</v>
      </c>
      <c r="Z50" s="25"/>
      <c r="AA50" s="26">
        <f t="shared" si="23"/>
        <v>0</v>
      </c>
      <c r="AB50" s="32">
        <f t="shared" si="24"/>
        <v>0</v>
      </c>
      <c r="AC50" s="23">
        <f t="shared" si="41"/>
        <v>0</v>
      </c>
      <c r="AD50" s="33" t="e">
        <f t="shared" si="25"/>
        <v>#DIV/0!</v>
      </c>
      <c r="AE50" s="25"/>
      <c r="AF50" s="26">
        <f t="shared" si="26"/>
        <v>0</v>
      </c>
      <c r="AG50" s="32">
        <f t="shared" si="27"/>
        <v>0</v>
      </c>
      <c r="AH50" s="23">
        <f t="shared" si="42"/>
        <v>0</v>
      </c>
      <c r="AI50" s="33" t="e">
        <f t="shared" si="28"/>
        <v>#DIV/0!</v>
      </c>
      <c r="AJ50" s="25"/>
      <c r="AK50" s="26">
        <f t="shared" si="29"/>
        <v>0</v>
      </c>
      <c r="AL50" s="32">
        <f t="shared" si="30"/>
        <v>4.6296296296296294E-3</v>
      </c>
      <c r="AM50" s="23">
        <f t="shared" si="43"/>
        <v>2</v>
      </c>
      <c r="AN50" s="33" t="e">
        <f t="shared" si="31"/>
        <v>#DIV/0!</v>
      </c>
      <c r="AO50" s="25"/>
      <c r="AP50" s="26">
        <f t="shared" si="32"/>
        <v>-2</v>
      </c>
      <c r="AQ50" s="32">
        <f t="shared" si="33"/>
        <v>0</v>
      </c>
      <c r="AR50" s="23">
        <f t="shared" si="44"/>
        <v>0</v>
      </c>
      <c r="AS50" s="33" t="e">
        <f t="shared" si="34"/>
        <v>#DIV/0!</v>
      </c>
      <c r="AT50" s="25"/>
      <c r="AU50" s="26">
        <f t="shared" si="35"/>
        <v>0</v>
      </c>
    </row>
    <row r="51" spans="1:47" x14ac:dyDescent="0.3">
      <c r="A51" t="s">
        <v>29</v>
      </c>
      <c r="B51" s="21"/>
      <c r="C51" s="32">
        <f t="shared" si="12"/>
        <v>2.5423728813559324E-2</v>
      </c>
      <c r="D51" s="23">
        <f t="shared" si="36"/>
        <v>3</v>
      </c>
      <c r="E51" s="33" t="e">
        <f t="shared" si="13"/>
        <v>#DIV/0!</v>
      </c>
      <c r="F51" s="25"/>
      <c r="G51" s="26">
        <f t="shared" si="14"/>
        <v>-3</v>
      </c>
      <c r="H51" s="32">
        <f t="shared" si="15"/>
        <v>2.3809523809523808E-2</v>
      </c>
      <c r="I51" s="23">
        <f t="shared" si="37"/>
        <v>2</v>
      </c>
      <c r="J51" s="33" t="e">
        <f t="shared" si="2"/>
        <v>#DIV/0!</v>
      </c>
      <c r="K51" s="25"/>
      <c r="L51" s="26">
        <f t="shared" si="16"/>
        <v>-2</v>
      </c>
      <c r="M51" s="22">
        <f t="shared" si="17"/>
        <v>0.04</v>
      </c>
      <c r="N51" s="23">
        <f t="shared" si="38"/>
        <v>2</v>
      </c>
      <c r="O51" s="33" t="e">
        <f t="shared" si="4"/>
        <v>#DIV/0!</v>
      </c>
      <c r="P51" s="25"/>
      <c r="Q51" s="26">
        <f t="shared" si="18"/>
        <v>-2</v>
      </c>
      <c r="R51" s="32">
        <f t="shared" si="19"/>
        <v>8.5714285714285715E-2</v>
      </c>
      <c r="S51" s="23">
        <f t="shared" si="39"/>
        <v>3</v>
      </c>
      <c r="T51" s="33" t="e">
        <f t="shared" si="6"/>
        <v>#DIV/0!</v>
      </c>
      <c r="U51" s="25"/>
      <c r="V51" s="26">
        <f t="shared" si="20"/>
        <v>-3</v>
      </c>
      <c r="W51" s="32">
        <f t="shared" si="21"/>
        <v>3.4482758620689655E-2</v>
      </c>
      <c r="X51" s="23">
        <f t="shared" si="40"/>
        <v>1</v>
      </c>
      <c r="Y51" s="33" t="e">
        <f t="shared" si="22"/>
        <v>#DIV/0!</v>
      </c>
      <c r="Z51" s="25"/>
      <c r="AA51" s="26">
        <f t="shared" si="23"/>
        <v>-1</v>
      </c>
      <c r="AB51" s="32">
        <f t="shared" si="24"/>
        <v>5.8823529411764705E-2</v>
      </c>
      <c r="AC51" s="23">
        <f t="shared" si="41"/>
        <v>5</v>
      </c>
      <c r="AD51" s="33" t="e">
        <f t="shared" si="25"/>
        <v>#DIV/0!</v>
      </c>
      <c r="AE51" s="25"/>
      <c r="AF51" s="26">
        <f t="shared" si="26"/>
        <v>-5</v>
      </c>
      <c r="AG51" s="32">
        <f t="shared" si="27"/>
        <v>0</v>
      </c>
      <c r="AH51" s="23">
        <f t="shared" si="42"/>
        <v>0</v>
      </c>
      <c r="AI51" s="33" t="e">
        <f t="shared" si="28"/>
        <v>#DIV/0!</v>
      </c>
      <c r="AJ51" s="25"/>
      <c r="AK51" s="26">
        <f t="shared" si="29"/>
        <v>0</v>
      </c>
      <c r="AL51" s="32">
        <f t="shared" si="30"/>
        <v>3.7037037037037035E-2</v>
      </c>
      <c r="AM51" s="23">
        <f t="shared" si="43"/>
        <v>16</v>
      </c>
      <c r="AN51" s="33" t="e">
        <f t="shared" si="31"/>
        <v>#DIV/0!</v>
      </c>
      <c r="AO51" s="25"/>
      <c r="AP51" s="26">
        <f t="shared" si="32"/>
        <v>-16</v>
      </c>
      <c r="AQ51" s="32">
        <f t="shared" si="33"/>
        <v>0</v>
      </c>
      <c r="AR51" s="23">
        <f t="shared" si="44"/>
        <v>0</v>
      </c>
      <c r="AS51" s="33" t="e">
        <f t="shared" si="34"/>
        <v>#DIV/0!</v>
      </c>
      <c r="AT51" s="25"/>
      <c r="AU51" s="26">
        <f t="shared" si="35"/>
        <v>0</v>
      </c>
    </row>
    <row r="52" spans="1:47" x14ac:dyDescent="0.3">
      <c r="A52" t="s">
        <v>35</v>
      </c>
      <c r="B52" s="21"/>
      <c r="C52" s="32">
        <f t="shared" si="12"/>
        <v>3.3898305084745763E-2</v>
      </c>
      <c r="D52" s="23">
        <f t="shared" si="36"/>
        <v>4</v>
      </c>
      <c r="E52" s="33" t="e">
        <f t="shared" si="13"/>
        <v>#DIV/0!</v>
      </c>
      <c r="F52" s="25"/>
      <c r="G52" s="26">
        <f t="shared" si="14"/>
        <v>-4</v>
      </c>
      <c r="H52" s="32">
        <f t="shared" si="15"/>
        <v>2.3809523809523808E-2</v>
      </c>
      <c r="I52" s="23">
        <f t="shared" si="37"/>
        <v>2</v>
      </c>
      <c r="J52" s="33" t="e">
        <f t="shared" si="2"/>
        <v>#DIV/0!</v>
      </c>
      <c r="K52" s="25"/>
      <c r="L52" s="26">
        <f t="shared" si="16"/>
        <v>-2</v>
      </c>
      <c r="M52" s="22">
        <f t="shared" si="17"/>
        <v>0.02</v>
      </c>
      <c r="N52" s="23">
        <f t="shared" si="38"/>
        <v>1</v>
      </c>
      <c r="O52" s="33" t="e">
        <f t="shared" si="4"/>
        <v>#DIV/0!</v>
      </c>
      <c r="P52" s="25"/>
      <c r="Q52" s="26">
        <f t="shared" si="18"/>
        <v>-1</v>
      </c>
      <c r="R52" s="32">
        <f t="shared" si="19"/>
        <v>0.11428571428571428</v>
      </c>
      <c r="S52" s="23">
        <f t="shared" si="39"/>
        <v>4</v>
      </c>
      <c r="T52" s="33" t="e">
        <f t="shared" si="6"/>
        <v>#DIV/0!</v>
      </c>
      <c r="U52" s="25"/>
      <c r="V52" s="26">
        <f t="shared" si="20"/>
        <v>-4</v>
      </c>
      <c r="W52" s="32">
        <f t="shared" si="21"/>
        <v>0</v>
      </c>
      <c r="X52" s="23">
        <f t="shared" si="40"/>
        <v>0</v>
      </c>
      <c r="Y52" s="33" t="e">
        <f t="shared" si="22"/>
        <v>#DIV/0!</v>
      </c>
      <c r="Z52" s="25"/>
      <c r="AA52" s="26">
        <f t="shared" si="23"/>
        <v>0</v>
      </c>
      <c r="AB52" s="32">
        <f t="shared" si="24"/>
        <v>1.1764705882352941E-2</v>
      </c>
      <c r="AC52" s="23">
        <f t="shared" si="41"/>
        <v>1</v>
      </c>
      <c r="AD52" s="33" t="e">
        <f t="shared" si="25"/>
        <v>#DIV/0!</v>
      </c>
      <c r="AE52" s="25"/>
      <c r="AF52" s="26">
        <f t="shared" si="26"/>
        <v>-1</v>
      </c>
      <c r="AG52" s="32">
        <f t="shared" si="27"/>
        <v>2.6315789473684209E-2</v>
      </c>
      <c r="AH52" s="23">
        <f t="shared" si="42"/>
        <v>1</v>
      </c>
      <c r="AI52" s="33" t="e">
        <f t="shared" si="28"/>
        <v>#DIV/0!</v>
      </c>
      <c r="AJ52" s="25"/>
      <c r="AK52" s="26">
        <f t="shared" si="29"/>
        <v>-1</v>
      </c>
      <c r="AL52" s="32">
        <f t="shared" si="30"/>
        <v>3.0092592592592591E-2</v>
      </c>
      <c r="AM52" s="23">
        <f t="shared" si="43"/>
        <v>13</v>
      </c>
      <c r="AN52" s="33" t="e">
        <f t="shared" si="31"/>
        <v>#DIV/0!</v>
      </c>
      <c r="AO52" s="25"/>
      <c r="AP52" s="26">
        <f t="shared" si="32"/>
        <v>-13</v>
      </c>
      <c r="AQ52" s="32">
        <f t="shared" si="33"/>
        <v>0</v>
      </c>
      <c r="AR52" s="23">
        <f t="shared" si="44"/>
        <v>0</v>
      </c>
      <c r="AS52" s="33" t="e">
        <f t="shared" si="34"/>
        <v>#DIV/0!</v>
      </c>
      <c r="AT52" s="25"/>
      <c r="AU52" s="26">
        <f t="shared" si="35"/>
        <v>0</v>
      </c>
    </row>
    <row r="53" spans="1:47" x14ac:dyDescent="0.3">
      <c r="A53" t="s">
        <v>30</v>
      </c>
      <c r="B53" s="21"/>
      <c r="C53" s="32">
        <f t="shared" si="12"/>
        <v>2.5423728813559324E-2</v>
      </c>
      <c r="D53" s="23">
        <f t="shared" si="36"/>
        <v>3</v>
      </c>
      <c r="E53" s="33" t="e">
        <f t="shared" si="13"/>
        <v>#DIV/0!</v>
      </c>
      <c r="F53" s="25"/>
      <c r="G53" s="26">
        <f t="shared" si="14"/>
        <v>-3</v>
      </c>
      <c r="H53" s="32">
        <f t="shared" si="15"/>
        <v>2.3809523809523808E-2</v>
      </c>
      <c r="I53" s="23">
        <f t="shared" si="37"/>
        <v>2</v>
      </c>
      <c r="J53" s="33" t="e">
        <f t="shared" si="2"/>
        <v>#DIV/0!</v>
      </c>
      <c r="K53" s="25"/>
      <c r="L53" s="26">
        <f t="shared" si="16"/>
        <v>-2</v>
      </c>
      <c r="M53" s="22">
        <f t="shared" si="17"/>
        <v>0.04</v>
      </c>
      <c r="N53" s="23">
        <f t="shared" si="38"/>
        <v>2</v>
      </c>
      <c r="O53" s="33" t="e">
        <f t="shared" si="4"/>
        <v>#DIV/0!</v>
      </c>
      <c r="P53" s="25"/>
      <c r="Q53" s="26">
        <f t="shared" si="18"/>
        <v>-2</v>
      </c>
      <c r="R53" s="32">
        <f t="shared" si="19"/>
        <v>5.7142857142857141E-2</v>
      </c>
      <c r="S53" s="23">
        <f t="shared" si="39"/>
        <v>2</v>
      </c>
      <c r="T53" s="33" t="e">
        <f t="shared" si="6"/>
        <v>#DIV/0!</v>
      </c>
      <c r="U53" s="25"/>
      <c r="V53" s="26">
        <f t="shared" si="20"/>
        <v>-2</v>
      </c>
      <c r="W53" s="32">
        <f t="shared" si="21"/>
        <v>3.4482758620689655E-2</v>
      </c>
      <c r="X53" s="23">
        <f t="shared" si="40"/>
        <v>1</v>
      </c>
      <c r="Y53" s="33" t="e">
        <f t="shared" si="22"/>
        <v>#DIV/0!</v>
      </c>
      <c r="Z53" s="25"/>
      <c r="AA53" s="26">
        <f t="shared" si="23"/>
        <v>-1</v>
      </c>
      <c r="AB53" s="32">
        <f t="shared" si="24"/>
        <v>0.10588235294117647</v>
      </c>
      <c r="AC53" s="23">
        <f t="shared" si="41"/>
        <v>9</v>
      </c>
      <c r="AD53" s="33" t="e">
        <f t="shared" si="25"/>
        <v>#DIV/0!</v>
      </c>
      <c r="AE53" s="25"/>
      <c r="AF53" s="26">
        <f t="shared" si="26"/>
        <v>-9</v>
      </c>
      <c r="AG53" s="32">
        <f t="shared" si="27"/>
        <v>0</v>
      </c>
      <c r="AH53" s="23">
        <f t="shared" si="42"/>
        <v>0</v>
      </c>
      <c r="AI53" s="33" t="e">
        <f t="shared" si="28"/>
        <v>#DIV/0!</v>
      </c>
      <c r="AJ53" s="25"/>
      <c r="AK53" s="26">
        <f t="shared" si="29"/>
        <v>0</v>
      </c>
      <c r="AL53" s="32">
        <f t="shared" si="30"/>
        <v>3.7037037037037035E-2</v>
      </c>
      <c r="AM53" s="23">
        <f t="shared" si="43"/>
        <v>16</v>
      </c>
      <c r="AN53" s="33" t="e">
        <f t="shared" si="31"/>
        <v>#DIV/0!</v>
      </c>
      <c r="AO53" s="25"/>
      <c r="AP53" s="26">
        <f t="shared" si="32"/>
        <v>-16</v>
      </c>
      <c r="AQ53" s="32">
        <f t="shared" si="33"/>
        <v>0.42857142857142855</v>
      </c>
      <c r="AR53" s="23">
        <f t="shared" si="44"/>
        <v>3</v>
      </c>
      <c r="AS53" s="33" t="e">
        <f t="shared" si="34"/>
        <v>#DIV/0!</v>
      </c>
      <c r="AT53" s="25"/>
      <c r="AU53" s="26">
        <f t="shared" si="35"/>
        <v>-3</v>
      </c>
    </row>
    <row r="54" spans="1:47" x14ac:dyDescent="0.3">
      <c r="A54" t="s">
        <v>31</v>
      </c>
      <c r="B54" s="21"/>
      <c r="C54" s="32">
        <f t="shared" si="12"/>
        <v>2.5423728813559324E-2</v>
      </c>
      <c r="D54" s="23">
        <f t="shared" si="36"/>
        <v>3</v>
      </c>
      <c r="E54" s="33" t="e">
        <f t="shared" si="13"/>
        <v>#DIV/0!</v>
      </c>
      <c r="F54" s="25"/>
      <c r="G54" s="26">
        <f t="shared" si="14"/>
        <v>-3</v>
      </c>
      <c r="H54" s="32">
        <f t="shared" si="15"/>
        <v>4.7619047619047616E-2</v>
      </c>
      <c r="I54" s="23">
        <f t="shared" si="37"/>
        <v>4</v>
      </c>
      <c r="J54" s="33" t="e">
        <f t="shared" si="2"/>
        <v>#DIV/0!</v>
      </c>
      <c r="K54" s="25"/>
      <c r="L54" s="26">
        <f t="shared" si="16"/>
        <v>-4</v>
      </c>
      <c r="M54" s="22">
        <f t="shared" si="17"/>
        <v>0.02</v>
      </c>
      <c r="N54" s="23">
        <f t="shared" si="38"/>
        <v>1</v>
      </c>
      <c r="O54" s="33" t="e">
        <f t="shared" si="4"/>
        <v>#DIV/0!</v>
      </c>
      <c r="P54" s="25"/>
      <c r="Q54" s="26">
        <f t="shared" si="18"/>
        <v>-1</v>
      </c>
      <c r="R54" s="32">
        <f t="shared" si="19"/>
        <v>2.8571428571428571E-2</v>
      </c>
      <c r="S54" s="23">
        <f t="shared" si="39"/>
        <v>1</v>
      </c>
      <c r="T54" s="33" t="e">
        <f t="shared" si="6"/>
        <v>#DIV/0!</v>
      </c>
      <c r="U54" s="25"/>
      <c r="V54" s="26">
        <f t="shared" si="20"/>
        <v>-1</v>
      </c>
      <c r="W54" s="32">
        <f t="shared" si="21"/>
        <v>3.4482758620689655E-2</v>
      </c>
      <c r="X54" s="23">
        <f t="shared" si="40"/>
        <v>1</v>
      </c>
      <c r="Y54" s="33" t="e">
        <f t="shared" si="22"/>
        <v>#DIV/0!</v>
      </c>
      <c r="Z54" s="25"/>
      <c r="AA54" s="26">
        <f t="shared" si="23"/>
        <v>-1</v>
      </c>
      <c r="AB54" s="32">
        <f t="shared" si="24"/>
        <v>1.1764705882352941E-2</v>
      </c>
      <c r="AC54" s="23">
        <f t="shared" si="41"/>
        <v>1</v>
      </c>
      <c r="AD54" s="33" t="e">
        <f t="shared" si="25"/>
        <v>#DIV/0!</v>
      </c>
      <c r="AE54" s="25"/>
      <c r="AF54" s="26">
        <f t="shared" si="26"/>
        <v>-1</v>
      </c>
      <c r="AG54" s="32">
        <f t="shared" si="27"/>
        <v>2.6315789473684209E-2</v>
      </c>
      <c r="AH54" s="23">
        <f t="shared" si="42"/>
        <v>1</v>
      </c>
      <c r="AI54" s="33" t="e">
        <f t="shared" si="28"/>
        <v>#DIV/0!</v>
      </c>
      <c r="AJ54" s="25"/>
      <c r="AK54" s="26">
        <f t="shared" si="29"/>
        <v>-1</v>
      </c>
      <c r="AL54" s="32">
        <f t="shared" si="30"/>
        <v>2.7777777777777776E-2</v>
      </c>
      <c r="AM54" s="23">
        <f t="shared" si="43"/>
        <v>12</v>
      </c>
      <c r="AN54" s="33" t="e">
        <f t="shared" si="31"/>
        <v>#DIV/0!</v>
      </c>
      <c r="AO54" s="25"/>
      <c r="AP54" s="26">
        <f t="shared" si="32"/>
        <v>-12</v>
      </c>
      <c r="AQ54" s="32">
        <f t="shared" si="33"/>
        <v>0</v>
      </c>
      <c r="AR54" s="23">
        <f t="shared" si="44"/>
        <v>0</v>
      </c>
      <c r="AS54" s="33" t="e">
        <f t="shared" si="34"/>
        <v>#DIV/0!</v>
      </c>
      <c r="AT54" s="25"/>
      <c r="AU54" s="26">
        <f t="shared" si="35"/>
        <v>0</v>
      </c>
    </row>
    <row r="55" spans="1:47" x14ac:dyDescent="0.3">
      <c r="A55" t="s">
        <v>32</v>
      </c>
      <c r="B55" s="21"/>
      <c r="C55" s="32">
        <f t="shared" si="12"/>
        <v>0.17796610169491525</v>
      </c>
      <c r="D55" s="23">
        <f t="shared" si="36"/>
        <v>21</v>
      </c>
      <c r="E55" s="33" t="e">
        <f t="shared" si="13"/>
        <v>#DIV/0!</v>
      </c>
      <c r="F55" s="25"/>
      <c r="G55" s="26">
        <f t="shared" si="14"/>
        <v>-21</v>
      </c>
      <c r="H55" s="32">
        <f t="shared" si="15"/>
        <v>0.14285714285714285</v>
      </c>
      <c r="I55" s="23">
        <f t="shared" si="37"/>
        <v>12</v>
      </c>
      <c r="J55" s="33" t="e">
        <f t="shared" si="2"/>
        <v>#DIV/0!</v>
      </c>
      <c r="K55" s="25"/>
      <c r="L55" s="26">
        <f t="shared" si="16"/>
        <v>-12</v>
      </c>
      <c r="M55" s="22">
        <f t="shared" si="17"/>
        <v>0.04</v>
      </c>
      <c r="N55" s="23">
        <f t="shared" si="38"/>
        <v>2</v>
      </c>
      <c r="O55" s="33" t="e">
        <f t="shared" si="4"/>
        <v>#DIV/0!</v>
      </c>
      <c r="P55" s="25"/>
      <c r="Q55" s="26">
        <f t="shared" si="18"/>
        <v>-2</v>
      </c>
      <c r="R55" s="32">
        <f t="shared" si="19"/>
        <v>0.11428571428571428</v>
      </c>
      <c r="S55" s="23">
        <f t="shared" si="39"/>
        <v>4</v>
      </c>
      <c r="T55" s="33" t="e">
        <f t="shared" si="6"/>
        <v>#DIV/0!</v>
      </c>
      <c r="U55" s="25"/>
      <c r="V55" s="26">
        <f t="shared" si="20"/>
        <v>-4</v>
      </c>
      <c r="W55" s="32">
        <f t="shared" si="21"/>
        <v>0.10344827586206896</v>
      </c>
      <c r="X55" s="23">
        <f t="shared" si="40"/>
        <v>3</v>
      </c>
      <c r="Y55" s="33" t="e">
        <f t="shared" si="22"/>
        <v>#DIV/0!</v>
      </c>
      <c r="Z55" s="25"/>
      <c r="AA55" s="26">
        <f t="shared" si="23"/>
        <v>-3</v>
      </c>
      <c r="AB55" s="32">
        <f t="shared" si="24"/>
        <v>8.2352941176470587E-2</v>
      </c>
      <c r="AC55" s="23">
        <f t="shared" si="41"/>
        <v>7</v>
      </c>
      <c r="AD55" s="33" t="e">
        <f t="shared" si="25"/>
        <v>#DIV/0!</v>
      </c>
      <c r="AE55" s="25"/>
      <c r="AF55" s="26">
        <f t="shared" si="26"/>
        <v>-7</v>
      </c>
      <c r="AG55" s="32">
        <f t="shared" si="27"/>
        <v>5.2631578947368418E-2</v>
      </c>
      <c r="AH55" s="23">
        <f t="shared" si="42"/>
        <v>2</v>
      </c>
      <c r="AI55" s="33" t="e">
        <f t="shared" si="28"/>
        <v>#DIV/0!</v>
      </c>
      <c r="AJ55" s="25"/>
      <c r="AK55" s="26">
        <f t="shared" si="29"/>
        <v>-2</v>
      </c>
      <c r="AL55" s="32">
        <f t="shared" si="30"/>
        <v>0.11805555555555555</v>
      </c>
      <c r="AM55" s="23">
        <f t="shared" si="43"/>
        <v>51</v>
      </c>
      <c r="AN55" s="33" t="e">
        <f t="shared" si="31"/>
        <v>#DIV/0!</v>
      </c>
      <c r="AO55" s="25"/>
      <c r="AP55" s="26">
        <f t="shared" si="32"/>
        <v>-51</v>
      </c>
      <c r="AQ55" s="32">
        <f t="shared" si="33"/>
        <v>0</v>
      </c>
      <c r="AR55" s="23">
        <f t="shared" si="44"/>
        <v>0</v>
      </c>
      <c r="AS55" s="33" t="e">
        <f t="shared" si="34"/>
        <v>#DIV/0!</v>
      </c>
      <c r="AT55" s="25"/>
      <c r="AU55" s="26">
        <f t="shared" si="35"/>
        <v>0</v>
      </c>
    </row>
    <row r="56" spans="1:47" ht="15" thickBot="1" x14ac:dyDescent="0.35">
      <c r="A56" s="20"/>
      <c r="B56" s="21"/>
      <c r="C56" s="32">
        <f t="shared" si="12"/>
        <v>0</v>
      </c>
      <c r="D56" s="23">
        <v>0</v>
      </c>
      <c r="E56" s="33" t="e">
        <f t="shared" si="13"/>
        <v>#DIV/0!</v>
      </c>
      <c r="F56" s="25"/>
      <c r="G56" s="26">
        <f t="shared" si="14"/>
        <v>0</v>
      </c>
      <c r="H56" s="32">
        <f t="shared" si="15"/>
        <v>0</v>
      </c>
      <c r="I56" s="23"/>
      <c r="J56" s="33"/>
      <c r="K56" s="25"/>
      <c r="L56" s="26"/>
      <c r="M56" s="22"/>
      <c r="N56" s="23"/>
      <c r="O56" s="33"/>
      <c r="P56" s="25"/>
      <c r="Q56" s="26"/>
      <c r="R56" s="22"/>
      <c r="S56" s="23"/>
      <c r="T56" s="33"/>
      <c r="U56" s="25"/>
      <c r="V56" s="26">
        <f t="shared" si="20"/>
        <v>0</v>
      </c>
      <c r="W56" s="22"/>
      <c r="X56" s="23"/>
      <c r="Y56" s="24"/>
      <c r="Z56" s="25"/>
      <c r="AA56" s="26"/>
      <c r="AB56" s="22"/>
      <c r="AC56" s="23"/>
      <c r="AD56" s="24"/>
      <c r="AE56" s="25"/>
      <c r="AF56" s="26"/>
      <c r="AG56" s="22"/>
      <c r="AH56" s="23"/>
      <c r="AI56" s="24"/>
      <c r="AJ56" s="25"/>
      <c r="AK56" s="26"/>
      <c r="AL56" s="22"/>
      <c r="AM56" s="23"/>
      <c r="AN56" s="24"/>
      <c r="AO56" s="25"/>
      <c r="AP56" s="26"/>
      <c r="AQ56" s="22"/>
      <c r="AR56" s="23"/>
      <c r="AS56" s="24"/>
      <c r="AT56" s="25"/>
      <c r="AU56" s="26"/>
    </row>
    <row r="57" spans="1:47" s="12" customFormat="1" ht="16.2" thickBot="1" x14ac:dyDescent="0.35">
      <c r="A57" s="11" t="s">
        <v>38</v>
      </c>
      <c r="C57" s="13">
        <f>SUM(C3:C56)</f>
        <v>1</v>
      </c>
      <c r="D57" s="12">
        <f>SUM(D3:D56)</f>
        <v>118</v>
      </c>
      <c r="E57" s="16" t="e">
        <f>SUM(E3:E56)</f>
        <v>#DIV/0!</v>
      </c>
      <c r="F57" s="17">
        <f>SUM(F3:F56)</f>
        <v>0</v>
      </c>
      <c r="G57" s="14"/>
      <c r="H57" s="13">
        <f>SUM(H3:H56)</f>
        <v>1</v>
      </c>
      <c r="I57" s="12">
        <f>SUM(I3:I56)</f>
        <v>84</v>
      </c>
      <c r="J57" s="16" t="e">
        <f>SUM(J3:J56)</f>
        <v>#DIV/0!</v>
      </c>
      <c r="K57" s="17">
        <f>SUM(K3:K56)</f>
        <v>0</v>
      </c>
      <c r="M57" s="19">
        <f>SUM(M3:M56)</f>
        <v>1.0000000000000002</v>
      </c>
      <c r="N57" s="12">
        <f>SUM(N3:N56)</f>
        <v>50</v>
      </c>
      <c r="O57" s="16" t="e">
        <f>SUM(O3:O56)</f>
        <v>#DIV/0!</v>
      </c>
      <c r="P57" s="17">
        <f>SUM(P3:P56)</f>
        <v>0</v>
      </c>
      <c r="R57" s="13">
        <f>SUM(R3:R56)</f>
        <v>1</v>
      </c>
      <c r="S57" s="12">
        <f>SUM(S3:S56)</f>
        <v>35</v>
      </c>
      <c r="T57" s="16" t="e">
        <f>SUM(T3:T55)</f>
        <v>#DIV/0!</v>
      </c>
      <c r="U57" s="17">
        <f>SUM(U3:U56)</f>
        <v>0</v>
      </c>
      <c r="W57" s="13">
        <f>SUM(W3:W56)</f>
        <v>0.99999999999999978</v>
      </c>
      <c r="X57" s="12">
        <f>SUM(X3:X56)</f>
        <v>29</v>
      </c>
      <c r="Y57" s="16" t="e">
        <f>SUM(Y3:Y55)</f>
        <v>#DIV/0!</v>
      </c>
      <c r="Z57" s="17">
        <f>SUM(Z3:Z55)</f>
        <v>0</v>
      </c>
      <c r="AB57" s="13">
        <f>SUM(AB3:AB56)</f>
        <v>0.99999999999999978</v>
      </c>
      <c r="AC57" s="12">
        <f>SUM(AC3:AC56)</f>
        <v>85</v>
      </c>
      <c r="AD57" s="16" t="e">
        <f>SUM(AD3:AD55)</f>
        <v>#DIV/0!</v>
      </c>
      <c r="AE57" s="17">
        <f>SUM(AE3:AE55)</f>
        <v>0</v>
      </c>
      <c r="AG57" s="13">
        <f>SUM(AG3:AG56)</f>
        <v>0.99999999999999978</v>
      </c>
      <c r="AH57" s="12">
        <f>SUM(AH3:AH56)</f>
        <v>38</v>
      </c>
      <c r="AI57" s="16" t="e">
        <f>SUM(AI3:AI55)</f>
        <v>#DIV/0!</v>
      </c>
      <c r="AJ57" s="17">
        <f>SUM(AJ3:AJ55)</f>
        <v>0</v>
      </c>
      <c r="AL57" s="13">
        <f>SUM(AL3:AL56)</f>
        <v>0.99999999999999989</v>
      </c>
      <c r="AM57" s="12">
        <f>SUM(AM3:AM56)</f>
        <v>432</v>
      </c>
      <c r="AN57" s="16" t="e">
        <f>SUM(AN3:AN55)</f>
        <v>#DIV/0!</v>
      </c>
      <c r="AO57" s="17">
        <f>SUM(AO3:AO55)</f>
        <v>0</v>
      </c>
      <c r="AQ57" s="13">
        <f>SUM(AQ3:AQ56)</f>
        <v>1</v>
      </c>
      <c r="AR57" s="12">
        <f>SUM(AR3:AR56)</f>
        <v>7</v>
      </c>
      <c r="AS57" s="16" t="e">
        <f>SUM(AS3:AS55)</f>
        <v>#DIV/0!</v>
      </c>
      <c r="AT57" s="17">
        <f>SUM(AT3:AT55)</f>
        <v>0</v>
      </c>
    </row>
  </sheetData>
  <mergeCells count="18"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  <mergeCell ref="O1:P1"/>
    <mergeCell ref="C1:D1"/>
    <mergeCell ref="E1:F1"/>
    <mergeCell ref="H1:I1"/>
    <mergeCell ref="J1:K1"/>
    <mergeCell ref="M1:N1"/>
  </mergeCells>
  <conditionalFormatting sqref="G3:G56 L3:L56 Q3:Q56 V3:V56 AA3:AA56 AF3:AF56 AK3:AK56 AP3:AP56 AU3:AU56">
    <cfRule type="expression" dxfId="41" priority="1">
      <formula>G3&gt;D3</formula>
    </cfRule>
    <cfRule type="expression" dxfId="40" priority="2">
      <formula>G3&lt;D3</formula>
    </cfRule>
  </conditionalFormatting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20"/>
  <dimension ref="A1:BM58"/>
  <sheetViews>
    <sheetView workbookViewId="0">
      <pane xSplit="2" topLeftCell="C1" activePane="topRight" state="frozen"/>
      <selection activeCell="A56" sqref="A56"/>
      <selection pane="topRight" activeCell="AY1" sqref="AY1:BM1048576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5" width="9.109375" hidden="1" customWidth="1"/>
  </cols>
  <sheetData>
    <row r="1" spans="1:64" s="1" customFormat="1" x14ac:dyDescent="0.3">
      <c r="A1" s="5" t="s">
        <v>0</v>
      </c>
      <c r="B1" s="4" t="s">
        <v>41</v>
      </c>
      <c r="C1" s="45" t="s">
        <v>155</v>
      </c>
      <c r="D1" s="46"/>
      <c r="E1" s="43" t="s">
        <v>139</v>
      </c>
      <c r="F1" s="44"/>
      <c r="G1" s="7"/>
      <c r="H1" s="45" t="s">
        <v>156</v>
      </c>
      <c r="I1" s="46"/>
      <c r="J1" s="43" t="s">
        <v>140</v>
      </c>
      <c r="K1" s="44"/>
      <c r="L1" s="10"/>
      <c r="M1" s="45" t="s">
        <v>157</v>
      </c>
      <c r="N1" s="46"/>
      <c r="O1" s="43" t="s">
        <v>164</v>
      </c>
      <c r="P1" s="44"/>
      <c r="Q1" s="10"/>
      <c r="R1" s="45" t="s">
        <v>158</v>
      </c>
      <c r="S1" s="46"/>
      <c r="T1" s="43" t="s">
        <v>141</v>
      </c>
      <c r="U1" s="44"/>
      <c r="V1" s="10"/>
      <c r="W1" s="45" t="s">
        <v>159</v>
      </c>
      <c r="X1" s="46"/>
      <c r="Y1" s="43" t="s">
        <v>142</v>
      </c>
      <c r="Z1" s="44"/>
      <c r="AA1" s="10"/>
      <c r="AB1" s="45" t="s">
        <v>160</v>
      </c>
      <c r="AC1" s="46"/>
      <c r="AD1" s="43" t="s">
        <v>143</v>
      </c>
      <c r="AE1" s="44"/>
      <c r="AF1" s="10"/>
      <c r="AG1" s="45" t="s">
        <v>161</v>
      </c>
      <c r="AH1" s="46"/>
      <c r="AI1" s="43" t="s">
        <v>144</v>
      </c>
      <c r="AJ1" s="44"/>
      <c r="AK1" s="10"/>
      <c r="AL1" s="45" t="s">
        <v>162</v>
      </c>
      <c r="AM1" s="46"/>
      <c r="AN1" s="43" t="s">
        <v>145</v>
      </c>
      <c r="AO1" s="44"/>
      <c r="AP1" s="10"/>
      <c r="AQ1" s="45" t="s">
        <v>163</v>
      </c>
      <c r="AR1" s="46"/>
      <c r="AS1" s="43" t="s">
        <v>146</v>
      </c>
      <c r="AT1" s="44"/>
      <c r="AU1" s="10"/>
      <c r="AY1" t="s">
        <v>0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</row>
    <row r="3" spans="1:64" x14ac:dyDescent="0.3">
      <c r="A3" s="20" t="s">
        <v>36</v>
      </c>
      <c r="B3" s="21" t="e">
        <v>#N/A</v>
      </c>
      <c r="C3" s="22" t="e">
        <f>D3/$D$58</f>
        <v>#DIV/0!</v>
      </c>
      <c r="D3" s="23">
        <f>IF(COUNTIF($AY$2:$BL$62,A3)=1,VLOOKUP(A3,$AY$2:$BL$62,6,FALSE),0)</f>
        <v>0</v>
      </c>
      <c r="E3" s="24">
        <f>F3/$F$58</f>
        <v>0</v>
      </c>
      <c r="F3" s="25">
        <f>'Octobre N-1'!D3</f>
        <v>0</v>
      </c>
      <c r="G3" s="26">
        <f t="shared" ref="G3" si="0">D3-F3</f>
        <v>0</v>
      </c>
      <c r="H3" s="22" t="e">
        <f>I3/$I$58</f>
        <v>#DIV/0!</v>
      </c>
      <c r="I3" s="23">
        <f>IF(COUNTIF($AY$2:$BL$62,A3)=1,VLOOKUP(A3,$AY$2:$BL$62,7,FALSE),0)</f>
        <v>0</v>
      </c>
      <c r="J3" s="33">
        <f>K3/$K$58</f>
        <v>0</v>
      </c>
      <c r="K3" s="25">
        <f>'Octobre N-1'!I3</f>
        <v>0</v>
      </c>
      <c r="L3" s="26">
        <f t="shared" ref="L3" si="1">I3-K3</f>
        <v>0</v>
      </c>
      <c r="M3" s="22" t="e">
        <f>N3/$N$58</f>
        <v>#DIV/0!</v>
      </c>
      <c r="N3" s="23">
        <f>IF(COUNTIF($AY$2:$BL$62,A3)=1,VLOOKUP(A3,$AY$2:$BL$62,8,FALSE),0)</f>
        <v>0</v>
      </c>
      <c r="O3" s="24">
        <f>P3/$P$58</f>
        <v>0</v>
      </c>
      <c r="P3" s="25">
        <f>'Octobre N-1'!N3</f>
        <v>0</v>
      </c>
      <c r="Q3" s="26">
        <f t="shared" ref="Q3" si="2">N3-P3</f>
        <v>0</v>
      </c>
      <c r="R3" s="22" t="e">
        <f>S3/$S$58</f>
        <v>#DIV/0!</v>
      </c>
      <c r="S3" s="23">
        <f>IF(COUNTIF($AY$2:$BL$62,A3)=1,VLOOKUP(A3,$AY$2:$BL$62,9,FALSE),0)</f>
        <v>0</v>
      </c>
      <c r="T3" s="33">
        <f>U3/$U$58</f>
        <v>0</v>
      </c>
      <c r="U3" s="25">
        <f>'Octobre N-1'!S3</f>
        <v>0</v>
      </c>
      <c r="V3" s="26">
        <f t="shared" ref="V3" si="3">S3-U3</f>
        <v>0</v>
      </c>
      <c r="W3" s="22" t="e">
        <f>X3/$X$58</f>
        <v>#DIV/0!</v>
      </c>
      <c r="X3" s="23">
        <f>IF(COUNTIF($AY$2:$BL$62,A3)=1,VLOOKUP(A3,$AY$2:$BL$62,10,FALSE),0)</f>
        <v>0</v>
      </c>
      <c r="Y3" s="33">
        <f>Z3/$Z$58</f>
        <v>0</v>
      </c>
      <c r="Z3" s="25">
        <f>'Octobre N-1'!X3</f>
        <v>0</v>
      </c>
      <c r="AA3" s="26">
        <f t="shared" ref="AA3" si="4">X3-Z3</f>
        <v>0</v>
      </c>
      <c r="AB3" s="22" t="e">
        <f>AC3/$AC$58</f>
        <v>#DIV/0!</v>
      </c>
      <c r="AC3" s="23">
        <f>IF(COUNTIF($AY$2:$BL$62,A3)=1,VLOOKUP(A3,$AY$2:$BL$62,11,FALSE),0)</f>
        <v>0</v>
      </c>
      <c r="AD3" s="33">
        <f>AE3/$AE$58</f>
        <v>0</v>
      </c>
      <c r="AE3" s="25">
        <f>'Octobre N-1'!AC3</f>
        <v>0</v>
      </c>
      <c r="AF3" s="26">
        <f t="shared" ref="AF3" si="5">AC3-AE3</f>
        <v>0</v>
      </c>
      <c r="AG3" s="22" t="e">
        <f>AH3/$AH$58</f>
        <v>#DIV/0!</v>
      </c>
      <c r="AH3" s="23">
        <f>IF(COUNTIF($AY$2:$BL$62,A3)=1,VLOOKUP(A3,$AY$2:$BL$62,12,FALSE),0)</f>
        <v>0</v>
      </c>
      <c r="AI3" s="33">
        <f>AJ3/$AJ$58</f>
        <v>0</v>
      </c>
      <c r="AJ3" s="25">
        <f>'Octobre N-1'!AH3</f>
        <v>0</v>
      </c>
      <c r="AK3" s="26">
        <f t="shared" ref="AK3" si="6">AH3-AJ3</f>
        <v>0</v>
      </c>
      <c r="AL3" s="22" t="e">
        <f>AM3/$AM$58</f>
        <v>#DIV/0!</v>
      </c>
      <c r="AM3" s="23">
        <f>IF(COUNTIF($AY$2:$BL$62,A3)=1,VLOOKUP(A3,$AY$2:$BL$62,13,FALSE),0)</f>
        <v>0</v>
      </c>
      <c r="AN3" s="33">
        <f>AO3/$AO$58</f>
        <v>0</v>
      </c>
      <c r="AO3" s="25">
        <f>'Octobre N-1'!AM3</f>
        <v>0</v>
      </c>
      <c r="AP3" s="26">
        <f t="shared" ref="AP3" si="7">AM3-AO3</f>
        <v>0</v>
      </c>
      <c r="AQ3" s="22" t="e">
        <f>AR3/$AR$58</f>
        <v>#DIV/0!</v>
      </c>
      <c r="AR3" s="23">
        <f>IF(COUNTIF($AY$2:$BL$62,A3)=1,VLOOKUP(A3,$AY$2:$BL$62,14,FALSE),0)</f>
        <v>0</v>
      </c>
      <c r="AS3" s="33">
        <f>AT3/$AT$58</f>
        <v>0</v>
      </c>
      <c r="AT3" s="25">
        <f>'Octobre N-1'!AR3</f>
        <v>0</v>
      </c>
      <c r="AU3" s="26">
        <f t="shared" ref="AU3" si="8">AR3-AT3</f>
        <v>0</v>
      </c>
    </row>
    <row r="4" spans="1:64" x14ac:dyDescent="0.3">
      <c r="A4" t="s">
        <v>33</v>
      </c>
      <c r="B4" s="21"/>
      <c r="C4" s="22" t="e">
        <f>D4/$D$58</f>
        <v>#DIV/0!</v>
      </c>
      <c r="D4" s="23">
        <f>IF(COUNTIF($AY$2:$BL$62,A4)=1,VLOOKUP(A4,$AY$2:$BL$62,6,FALSE),0)</f>
        <v>0</v>
      </c>
      <c r="E4" s="24">
        <f>F4/$F$58</f>
        <v>0</v>
      </c>
      <c r="F4" s="25">
        <f>'Octobre N-1'!D4</f>
        <v>0</v>
      </c>
      <c r="G4" s="26">
        <f t="shared" ref="G4:G56" si="9">D4-F4</f>
        <v>0</v>
      </c>
      <c r="H4" s="22" t="e">
        <f>I4/$I$58</f>
        <v>#DIV/0!</v>
      </c>
      <c r="I4" s="23">
        <f>IF(COUNTIF($AY$2:$BL$62,A4)=1,VLOOKUP(A4,$AY$2:$BL$62,7,FALSE),0)</f>
        <v>0</v>
      </c>
      <c r="J4" s="33">
        <f>K4/$K$58</f>
        <v>0</v>
      </c>
      <c r="K4" s="25">
        <f>'Octobre N-1'!I4</f>
        <v>0</v>
      </c>
      <c r="L4" s="26">
        <f t="shared" ref="L4:L56" si="10">I4-K4</f>
        <v>0</v>
      </c>
      <c r="M4" s="22" t="e">
        <f>N4/$N$58</f>
        <v>#DIV/0!</v>
      </c>
      <c r="N4" s="23">
        <f>IF(COUNTIF($AY$2:$BL$62,A4)=1,VLOOKUP(A4,$AY$2:$BL$62,8,FALSE),0)</f>
        <v>0</v>
      </c>
      <c r="O4" s="24">
        <f>P4/$P$58</f>
        <v>0</v>
      </c>
      <c r="P4" s="25">
        <f>'Octobre N-1'!N4</f>
        <v>0</v>
      </c>
      <c r="Q4" s="26">
        <f t="shared" ref="Q4:Q56" si="11">N4-P4</f>
        <v>0</v>
      </c>
      <c r="R4" s="22" t="e">
        <f>S4/$S$58</f>
        <v>#DIV/0!</v>
      </c>
      <c r="S4" s="23">
        <f>IF(COUNTIF($AY$2:$BL$62,A4)=1,VLOOKUP(A4,$AY$2:$BL$62,9,FALSE),0)</f>
        <v>0</v>
      </c>
      <c r="T4" s="33">
        <f>U4/$U$58</f>
        <v>0</v>
      </c>
      <c r="U4" s="25">
        <f>'Octobre N-1'!S4</f>
        <v>0</v>
      </c>
      <c r="V4" s="26">
        <f t="shared" ref="V4:V56" si="12">S4-U4</f>
        <v>0</v>
      </c>
      <c r="W4" s="22" t="e">
        <f>X4/$X$58</f>
        <v>#DIV/0!</v>
      </c>
      <c r="X4" s="23">
        <f>IF(COUNTIF($AY$2:$BL$62,A4)=1,VLOOKUP(A4,$AY$2:$BL$62,10,FALSE),0)</f>
        <v>0</v>
      </c>
      <c r="Y4" s="33">
        <f>Z4/$Z$58</f>
        <v>0</v>
      </c>
      <c r="Z4" s="25">
        <f>'Octobre N-1'!X4</f>
        <v>0</v>
      </c>
      <c r="AA4" s="26">
        <f t="shared" ref="AA4:AA56" si="13">X4-Z4</f>
        <v>0</v>
      </c>
      <c r="AB4" s="22" t="e">
        <f>AC4/$AC$58</f>
        <v>#DIV/0!</v>
      </c>
      <c r="AC4" s="23">
        <f>IF(COUNTIF($AY$2:$BL$62,A4)=1,VLOOKUP(A4,$AY$2:$BL$62,11,FALSE),0)</f>
        <v>0</v>
      </c>
      <c r="AD4" s="33">
        <f>AE4/$AE$58</f>
        <v>0</v>
      </c>
      <c r="AE4" s="25">
        <f>'Octobre N-1'!AC4</f>
        <v>0</v>
      </c>
      <c r="AF4" s="26">
        <f t="shared" ref="AF4:AF56" si="14">AC4-AE4</f>
        <v>0</v>
      </c>
      <c r="AG4" s="22" t="e">
        <f>AH4/$AH$58</f>
        <v>#DIV/0!</v>
      </c>
      <c r="AH4" s="23">
        <f>IF(COUNTIF($AY$2:$BL$62,A4)=1,VLOOKUP(A4,$AY$2:$BL$62,12,FALSE),0)</f>
        <v>0</v>
      </c>
      <c r="AI4" s="33">
        <f>AJ4/$AJ$58</f>
        <v>0</v>
      </c>
      <c r="AJ4" s="25">
        <f>'Octobre N-1'!AH4</f>
        <v>0</v>
      </c>
      <c r="AK4" s="26">
        <f t="shared" ref="AK4:AK56" si="15">AH4-AJ4</f>
        <v>0</v>
      </c>
      <c r="AL4" s="22" t="e">
        <f>AM4/$AM$58</f>
        <v>#DIV/0!</v>
      </c>
      <c r="AM4" s="23">
        <f>IF(COUNTIF($AY$2:$BL$62,A4)=1,VLOOKUP(A4,$AY$2:$BL$62,13,FALSE),0)</f>
        <v>0</v>
      </c>
      <c r="AN4" s="33">
        <f>AO4/$AO$58</f>
        <v>0</v>
      </c>
      <c r="AO4" s="25">
        <f>'Octobre N-1'!AM4</f>
        <v>0</v>
      </c>
      <c r="AP4" s="26">
        <f t="shared" ref="AP4:AP56" si="16">AM4-AO4</f>
        <v>0</v>
      </c>
      <c r="AQ4" s="22" t="e">
        <f>AR4/$AR$58</f>
        <v>#DIV/0!</v>
      </c>
      <c r="AR4" s="23">
        <f>IF(COUNTIF($AY$2:$BL$62,A4)=1,VLOOKUP(A4,$AY$2:$BL$62,14,FALSE),0)</f>
        <v>0</v>
      </c>
      <c r="AS4" s="33">
        <f>AT4/$AT$58</f>
        <v>0</v>
      </c>
      <c r="AT4" s="25">
        <f>'Octobre N-1'!AR4</f>
        <v>0</v>
      </c>
      <c r="AU4" s="26">
        <f t="shared" ref="AU4:AU56" si="17">AR4-AT4</f>
        <v>0</v>
      </c>
    </row>
    <row r="5" spans="1:64" x14ac:dyDescent="0.3">
      <c r="A5" t="s">
        <v>1</v>
      </c>
      <c r="B5" s="21"/>
      <c r="C5" s="22" t="e">
        <f>D5/$D$58</f>
        <v>#DIV/0!</v>
      </c>
      <c r="D5" s="23">
        <f>IF(COUNTIF($AY$2:$BL$62,A5)=1,VLOOKUP(A5,$AY$2:$BL$62,6,FALSE),0)</f>
        <v>0</v>
      </c>
      <c r="E5" s="24">
        <f>F5/$F$58</f>
        <v>0</v>
      </c>
      <c r="F5" s="25">
        <f>'Octobre N-1'!D5</f>
        <v>0</v>
      </c>
      <c r="G5" s="26">
        <f t="shared" si="9"/>
        <v>0</v>
      </c>
      <c r="H5" s="22" t="e">
        <f>I5/$I$58</f>
        <v>#DIV/0!</v>
      </c>
      <c r="I5" s="23">
        <f>IF(COUNTIF($AY$2:$BL$62,A5)=1,VLOOKUP(A5,$AY$2:$BL$62,7,FALSE),0)</f>
        <v>0</v>
      </c>
      <c r="J5" s="33">
        <f>K5/$K$58</f>
        <v>0</v>
      </c>
      <c r="K5" s="25">
        <f>'Octobre N-1'!I5</f>
        <v>0</v>
      </c>
      <c r="L5" s="26">
        <f t="shared" si="10"/>
        <v>0</v>
      </c>
      <c r="M5" s="22" t="e">
        <f>N5/$N$58</f>
        <v>#DIV/0!</v>
      </c>
      <c r="N5" s="23">
        <f>IF(COUNTIF($AY$2:$BL$62,A5)=1,VLOOKUP(A5,$AY$2:$BL$62,8,FALSE),0)</f>
        <v>0</v>
      </c>
      <c r="O5" s="24">
        <f>P5/$P$58</f>
        <v>0</v>
      </c>
      <c r="P5" s="25">
        <f>'Octobre N-1'!N5</f>
        <v>0</v>
      </c>
      <c r="Q5" s="26">
        <f t="shared" si="11"/>
        <v>0</v>
      </c>
      <c r="R5" s="22" t="e">
        <f>S5/$S$58</f>
        <v>#DIV/0!</v>
      </c>
      <c r="S5" s="23">
        <f>IF(COUNTIF($AY$2:$BL$62,A5)=1,VLOOKUP(A5,$AY$2:$BL$62,9,FALSE),0)</f>
        <v>0</v>
      </c>
      <c r="T5" s="33">
        <f>U5/$U$58</f>
        <v>0</v>
      </c>
      <c r="U5" s="25">
        <f>'Octobre N-1'!S5</f>
        <v>0</v>
      </c>
      <c r="V5" s="26">
        <f t="shared" si="12"/>
        <v>0</v>
      </c>
      <c r="W5" s="22" t="e">
        <f>X5/$X$58</f>
        <v>#DIV/0!</v>
      </c>
      <c r="X5" s="23">
        <f>IF(COUNTIF($AY$2:$BL$62,A5)=1,VLOOKUP(A5,$AY$2:$BL$62,10,FALSE),0)</f>
        <v>0</v>
      </c>
      <c r="Y5" s="33">
        <f>Z5/$Z$58</f>
        <v>0</v>
      </c>
      <c r="Z5" s="25">
        <f>'Octobre N-1'!X5</f>
        <v>0</v>
      </c>
      <c r="AA5" s="26">
        <f t="shared" si="13"/>
        <v>0</v>
      </c>
      <c r="AB5" s="22" t="e">
        <f>AC5/$AC$58</f>
        <v>#DIV/0!</v>
      </c>
      <c r="AC5" s="23">
        <f>IF(COUNTIF($AY$2:$BL$62,A5)=1,VLOOKUP(A5,$AY$2:$BL$62,11,FALSE),0)</f>
        <v>0</v>
      </c>
      <c r="AD5" s="33">
        <f>AE5/$AE$58</f>
        <v>0</v>
      </c>
      <c r="AE5" s="25">
        <f>'Octobre N-1'!AC5</f>
        <v>0</v>
      </c>
      <c r="AF5" s="26">
        <f t="shared" si="14"/>
        <v>0</v>
      </c>
      <c r="AG5" s="22" t="e">
        <f>AH5/$AH$58</f>
        <v>#DIV/0!</v>
      </c>
      <c r="AH5" s="23">
        <f>IF(COUNTIF($AY$2:$BL$62,A5)=1,VLOOKUP(A5,$AY$2:$BL$62,12,FALSE),0)</f>
        <v>0</v>
      </c>
      <c r="AI5" s="33">
        <f>AJ5/$AJ$58</f>
        <v>0</v>
      </c>
      <c r="AJ5" s="25">
        <f>'Octobre N-1'!AH5</f>
        <v>0</v>
      </c>
      <c r="AK5" s="26">
        <f t="shared" si="15"/>
        <v>0</v>
      </c>
      <c r="AL5" s="22" t="e">
        <f>AM5/$AM$58</f>
        <v>#DIV/0!</v>
      </c>
      <c r="AM5" s="23">
        <f>IF(COUNTIF($AY$2:$BL$62,A5)=1,VLOOKUP(A5,$AY$2:$BL$62,13,FALSE),0)</f>
        <v>0</v>
      </c>
      <c r="AN5" s="33">
        <f>AO5/$AO$58</f>
        <v>0</v>
      </c>
      <c r="AO5" s="25">
        <f>'Octobre N-1'!AM5</f>
        <v>0</v>
      </c>
      <c r="AP5" s="26">
        <f t="shared" si="16"/>
        <v>0</v>
      </c>
      <c r="AQ5" s="22" t="e">
        <f>AR5/$AR$58</f>
        <v>#DIV/0!</v>
      </c>
      <c r="AR5" s="23">
        <f>IF(COUNTIF($AY$2:$BL$62,A5)=1,VLOOKUP(A5,$AY$2:$BL$62,14,FALSE),0)</f>
        <v>0</v>
      </c>
      <c r="AS5" s="33">
        <f>AT5/$AT$58</f>
        <v>0</v>
      </c>
      <c r="AT5" s="25">
        <f>'Octobre N-1'!AR5</f>
        <v>0</v>
      </c>
      <c r="AU5" s="26">
        <f t="shared" si="17"/>
        <v>0</v>
      </c>
    </row>
    <row r="6" spans="1:64" x14ac:dyDescent="0.3">
      <c r="A6" t="s">
        <v>52</v>
      </c>
      <c r="B6" s="21"/>
      <c r="C6" s="22" t="e">
        <f>D6/$D$58</f>
        <v>#DIV/0!</v>
      </c>
      <c r="D6" s="23">
        <f>IF(COUNTIF($AY$2:$BL$62,A6)=1,VLOOKUP(A6,$AY$2:$BL$62,6,FALSE),0)</f>
        <v>0</v>
      </c>
      <c r="E6" s="24">
        <f>F6/$F$58</f>
        <v>0</v>
      </c>
      <c r="F6" s="25">
        <f>'Octobre N-1'!D6</f>
        <v>0</v>
      </c>
      <c r="G6" s="26">
        <f t="shared" si="9"/>
        <v>0</v>
      </c>
      <c r="H6" s="22" t="e">
        <f>I6/$I$58</f>
        <v>#DIV/0!</v>
      </c>
      <c r="I6" s="23">
        <f>IF(COUNTIF($AY$2:$BL$62,A6)=1,VLOOKUP(A6,$AY$2:$BL$62,7,FALSE),0)</f>
        <v>0</v>
      </c>
      <c r="J6" s="33">
        <f>K6/$K$58</f>
        <v>0</v>
      </c>
      <c r="K6" s="25">
        <f>'Octobre N-1'!I6</f>
        <v>0</v>
      </c>
      <c r="L6" s="26">
        <f t="shared" si="10"/>
        <v>0</v>
      </c>
      <c r="M6" s="22" t="e">
        <f>N6/$N$58</f>
        <v>#DIV/0!</v>
      </c>
      <c r="N6" s="23">
        <f>IF(COUNTIF($AY$2:$BL$62,A6)=1,VLOOKUP(A6,$AY$2:$BL$62,8,FALSE),0)</f>
        <v>0</v>
      </c>
      <c r="O6" s="24">
        <f>P6/$P$58</f>
        <v>0</v>
      </c>
      <c r="P6" s="25">
        <f>'Octobre N-1'!N6</f>
        <v>0</v>
      </c>
      <c r="Q6" s="26">
        <f t="shared" si="11"/>
        <v>0</v>
      </c>
      <c r="R6" s="22" t="e">
        <f>S6/$S$58</f>
        <v>#DIV/0!</v>
      </c>
      <c r="S6" s="23">
        <f>IF(COUNTIF($AY$2:$BL$62,A6)=1,VLOOKUP(A6,$AY$2:$BL$62,9,FALSE),0)</f>
        <v>0</v>
      </c>
      <c r="T6" s="33">
        <f>U6/$U$58</f>
        <v>0</v>
      </c>
      <c r="U6" s="25">
        <f>'Octobre N-1'!S6</f>
        <v>0</v>
      </c>
      <c r="V6" s="26">
        <f t="shared" si="12"/>
        <v>0</v>
      </c>
      <c r="W6" s="22" t="e">
        <f>X6/$X$58</f>
        <v>#DIV/0!</v>
      </c>
      <c r="X6" s="23">
        <f>IF(COUNTIF($AY$2:$BL$62,A6)=1,VLOOKUP(A6,$AY$2:$BL$62,10,FALSE),0)</f>
        <v>0</v>
      </c>
      <c r="Y6" s="33">
        <f>Z6/$Z$58</f>
        <v>0</v>
      </c>
      <c r="Z6" s="25">
        <f>'Octobre N-1'!X6</f>
        <v>0</v>
      </c>
      <c r="AA6" s="26">
        <f t="shared" si="13"/>
        <v>0</v>
      </c>
      <c r="AB6" s="22" t="e">
        <f>AC6/$AC$58</f>
        <v>#DIV/0!</v>
      </c>
      <c r="AC6" s="23">
        <f>IF(COUNTIF($AY$2:$BL$62,A6)=1,VLOOKUP(A6,$AY$2:$BL$62,11,FALSE),0)</f>
        <v>0</v>
      </c>
      <c r="AD6" s="33">
        <f>AE6/$AE$58</f>
        <v>0</v>
      </c>
      <c r="AE6" s="25">
        <f>'Octobre N-1'!AC6</f>
        <v>0</v>
      </c>
      <c r="AF6" s="26">
        <f t="shared" si="14"/>
        <v>0</v>
      </c>
      <c r="AG6" s="22" t="e">
        <f>AH6/$AH$58</f>
        <v>#DIV/0!</v>
      </c>
      <c r="AH6" s="23">
        <f>IF(COUNTIF($AY$2:$BL$62,A6)=1,VLOOKUP(A6,$AY$2:$BL$62,12,FALSE),0)</f>
        <v>0</v>
      </c>
      <c r="AI6" s="33">
        <f>AJ6/$AJ$58</f>
        <v>0</v>
      </c>
      <c r="AJ6" s="25">
        <f>'Octobre N-1'!AH6</f>
        <v>0</v>
      </c>
      <c r="AK6" s="26">
        <f t="shared" si="15"/>
        <v>0</v>
      </c>
      <c r="AL6" s="22" t="e">
        <f>AM6/$AM$58</f>
        <v>#DIV/0!</v>
      </c>
      <c r="AM6" s="23">
        <f>IF(COUNTIF($AY$2:$BL$62,A6)=1,VLOOKUP(A6,$AY$2:$BL$62,13,FALSE),0)</f>
        <v>0</v>
      </c>
      <c r="AN6" s="33">
        <f>AO6/$AO$58</f>
        <v>0</v>
      </c>
      <c r="AO6" s="25">
        <f>'Octobre N-1'!AM6</f>
        <v>0</v>
      </c>
      <c r="AP6" s="26">
        <f t="shared" si="16"/>
        <v>0</v>
      </c>
      <c r="AQ6" s="22" t="e">
        <f>AR6/$AR$58</f>
        <v>#DIV/0!</v>
      </c>
      <c r="AR6" s="23">
        <f>IF(COUNTIF($AY$2:$BL$62,A6)=1,VLOOKUP(A6,$AY$2:$BL$62,14,FALSE),0)</f>
        <v>0</v>
      </c>
      <c r="AS6" s="33">
        <f>AT6/$AT$58</f>
        <v>0</v>
      </c>
      <c r="AT6" s="25">
        <f>'Octobre N-1'!AR6</f>
        <v>0</v>
      </c>
      <c r="AU6" s="26">
        <f t="shared" si="17"/>
        <v>0</v>
      </c>
    </row>
    <row r="7" spans="1:64" x14ac:dyDescent="0.3">
      <c r="A7" t="s">
        <v>2</v>
      </c>
      <c r="B7" s="21"/>
      <c r="C7" s="22" t="e">
        <f>D7/$D$58</f>
        <v>#DIV/0!</v>
      </c>
      <c r="D7" s="23">
        <f>IF(COUNTIF($AY$2:$BL$62,A7)=1,VLOOKUP(A7,$AY$2:$BL$62,6,FALSE),0)</f>
        <v>0</v>
      </c>
      <c r="E7" s="24">
        <f>F7/$F$58</f>
        <v>0.12592592592592591</v>
      </c>
      <c r="F7" s="25">
        <f>'Octobre N-1'!D7</f>
        <v>17</v>
      </c>
      <c r="G7" s="26">
        <f t="shared" si="9"/>
        <v>-17</v>
      </c>
      <c r="H7" s="22" t="e">
        <f>I7/$I$58</f>
        <v>#DIV/0!</v>
      </c>
      <c r="I7" s="23">
        <f>IF(COUNTIF($AY$2:$BL$62,A7)=1,VLOOKUP(A7,$AY$2:$BL$62,7,FALSE),0)</f>
        <v>0</v>
      </c>
      <c r="J7" s="33">
        <f>K7/$K$58</f>
        <v>2.3529411764705882E-2</v>
      </c>
      <c r="K7" s="25">
        <f>'Octobre N-1'!I7</f>
        <v>2</v>
      </c>
      <c r="L7" s="26">
        <f t="shared" si="10"/>
        <v>-2</v>
      </c>
      <c r="M7" s="22" t="e">
        <f>N7/$N$58</f>
        <v>#DIV/0!</v>
      </c>
      <c r="N7" s="23">
        <f>IF(COUNTIF($AY$2:$BL$62,A7)=1,VLOOKUP(A7,$AY$2:$BL$62,8,FALSE),0)</f>
        <v>0</v>
      </c>
      <c r="O7" s="24">
        <f>P7/$P$58</f>
        <v>0</v>
      </c>
      <c r="P7" s="25">
        <f>'Octobre N-1'!N7</f>
        <v>0</v>
      </c>
      <c r="Q7" s="26">
        <f t="shared" si="11"/>
        <v>0</v>
      </c>
      <c r="R7" s="22" t="e">
        <f>S7/$S$58</f>
        <v>#DIV/0!</v>
      </c>
      <c r="S7" s="23">
        <f>IF(COUNTIF($AY$2:$BL$62,A7)=1,VLOOKUP(A7,$AY$2:$BL$62,9,FALSE),0)</f>
        <v>0</v>
      </c>
      <c r="T7" s="33">
        <f>U7/$U$58</f>
        <v>5.128205128205128E-2</v>
      </c>
      <c r="U7" s="25">
        <f>'Octobre N-1'!S7</f>
        <v>2</v>
      </c>
      <c r="V7" s="26">
        <f t="shared" si="12"/>
        <v>-2</v>
      </c>
      <c r="W7" s="22" t="e">
        <f>X7/$X$58</f>
        <v>#DIV/0!</v>
      </c>
      <c r="X7" s="23">
        <f>IF(COUNTIF($AY$2:$BL$62,A7)=1,VLOOKUP(A7,$AY$2:$BL$62,10,FALSE),0)</f>
        <v>0</v>
      </c>
      <c r="Y7" s="33">
        <f>Z7/$Z$58</f>
        <v>0.23809523809523808</v>
      </c>
      <c r="Z7" s="25">
        <f>'Octobre N-1'!X7</f>
        <v>5</v>
      </c>
      <c r="AA7" s="26">
        <f t="shared" si="13"/>
        <v>-5</v>
      </c>
      <c r="AB7" s="22" t="e">
        <f>AC7/$AC$58</f>
        <v>#DIV/0!</v>
      </c>
      <c r="AC7" s="23">
        <f>IF(COUNTIF($AY$2:$BL$62,A7)=1,VLOOKUP(A7,$AY$2:$BL$62,11,FALSE),0)</f>
        <v>0</v>
      </c>
      <c r="AD7" s="33">
        <f>AE7/$AE$58</f>
        <v>6.3291139240506333E-2</v>
      </c>
      <c r="AE7" s="25">
        <f>'Octobre N-1'!AC7</f>
        <v>5</v>
      </c>
      <c r="AF7" s="26">
        <f t="shared" si="14"/>
        <v>-5</v>
      </c>
      <c r="AG7" s="22" t="e">
        <f>AH7/$AH$58</f>
        <v>#DIV/0!</v>
      </c>
      <c r="AH7" s="23">
        <f>IF(COUNTIF($AY$2:$BL$62,A7)=1,VLOOKUP(A7,$AY$2:$BL$62,12,FALSE),0)</f>
        <v>0</v>
      </c>
      <c r="AI7" s="33">
        <f>AJ7/$AJ$58</f>
        <v>7.1428571428571425E-2</v>
      </c>
      <c r="AJ7" s="25">
        <f>'Octobre N-1'!AH7</f>
        <v>2</v>
      </c>
      <c r="AK7" s="26">
        <f t="shared" si="15"/>
        <v>-2</v>
      </c>
      <c r="AL7" s="22" t="e">
        <f>AM7/$AM$58</f>
        <v>#DIV/0!</v>
      </c>
      <c r="AM7" s="23">
        <f>IF(COUNTIF($AY$2:$BL$62,A7)=1,VLOOKUP(A7,$AY$2:$BL$62,13,FALSE),0)</f>
        <v>0</v>
      </c>
      <c r="AN7" s="33">
        <f>AO7/$AO$58</f>
        <v>8.3756345177664976E-2</v>
      </c>
      <c r="AO7" s="25">
        <f>'Octobre N-1'!AM7</f>
        <v>33</v>
      </c>
      <c r="AP7" s="26">
        <f t="shared" si="16"/>
        <v>-33</v>
      </c>
      <c r="AQ7" s="22" t="e">
        <f>AR7/$AR$58</f>
        <v>#DIV/0!</v>
      </c>
      <c r="AR7" s="23">
        <f>IF(COUNTIF($AY$2:$BL$62,A7)=1,VLOOKUP(A7,$AY$2:$BL$62,14,FALSE),0)</f>
        <v>0</v>
      </c>
      <c r="AS7" s="33">
        <f>AT7/$AT$58</f>
        <v>0</v>
      </c>
      <c r="AT7" s="25">
        <f>'Octobre N-1'!AR7</f>
        <v>0</v>
      </c>
      <c r="AU7" s="26">
        <f t="shared" si="17"/>
        <v>0</v>
      </c>
    </row>
    <row r="8" spans="1:64" x14ac:dyDescent="0.3">
      <c r="A8" t="s">
        <v>152</v>
      </c>
      <c r="B8" s="21"/>
      <c r="C8" s="22" t="e">
        <f>D8/$D$58</f>
        <v>#DIV/0!</v>
      </c>
      <c r="D8" s="23">
        <f>IF(COUNTIF($AY$2:$BL$62,A8)=1,VLOOKUP(A8,$AY$2:$BL$62,6,FALSE),0)</f>
        <v>0</v>
      </c>
      <c r="E8" s="24"/>
      <c r="F8" s="25"/>
      <c r="G8" s="26"/>
      <c r="H8" s="22" t="e">
        <f>I8/$I$58</f>
        <v>#DIV/0!</v>
      </c>
      <c r="I8" s="23">
        <f>IF(COUNTIF($AY$2:$BL$62,A8)=1,VLOOKUP(A8,$AY$2:$BL$62,7,FALSE),0)</f>
        <v>0</v>
      </c>
      <c r="J8" s="33"/>
      <c r="K8" s="25"/>
      <c r="L8" s="26"/>
      <c r="M8" s="22" t="e">
        <f>N8/$N$58</f>
        <v>#DIV/0!</v>
      </c>
      <c r="N8" s="23">
        <f>IF(COUNTIF($AY$2:$BL$62,A8)=1,VLOOKUP(A8,$AY$2:$BL$62,8,FALSE),0)</f>
        <v>0</v>
      </c>
      <c r="O8" s="24"/>
      <c r="P8" s="25"/>
      <c r="Q8" s="26"/>
      <c r="R8" s="22" t="e">
        <f>S8/$S$58</f>
        <v>#DIV/0!</v>
      </c>
      <c r="S8" s="23">
        <f>IF(COUNTIF($AY$2:$BL$62,A8)=1,VLOOKUP(A8,$AY$2:$BL$62,9,FALSE),0)</f>
        <v>0</v>
      </c>
      <c r="T8" s="33"/>
      <c r="U8" s="25"/>
      <c r="V8" s="26"/>
      <c r="W8" s="22" t="e">
        <f>X8/$X$58</f>
        <v>#DIV/0!</v>
      </c>
      <c r="X8" s="23">
        <f>IF(COUNTIF($AY$2:$BL$62,A8)=1,VLOOKUP(A8,$AY$2:$BL$62,10,FALSE),0)</f>
        <v>0</v>
      </c>
      <c r="Y8" s="33"/>
      <c r="Z8" s="25"/>
      <c r="AA8" s="26"/>
      <c r="AB8" s="22" t="e">
        <f>AC8/$AC$58</f>
        <v>#DIV/0!</v>
      </c>
      <c r="AC8" s="23">
        <f>IF(COUNTIF($AY$2:$BL$62,A8)=1,VLOOKUP(A8,$AY$2:$BL$62,11,FALSE),0)</f>
        <v>0</v>
      </c>
      <c r="AD8" s="33"/>
      <c r="AE8" s="25"/>
      <c r="AF8" s="26"/>
      <c r="AG8" s="22" t="e">
        <f>AH8/$AH$58</f>
        <v>#DIV/0!</v>
      </c>
      <c r="AH8" s="23">
        <f>IF(COUNTIF($AY$2:$BL$62,A8)=1,VLOOKUP(A8,$AY$2:$BL$62,12,FALSE),0)</f>
        <v>0</v>
      </c>
      <c r="AI8" s="33"/>
      <c r="AJ8" s="25"/>
      <c r="AK8" s="26"/>
      <c r="AL8" s="22" t="e">
        <f>AM8/$AM$58</f>
        <v>#DIV/0!</v>
      </c>
      <c r="AM8" s="23">
        <f>IF(COUNTIF($AY$2:$BL$62,A8)=1,VLOOKUP(A8,$AY$2:$BL$62,13,FALSE),0)</f>
        <v>0</v>
      </c>
      <c r="AN8" s="33"/>
      <c r="AO8" s="25"/>
      <c r="AP8" s="26"/>
      <c r="AQ8" s="22" t="e">
        <f>AR8/$AR$58</f>
        <v>#DIV/0!</v>
      </c>
      <c r="AR8" s="23">
        <f>IF(COUNTIF($AY$2:$BL$62,A8)=1,VLOOKUP(A8,$AY$2:$BL$62,14,FALSE),0)</f>
        <v>0</v>
      </c>
      <c r="AS8" s="33"/>
      <c r="AT8" s="25"/>
      <c r="AU8" s="26"/>
    </row>
    <row r="9" spans="1:64" x14ac:dyDescent="0.3">
      <c r="A9" t="s">
        <v>3</v>
      </c>
      <c r="B9" s="21"/>
      <c r="C9" s="22" t="e">
        <f>D9/$D$58</f>
        <v>#DIV/0!</v>
      </c>
      <c r="D9" s="23">
        <f>IF(COUNTIF($AY$2:$BL$62,A9)=1,VLOOKUP(A9,$AY$2:$BL$62,6,FALSE),0)</f>
        <v>0</v>
      </c>
      <c r="E9" s="24">
        <f>F9/$F$58</f>
        <v>0</v>
      </c>
      <c r="F9" s="25">
        <f>'Octobre N-1'!D8</f>
        <v>0</v>
      </c>
      <c r="G9" s="26">
        <f t="shared" si="9"/>
        <v>0</v>
      </c>
      <c r="H9" s="22" t="e">
        <f>I9/$I$58</f>
        <v>#DIV/0!</v>
      </c>
      <c r="I9" s="23">
        <f>IF(COUNTIF($AY$2:$BL$62,A9)=1,VLOOKUP(A9,$AY$2:$BL$62,7,FALSE),0)</f>
        <v>0</v>
      </c>
      <c r="J9" s="33">
        <f>K9/$K$58</f>
        <v>0</v>
      </c>
      <c r="K9" s="25">
        <f>'Octobre N-1'!I8</f>
        <v>0</v>
      </c>
      <c r="L9" s="26">
        <f t="shared" si="10"/>
        <v>0</v>
      </c>
      <c r="M9" s="22" t="e">
        <f>N9/$N$58</f>
        <v>#DIV/0!</v>
      </c>
      <c r="N9" s="23">
        <f>IF(COUNTIF($AY$2:$BL$62,A9)=1,VLOOKUP(A9,$AY$2:$BL$62,8,FALSE),0)</f>
        <v>0</v>
      </c>
      <c r="O9" s="24">
        <f>P9/$P$58</f>
        <v>0</v>
      </c>
      <c r="P9" s="25">
        <f>'Octobre N-1'!N8</f>
        <v>0</v>
      </c>
      <c r="Q9" s="26">
        <f t="shared" si="11"/>
        <v>0</v>
      </c>
      <c r="R9" s="22" t="e">
        <f>S9/$S$58</f>
        <v>#DIV/0!</v>
      </c>
      <c r="S9" s="23">
        <f>IF(COUNTIF($AY$2:$BL$62,A9)=1,VLOOKUP(A9,$AY$2:$BL$62,9,FALSE),0)</f>
        <v>0</v>
      </c>
      <c r="T9" s="33">
        <f>U9/$U$58</f>
        <v>0</v>
      </c>
      <c r="U9" s="25">
        <f>'Octobre N-1'!S8</f>
        <v>0</v>
      </c>
      <c r="V9" s="26">
        <f t="shared" si="12"/>
        <v>0</v>
      </c>
      <c r="W9" s="22" t="e">
        <f>X9/$X$58</f>
        <v>#DIV/0!</v>
      </c>
      <c r="X9" s="23">
        <f>IF(COUNTIF($AY$2:$BL$62,A9)=1,VLOOKUP(A9,$AY$2:$BL$62,10,FALSE),0)</f>
        <v>0</v>
      </c>
      <c r="Y9" s="33">
        <f>Z9/$Z$58</f>
        <v>0</v>
      </c>
      <c r="Z9" s="25">
        <f>'Octobre N-1'!X8</f>
        <v>0</v>
      </c>
      <c r="AA9" s="26">
        <f t="shared" si="13"/>
        <v>0</v>
      </c>
      <c r="AB9" s="22" t="e">
        <f>AC9/$AC$58</f>
        <v>#DIV/0!</v>
      </c>
      <c r="AC9" s="23">
        <f>IF(COUNTIF($AY$2:$BL$62,A9)=1,VLOOKUP(A9,$AY$2:$BL$62,11,FALSE),0)</f>
        <v>0</v>
      </c>
      <c r="AD9" s="33">
        <f>AE9/$AE$58</f>
        <v>0</v>
      </c>
      <c r="AE9" s="25">
        <f>'Octobre N-1'!AC8</f>
        <v>0</v>
      </c>
      <c r="AF9" s="26">
        <f t="shared" si="14"/>
        <v>0</v>
      </c>
      <c r="AG9" s="22" t="e">
        <f>AH9/$AH$58</f>
        <v>#DIV/0!</v>
      </c>
      <c r="AH9" s="23">
        <f>IF(COUNTIF($AY$2:$BL$62,A9)=1,VLOOKUP(A9,$AY$2:$BL$62,12,FALSE),0)</f>
        <v>0</v>
      </c>
      <c r="AI9" s="33">
        <f>AJ9/$AJ$58</f>
        <v>0</v>
      </c>
      <c r="AJ9" s="25">
        <f>'Octobre N-1'!AH8</f>
        <v>0</v>
      </c>
      <c r="AK9" s="26">
        <f t="shared" si="15"/>
        <v>0</v>
      </c>
      <c r="AL9" s="22" t="e">
        <f>AM9/$AM$58</f>
        <v>#DIV/0!</v>
      </c>
      <c r="AM9" s="23">
        <f>IF(COUNTIF($AY$2:$BL$62,A9)=1,VLOOKUP(A9,$AY$2:$BL$62,13,FALSE),0)</f>
        <v>0</v>
      </c>
      <c r="AN9" s="33">
        <f>AO9/$AO$58</f>
        <v>0</v>
      </c>
      <c r="AO9" s="25">
        <f>'Octobre N-1'!AM8</f>
        <v>0</v>
      </c>
      <c r="AP9" s="26">
        <f t="shared" si="16"/>
        <v>0</v>
      </c>
      <c r="AQ9" s="22" t="e">
        <f>AR9/$AR$58</f>
        <v>#DIV/0!</v>
      </c>
      <c r="AR9" s="23">
        <f>IF(COUNTIF($AY$2:$BL$62,A9)=1,VLOOKUP(A9,$AY$2:$BL$62,14,FALSE),0)</f>
        <v>0</v>
      </c>
      <c r="AS9" s="33">
        <f>AT9/$AT$58</f>
        <v>0</v>
      </c>
      <c r="AT9" s="25">
        <f>'Octobre N-1'!AR8</f>
        <v>0</v>
      </c>
      <c r="AU9" s="26">
        <f t="shared" si="17"/>
        <v>0</v>
      </c>
    </row>
    <row r="10" spans="1:64" x14ac:dyDescent="0.3">
      <c r="A10" t="s">
        <v>4</v>
      </c>
      <c r="B10" s="21"/>
      <c r="C10" s="22" t="e">
        <f>D10/$D$58</f>
        <v>#DIV/0!</v>
      </c>
      <c r="D10" s="23">
        <f>IF(COUNTIF($AY$2:$BL$62,A10)=1,VLOOKUP(A10,$AY$2:$BL$62,6,FALSE),0)</f>
        <v>0</v>
      </c>
      <c r="E10" s="24">
        <f>F10/$F$58</f>
        <v>0</v>
      </c>
      <c r="F10" s="25">
        <f>'Octobre N-1'!D9</f>
        <v>0</v>
      </c>
      <c r="G10" s="26">
        <f t="shared" si="9"/>
        <v>0</v>
      </c>
      <c r="H10" s="22" t="e">
        <f>I10/$I$58</f>
        <v>#DIV/0!</v>
      </c>
      <c r="I10" s="23">
        <f>IF(COUNTIF($AY$2:$BL$62,A10)=1,VLOOKUP(A10,$AY$2:$BL$62,7,FALSE),0)</f>
        <v>0</v>
      </c>
      <c r="J10" s="33">
        <f>K10/$K$58</f>
        <v>0</v>
      </c>
      <c r="K10" s="25">
        <f>'Octobre N-1'!I9</f>
        <v>0</v>
      </c>
      <c r="L10" s="26">
        <f t="shared" si="10"/>
        <v>0</v>
      </c>
      <c r="M10" s="22" t="e">
        <f>N10/$N$58</f>
        <v>#DIV/0!</v>
      </c>
      <c r="N10" s="23">
        <f>IF(COUNTIF($AY$2:$BL$62,A10)=1,VLOOKUP(A10,$AY$2:$BL$62,8,FALSE),0)</f>
        <v>0</v>
      </c>
      <c r="O10" s="24">
        <f>P10/$P$58</f>
        <v>0</v>
      </c>
      <c r="P10" s="25">
        <f>'Octobre N-1'!N9</f>
        <v>0</v>
      </c>
      <c r="Q10" s="26">
        <f t="shared" si="11"/>
        <v>0</v>
      </c>
      <c r="R10" s="22" t="e">
        <f>S10/$S$58</f>
        <v>#DIV/0!</v>
      </c>
      <c r="S10" s="23">
        <f>IF(COUNTIF($AY$2:$BL$62,A10)=1,VLOOKUP(A10,$AY$2:$BL$62,9,FALSE),0)</f>
        <v>0</v>
      </c>
      <c r="T10" s="33">
        <f>U10/$U$58</f>
        <v>0</v>
      </c>
      <c r="U10" s="25">
        <f>'Octobre N-1'!S9</f>
        <v>0</v>
      </c>
      <c r="V10" s="26">
        <f t="shared" si="12"/>
        <v>0</v>
      </c>
      <c r="W10" s="22" t="e">
        <f>X10/$X$58</f>
        <v>#DIV/0!</v>
      </c>
      <c r="X10" s="23">
        <f>IF(COUNTIF($AY$2:$BL$62,A10)=1,VLOOKUP(A10,$AY$2:$BL$62,10,FALSE),0)</f>
        <v>0</v>
      </c>
      <c r="Y10" s="33">
        <f>Z10/$Z$58</f>
        <v>0</v>
      </c>
      <c r="Z10" s="25">
        <f>'Octobre N-1'!X9</f>
        <v>0</v>
      </c>
      <c r="AA10" s="26">
        <f t="shared" si="13"/>
        <v>0</v>
      </c>
      <c r="AB10" s="22" t="e">
        <f>AC10/$AC$58</f>
        <v>#DIV/0!</v>
      </c>
      <c r="AC10" s="23">
        <f>IF(COUNTIF($AY$2:$BL$62,A10)=1,VLOOKUP(A10,$AY$2:$BL$62,11,FALSE),0)</f>
        <v>0</v>
      </c>
      <c r="AD10" s="33">
        <f>AE10/$AE$58</f>
        <v>0</v>
      </c>
      <c r="AE10" s="25">
        <f>'Octobre N-1'!AC9</f>
        <v>0</v>
      </c>
      <c r="AF10" s="26">
        <f t="shared" si="14"/>
        <v>0</v>
      </c>
      <c r="AG10" s="22" t="e">
        <f>AH10/$AH$58</f>
        <v>#DIV/0!</v>
      </c>
      <c r="AH10" s="23">
        <f>IF(COUNTIF($AY$2:$BL$62,A10)=1,VLOOKUP(A10,$AY$2:$BL$62,12,FALSE),0)</f>
        <v>0</v>
      </c>
      <c r="AI10" s="33">
        <f>AJ10/$AJ$58</f>
        <v>0</v>
      </c>
      <c r="AJ10" s="25">
        <f>'Octobre N-1'!AH9</f>
        <v>0</v>
      </c>
      <c r="AK10" s="26">
        <f t="shared" si="15"/>
        <v>0</v>
      </c>
      <c r="AL10" s="22" t="e">
        <f>AM10/$AM$58</f>
        <v>#DIV/0!</v>
      </c>
      <c r="AM10" s="23">
        <f>IF(COUNTIF($AY$2:$BL$62,A10)=1,VLOOKUP(A10,$AY$2:$BL$62,13,FALSE),0)</f>
        <v>0</v>
      </c>
      <c r="AN10" s="33">
        <f>AO10/$AO$58</f>
        <v>0</v>
      </c>
      <c r="AO10" s="25">
        <f>'Octobre N-1'!AM9</f>
        <v>0</v>
      </c>
      <c r="AP10" s="26">
        <f t="shared" si="16"/>
        <v>0</v>
      </c>
      <c r="AQ10" s="22" t="e">
        <f>AR10/$AR$58</f>
        <v>#DIV/0!</v>
      </c>
      <c r="AR10" s="23">
        <f>IF(COUNTIF($AY$2:$BL$62,A10)=1,VLOOKUP(A10,$AY$2:$BL$62,14,FALSE),0)</f>
        <v>0</v>
      </c>
      <c r="AS10" s="33">
        <f>AT10/$AT$58</f>
        <v>0</v>
      </c>
      <c r="AT10" s="25">
        <f>'Octobre N-1'!AR9</f>
        <v>0</v>
      </c>
      <c r="AU10" s="26">
        <f t="shared" si="17"/>
        <v>0</v>
      </c>
    </row>
    <row r="11" spans="1:64" x14ac:dyDescent="0.3">
      <c r="A11" t="s">
        <v>138</v>
      </c>
      <c r="B11" s="21"/>
      <c r="C11" s="22" t="e">
        <f>D11/$D$58</f>
        <v>#DIV/0!</v>
      </c>
      <c r="D11" s="23">
        <f>IF(COUNTIF($AY$2:$BL$62,A11)=1,VLOOKUP(A11,$AY$2:$BL$62,6,FALSE),0)</f>
        <v>0</v>
      </c>
      <c r="E11" s="24">
        <f>F11/$F$58</f>
        <v>0.11851851851851852</v>
      </c>
      <c r="F11" s="25">
        <f>'Octobre N-1'!D10</f>
        <v>16</v>
      </c>
      <c r="G11" s="26">
        <f t="shared" si="9"/>
        <v>-16</v>
      </c>
      <c r="H11" s="22" t="e">
        <f>I11/$I$58</f>
        <v>#DIV/0!</v>
      </c>
      <c r="I11" s="23">
        <f>IF(COUNTIF($AY$2:$BL$62,A11)=1,VLOOKUP(A11,$AY$2:$BL$62,7,FALSE),0)</f>
        <v>0</v>
      </c>
      <c r="J11" s="33">
        <f>K11/$K$58</f>
        <v>7.0588235294117646E-2</v>
      </c>
      <c r="K11" s="25">
        <f>'Octobre N-1'!I10</f>
        <v>6</v>
      </c>
      <c r="L11" s="26">
        <f t="shared" si="10"/>
        <v>-6</v>
      </c>
      <c r="M11" s="22" t="e">
        <f>N11/$N$58</f>
        <v>#DIV/0!</v>
      </c>
      <c r="N11" s="23">
        <f>IF(COUNTIF($AY$2:$BL$62,A11)=1,VLOOKUP(A11,$AY$2:$BL$62,8,FALSE),0)</f>
        <v>0</v>
      </c>
      <c r="O11" s="24">
        <f>P11/$P$58</f>
        <v>5.8823529411764705E-2</v>
      </c>
      <c r="P11" s="25">
        <f>'Octobre N-1'!N10</f>
        <v>1</v>
      </c>
      <c r="Q11" s="26">
        <f t="shared" si="11"/>
        <v>-1</v>
      </c>
      <c r="R11" s="22" t="e">
        <f>S11/$S$58</f>
        <v>#DIV/0!</v>
      </c>
      <c r="S11" s="23">
        <f>IF(COUNTIF($AY$2:$BL$62,A11)=1,VLOOKUP(A11,$AY$2:$BL$62,9,FALSE),0)</f>
        <v>0</v>
      </c>
      <c r="T11" s="33">
        <f>U11/$U$58</f>
        <v>0</v>
      </c>
      <c r="U11" s="25">
        <f>'Octobre N-1'!S10</f>
        <v>0</v>
      </c>
      <c r="V11" s="26">
        <f t="shared" si="12"/>
        <v>0</v>
      </c>
      <c r="W11" s="22" t="e">
        <f>X11/$X$58</f>
        <v>#DIV/0!</v>
      </c>
      <c r="X11" s="23">
        <f>IF(COUNTIF($AY$2:$BL$62,A11)=1,VLOOKUP(A11,$AY$2:$BL$62,10,FALSE),0)</f>
        <v>0</v>
      </c>
      <c r="Y11" s="33">
        <f>Z11/$Z$58</f>
        <v>4.7619047619047616E-2</v>
      </c>
      <c r="Z11" s="25">
        <f>'Octobre N-1'!X10</f>
        <v>1</v>
      </c>
      <c r="AA11" s="26">
        <f t="shared" si="13"/>
        <v>-1</v>
      </c>
      <c r="AB11" s="22" t="e">
        <f>AC11/$AC$58</f>
        <v>#DIV/0!</v>
      </c>
      <c r="AC11" s="23">
        <f>IF(COUNTIF($AY$2:$BL$62,A11)=1,VLOOKUP(A11,$AY$2:$BL$62,11,FALSE),0)</f>
        <v>0</v>
      </c>
      <c r="AD11" s="33">
        <f>AE11/$AE$58</f>
        <v>2.5316455696202531E-2</v>
      </c>
      <c r="AE11" s="25">
        <f>'Octobre N-1'!AC10</f>
        <v>2</v>
      </c>
      <c r="AF11" s="26">
        <f t="shared" si="14"/>
        <v>-2</v>
      </c>
      <c r="AG11" s="22" t="e">
        <f>AH11/$AH$58</f>
        <v>#DIV/0!</v>
      </c>
      <c r="AH11" s="23">
        <f>IF(COUNTIF($AY$2:$BL$62,A11)=1,VLOOKUP(A11,$AY$2:$BL$62,12,FALSE),0)</f>
        <v>0</v>
      </c>
      <c r="AI11" s="33">
        <f>AJ11/$AJ$58</f>
        <v>0.32142857142857145</v>
      </c>
      <c r="AJ11" s="25">
        <f>'Octobre N-1'!AH10</f>
        <v>9</v>
      </c>
      <c r="AK11" s="26">
        <f t="shared" si="15"/>
        <v>-9</v>
      </c>
      <c r="AL11" s="22" t="e">
        <f>AM11/$AM$58</f>
        <v>#DIV/0!</v>
      </c>
      <c r="AM11" s="23">
        <f>IF(COUNTIF($AY$2:$BL$62,A11)=1,VLOOKUP(A11,$AY$2:$BL$62,13,FALSE),0)</f>
        <v>0</v>
      </c>
      <c r="AN11" s="33">
        <f>AO11/$AO$58</f>
        <v>8.8832487309644673E-2</v>
      </c>
      <c r="AO11" s="25">
        <f>'Octobre N-1'!AM10</f>
        <v>35</v>
      </c>
      <c r="AP11" s="26">
        <f t="shared" si="16"/>
        <v>-35</v>
      </c>
      <c r="AQ11" s="22" t="e">
        <f>AR11/$AR$58</f>
        <v>#DIV/0!</v>
      </c>
      <c r="AR11" s="23">
        <f>IF(COUNTIF($AY$2:$BL$62,A11)=1,VLOOKUP(A11,$AY$2:$BL$62,14,FALSE),0)</f>
        <v>0</v>
      </c>
      <c r="AS11" s="33">
        <f>AT11/$AT$58</f>
        <v>0</v>
      </c>
      <c r="AT11" s="25">
        <f>'Octobre N-1'!AR10</f>
        <v>0</v>
      </c>
      <c r="AU11" s="26">
        <f t="shared" si="17"/>
        <v>0</v>
      </c>
    </row>
    <row r="12" spans="1:64" x14ac:dyDescent="0.3">
      <c r="A12" t="s">
        <v>53</v>
      </c>
      <c r="B12" s="21"/>
      <c r="C12" s="22" t="e">
        <f>D12/$D$58</f>
        <v>#DIV/0!</v>
      </c>
      <c r="D12" s="23">
        <f>IF(COUNTIF($AY$2:$BL$62,A12)=1,VLOOKUP(A12,$AY$2:$BL$62,6,FALSE),0)</f>
        <v>0</v>
      </c>
      <c r="E12" s="24">
        <f>F12/$F$58</f>
        <v>0</v>
      </c>
      <c r="F12" s="25">
        <f>'Octobre N-1'!D11</f>
        <v>0</v>
      </c>
      <c r="G12" s="26">
        <f t="shared" si="9"/>
        <v>0</v>
      </c>
      <c r="H12" s="22" t="e">
        <f>I12/$I$58</f>
        <v>#DIV/0!</v>
      </c>
      <c r="I12" s="23">
        <f>IF(COUNTIF($AY$2:$BL$62,A12)=1,VLOOKUP(A12,$AY$2:$BL$62,7,FALSE),0)</f>
        <v>0</v>
      </c>
      <c r="J12" s="33">
        <f>K12/$K$58</f>
        <v>0</v>
      </c>
      <c r="K12" s="25">
        <f>'Octobre N-1'!I11</f>
        <v>0</v>
      </c>
      <c r="L12" s="26">
        <f t="shared" si="10"/>
        <v>0</v>
      </c>
      <c r="M12" s="22" t="e">
        <f>N12/$N$58</f>
        <v>#DIV/0!</v>
      </c>
      <c r="N12" s="23">
        <f>IF(COUNTIF($AY$2:$BL$62,A12)=1,VLOOKUP(A12,$AY$2:$BL$62,8,FALSE),0)</f>
        <v>0</v>
      </c>
      <c r="O12" s="24">
        <f>P12/$P$58</f>
        <v>0</v>
      </c>
      <c r="P12" s="25">
        <f>'Octobre N-1'!N11</f>
        <v>0</v>
      </c>
      <c r="Q12" s="26">
        <f t="shared" si="11"/>
        <v>0</v>
      </c>
      <c r="R12" s="22" t="e">
        <f>S12/$S$58</f>
        <v>#DIV/0!</v>
      </c>
      <c r="S12" s="23">
        <f>IF(COUNTIF($AY$2:$BL$62,A12)=1,VLOOKUP(A12,$AY$2:$BL$62,9,FALSE),0)</f>
        <v>0</v>
      </c>
      <c r="T12" s="33">
        <f>U12/$U$58</f>
        <v>0</v>
      </c>
      <c r="U12" s="25">
        <f>'Octobre N-1'!S11</f>
        <v>0</v>
      </c>
      <c r="V12" s="26">
        <f t="shared" si="12"/>
        <v>0</v>
      </c>
      <c r="W12" s="22" t="e">
        <f>X12/$X$58</f>
        <v>#DIV/0!</v>
      </c>
      <c r="X12" s="23">
        <f>IF(COUNTIF($AY$2:$BL$62,A12)=1,VLOOKUP(A12,$AY$2:$BL$62,10,FALSE),0)</f>
        <v>0</v>
      </c>
      <c r="Y12" s="33">
        <f>Z12/$Z$58</f>
        <v>0</v>
      </c>
      <c r="Z12" s="25">
        <f>'Octobre N-1'!X11</f>
        <v>0</v>
      </c>
      <c r="AA12" s="26">
        <f t="shared" si="13"/>
        <v>0</v>
      </c>
      <c r="AB12" s="22" t="e">
        <f>AC12/$AC$58</f>
        <v>#DIV/0!</v>
      </c>
      <c r="AC12" s="23">
        <f>IF(COUNTIF($AY$2:$BL$62,A12)=1,VLOOKUP(A12,$AY$2:$BL$62,11,FALSE),0)</f>
        <v>0</v>
      </c>
      <c r="AD12" s="33">
        <f>AE12/$AE$58</f>
        <v>0</v>
      </c>
      <c r="AE12" s="25">
        <f>'Octobre N-1'!AC11</f>
        <v>0</v>
      </c>
      <c r="AF12" s="26">
        <f t="shared" si="14"/>
        <v>0</v>
      </c>
      <c r="AG12" s="22" t="e">
        <f>AH12/$AH$58</f>
        <v>#DIV/0!</v>
      </c>
      <c r="AH12" s="23">
        <f>IF(COUNTIF($AY$2:$BL$62,A12)=1,VLOOKUP(A12,$AY$2:$BL$62,12,FALSE),0)</f>
        <v>0</v>
      </c>
      <c r="AI12" s="33">
        <f>AJ12/$AJ$58</f>
        <v>0</v>
      </c>
      <c r="AJ12" s="25">
        <f>'Octobre N-1'!AH11</f>
        <v>0</v>
      </c>
      <c r="AK12" s="26">
        <f t="shared" si="15"/>
        <v>0</v>
      </c>
      <c r="AL12" s="22" t="e">
        <f>AM12/$AM$58</f>
        <v>#DIV/0!</v>
      </c>
      <c r="AM12" s="23">
        <f>IF(COUNTIF($AY$2:$BL$62,A12)=1,VLOOKUP(A12,$AY$2:$BL$62,13,FALSE),0)</f>
        <v>0</v>
      </c>
      <c r="AN12" s="33">
        <f>AO12/$AO$58</f>
        <v>0</v>
      </c>
      <c r="AO12" s="25">
        <f>'Octobre N-1'!AM11</f>
        <v>0</v>
      </c>
      <c r="AP12" s="26">
        <f t="shared" si="16"/>
        <v>0</v>
      </c>
      <c r="AQ12" s="22" t="e">
        <f>AR12/$AR$58</f>
        <v>#DIV/0!</v>
      </c>
      <c r="AR12" s="23">
        <f>IF(COUNTIF($AY$2:$BL$62,A12)=1,VLOOKUP(A12,$AY$2:$BL$62,14,FALSE),0)</f>
        <v>0</v>
      </c>
      <c r="AS12" s="33">
        <f>AT12/$AT$58</f>
        <v>0</v>
      </c>
      <c r="AT12" s="25">
        <f>'Octobre N-1'!AR11</f>
        <v>0</v>
      </c>
      <c r="AU12" s="26">
        <f t="shared" si="17"/>
        <v>0</v>
      </c>
    </row>
    <row r="13" spans="1:64" x14ac:dyDescent="0.3">
      <c r="A13" t="s">
        <v>54</v>
      </c>
      <c r="B13" s="21"/>
      <c r="C13" s="22" t="e">
        <f>D13/$D$58</f>
        <v>#DIV/0!</v>
      </c>
      <c r="D13" s="23">
        <f>IF(COUNTIF($AY$2:$BL$62,A13)=1,VLOOKUP(A13,$AY$2:$BL$62,6,FALSE),0)</f>
        <v>0</v>
      </c>
      <c r="E13" s="24">
        <f>F13/$F$58</f>
        <v>0</v>
      </c>
      <c r="F13" s="25">
        <f>'Octobre N-1'!D12</f>
        <v>0</v>
      </c>
      <c r="G13" s="26">
        <f t="shared" si="9"/>
        <v>0</v>
      </c>
      <c r="H13" s="22" t="e">
        <f>I13/$I$58</f>
        <v>#DIV/0!</v>
      </c>
      <c r="I13" s="23">
        <f>IF(COUNTIF($AY$2:$BL$62,A13)=1,VLOOKUP(A13,$AY$2:$BL$62,7,FALSE),0)</f>
        <v>0</v>
      </c>
      <c r="J13" s="33">
        <f>K13/$K$58</f>
        <v>0</v>
      </c>
      <c r="K13" s="25">
        <f>'Octobre N-1'!I12</f>
        <v>0</v>
      </c>
      <c r="L13" s="26">
        <f t="shared" si="10"/>
        <v>0</v>
      </c>
      <c r="M13" s="22" t="e">
        <f>N13/$N$58</f>
        <v>#DIV/0!</v>
      </c>
      <c r="N13" s="23">
        <f>IF(COUNTIF($AY$2:$BL$62,A13)=1,VLOOKUP(A13,$AY$2:$BL$62,8,FALSE),0)</f>
        <v>0</v>
      </c>
      <c r="O13" s="24">
        <f>P13/$P$58</f>
        <v>0</v>
      </c>
      <c r="P13" s="25">
        <f>'Octobre N-1'!N12</f>
        <v>0</v>
      </c>
      <c r="Q13" s="26">
        <f t="shared" si="11"/>
        <v>0</v>
      </c>
      <c r="R13" s="22" t="e">
        <f>S13/$S$58</f>
        <v>#DIV/0!</v>
      </c>
      <c r="S13" s="23">
        <f>IF(COUNTIF($AY$2:$BL$62,A13)=1,VLOOKUP(A13,$AY$2:$BL$62,9,FALSE),0)</f>
        <v>0</v>
      </c>
      <c r="T13" s="33">
        <f>U13/$U$58</f>
        <v>0</v>
      </c>
      <c r="U13" s="25">
        <f>'Octobre N-1'!S12</f>
        <v>0</v>
      </c>
      <c r="V13" s="26">
        <f t="shared" si="12"/>
        <v>0</v>
      </c>
      <c r="W13" s="22" t="e">
        <f>X13/$X$58</f>
        <v>#DIV/0!</v>
      </c>
      <c r="X13" s="23">
        <f>IF(COUNTIF($AY$2:$BL$62,A13)=1,VLOOKUP(A13,$AY$2:$BL$62,10,FALSE),0)</f>
        <v>0</v>
      </c>
      <c r="Y13" s="33">
        <f>Z13/$Z$58</f>
        <v>0</v>
      </c>
      <c r="Z13" s="25">
        <f>'Octobre N-1'!X12</f>
        <v>0</v>
      </c>
      <c r="AA13" s="26">
        <f t="shared" si="13"/>
        <v>0</v>
      </c>
      <c r="AB13" s="22" t="e">
        <f>AC13/$AC$58</f>
        <v>#DIV/0!</v>
      </c>
      <c r="AC13" s="23">
        <f>IF(COUNTIF($AY$2:$BL$62,A13)=1,VLOOKUP(A13,$AY$2:$BL$62,11,FALSE),0)</f>
        <v>0</v>
      </c>
      <c r="AD13" s="33">
        <f>AE13/$AE$58</f>
        <v>0</v>
      </c>
      <c r="AE13" s="25">
        <f>'Octobre N-1'!AC12</f>
        <v>0</v>
      </c>
      <c r="AF13" s="26">
        <f t="shared" si="14"/>
        <v>0</v>
      </c>
      <c r="AG13" s="22" t="e">
        <f>AH13/$AH$58</f>
        <v>#DIV/0!</v>
      </c>
      <c r="AH13" s="23">
        <f>IF(COUNTIF($AY$2:$BL$62,A13)=1,VLOOKUP(A13,$AY$2:$BL$62,12,FALSE),0)</f>
        <v>0</v>
      </c>
      <c r="AI13" s="33">
        <f>AJ13/$AJ$58</f>
        <v>0</v>
      </c>
      <c r="AJ13" s="25">
        <f>'Octobre N-1'!AH12</f>
        <v>0</v>
      </c>
      <c r="AK13" s="26">
        <f t="shared" si="15"/>
        <v>0</v>
      </c>
      <c r="AL13" s="22" t="e">
        <f>AM13/$AM$58</f>
        <v>#DIV/0!</v>
      </c>
      <c r="AM13" s="23">
        <f>IF(COUNTIF($AY$2:$BL$62,A13)=1,VLOOKUP(A13,$AY$2:$BL$62,13,FALSE),0)</f>
        <v>0</v>
      </c>
      <c r="AN13" s="33">
        <f>AO13/$AO$58</f>
        <v>0</v>
      </c>
      <c r="AO13" s="25">
        <f>'Octobre N-1'!AM12</f>
        <v>0</v>
      </c>
      <c r="AP13" s="26">
        <f t="shared" si="16"/>
        <v>0</v>
      </c>
      <c r="AQ13" s="22" t="e">
        <f>AR13/$AR$58</f>
        <v>#DIV/0!</v>
      </c>
      <c r="AR13" s="23">
        <f>IF(COUNTIF($AY$2:$BL$62,A13)=1,VLOOKUP(A13,$AY$2:$BL$62,14,FALSE),0)</f>
        <v>0</v>
      </c>
      <c r="AS13" s="33">
        <f>AT13/$AT$58</f>
        <v>0</v>
      </c>
      <c r="AT13" s="25">
        <f>'Octobre N-1'!AR12</f>
        <v>0</v>
      </c>
      <c r="AU13" s="26">
        <f t="shared" si="17"/>
        <v>0</v>
      </c>
    </row>
    <row r="14" spans="1:64" x14ac:dyDescent="0.3">
      <c r="A14" t="s">
        <v>55</v>
      </c>
      <c r="B14" s="21"/>
      <c r="C14" s="22" t="e">
        <f>D14/$D$58</f>
        <v>#DIV/0!</v>
      </c>
      <c r="D14" s="23">
        <f>IF(COUNTIF($AY$2:$BL$62,A14)=1,VLOOKUP(A14,$AY$2:$BL$62,6,FALSE),0)</f>
        <v>0</v>
      </c>
      <c r="E14" s="24">
        <f>F14/$F$58</f>
        <v>0</v>
      </c>
      <c r="F14" s="25">
        <f>'Octobre N-1'!D13</f>
        <v>0</v>
      </c>
      <c r="G14" s="26">
        <f t="shared" si="9"/>
        <v>0</v>
      </c>
      <c r="H14" s="22" t="e">
        <f>I14/$I$58</f>
        <v>#DIV/0!</v>
      </c>
      <c r="I14" s="23">
        <f>IF(COUNTIF($AY$2:$BL$62,A14)=1,VLOOKUP(A14,$AY$2:$BL$62,7,FALSE),0)</f>
        <v>0</v>
      </c>
      <c r="J14" s="33">
        <f>K14/$K$58</f>
        <v>0</v>
      </c>
      <c r="K14" s="25">
        <f>'Octobre N-1'!I13</f>
        <v>0</v>
      </c>
      <c r="L14" s="26">
        <f t="shared" si="10"/>
        <v>0</v>
      </c>
      <c r="M14" s="22" t="e">
        <f>N14/$N$58</f>
        <v>#DIV/0!</v>
      </c>
      <c r="N14" s="23">
        <f>IF(COUNTIF($AY$2:$BL$62,A14)=1,VLOOKUP(A14,$AY$2:$BL$62,8,FALSE),0)</f>
        <v>0</v>
      </c>
      <c r="O14" s="24">
        <f>P14/$P$58</f>
        <v>0</v>
      </c>
      <c r="P14" s="25">
        <f>'Octobre N-1'!N13</f>
        <v>0</v>
      </c>
      <c r="Q14" s="26">
        <f t="shared" si="11"/>
        <v>0</v>
      </c>
      <c r="R14" s="22" t="e">
        <f>S14/$S$58</f>
        <v>#DIV/0!</v>
      </c>
      <c r="S14" s="23">
        <f>IF(COUNTIF($AY$2:$BL$62,A14)=1,VLOOKUP(A14,$AY$2:$BL$62,9,FALSE),0)</f>
        <v>0</v>
      </c>
      <c r="T14" s="33">
        <f>U14/$U$58</f>
        <v>0</v>
      </c>
      <c r="U14" s="25">
        <f>'Octobre N-1'!S13</f>
        <v>0</v>
      </c>
      <c r="V14" s="26">
        <f t="shared" si="12"/>
        <v>0</v>
      </c>
      <c r="W14" s="22" t="e">
        <f>X14/$X$58</f>
        <v>#DIV/0!</v>
      </c>
      <c r="X14" s="23">
        <f>IF(COUNTIF($AY$2:$BL$62,A14)=1,VLOOKUP(A14,$AY$2:$BL$62,10,FALSE),0)</f>
        <v>0</v>
      </c>
      <c r="Y14" s="33">
        <f>Z14/$Z$58</f>
        <v>0</v>
      </c>
      <c r="Z14" s="25">
        <f>'Octobre N-1'!X13</f>
        <v>0</v>
      </c>
      <c r="AA14" s="26">
        <f t="shared" si="13"/>
        <v>0</v>
      </c>
      <c r="AB14" s="22" t="e">
        <f>AC14/$AC$58</f>
        <v>#DIV/0!</v>
      </c>
      <c r="AC14" s="23">
        <f>IF(COUNTIF($AY$2:$BL$62,A14)=1,VLOOKUP(A14,$AY$2:$BL$62,11,FALSE),0)</f>
        <v>0</v>
      </c>
      <c r="AD14" s="33">
        <f>AE14/$AE$58</f>
        <v>0</v>
      </c>
      <c r="AE14" s="25">
        <f>'Octobre N-1'!AC13</f>
        <v>0</v>
      </c>
      <c r="AF14" s="26">
        <f t="shared" si="14"/>
        <v>0</v>
      </c>
      <c r="AG14" s="22" t="e">
        <f>AH14/$AH$58</f>
        <v>#DIV/0!</v>
      </c>
      <c r="AH14" s="23">
        <f>IF(COUNTIF($AY$2:$BL$62,A14)=1,VLOOKUP(A14,$AY$2:$BL$62,12,FALSE),0)</f>
        <v>0</v>
      </c>
      <c r="AI14" s="33">
        <f>AJ14/$AJ$58</f>
        <v>0</v>
      </c>
      <c r="AJ14" s="25">
        <f>'Octobre N-1'!AH13</f>
        <v>0</v>
      </c>
      <c r="AK14" s="26">
        <f t="shared" si="15"/>
        <v>0</v>
      </c>
      <c r="AL14" s="22" t="e">
        <f>AM14/$AM$58</f>
        <v>#DIV/0!</v>
      </c>
      <c r="AM14" s="23">
        <f>IF(COUNTIF($AY$2:$BL$62,A14)=1,VLOOKUP(A14,$AY$2:$BL$62,13,FALSE),0)</f>
        <v>0</v>
      </c>
      <c r="AN14" s="33">
        <f>AO14/$AO$58</f>
        <v>0</v>
      </c>
      <c r="AO14" s="25">
        <f>'Octobre N-1'!AM13</f>
        <v>0</v>
      </c>
      <c r="AP14" s="26">
        <f t="shared" si="16"/>
        <v>0</v>
      </c>
      <c r="AQ14" s="22" t="e">
        <f>AR14/$AR$58</f>
        <v>#DIV/0!</v>
      </c>
      <c r="AR14" s="23">
        <f>IF(COUNTIF($AY$2:$BL$62,A14)=1,VLOOKUP(A14,$AY$2:$BL$62,14,FALSE),0)</f>
        <v>0</v>
      </c>
      <c r="AS14" s="33">
        <f>AT14/$AT$58</f>
        <v>0</v>
      </c>
      <c r="AT14" s="25">
        <f>'Octobre N-1'!AR13</f>
        <v>0</v>
      </c>
      <c r="AU14" s="26">
        <f t="shared" si="17"/>
        <v>0</v>
      </c>
    </row>
    <row r="15" spans="1:64" x14ac:dyDescent="0.3">
      <c r="A15" t="s">
        <v>5</v>
      </c>
      <c r="B15" s="21"/>
      <c r="C15" s="22" t="e">
        <f>D15/$D$58</f>
        <v>#DIV/0!</v>
      </c>
      <c r="D15" s="23">
        <f>IF(COUNTIF($AY$2:$BL$62,A15)=1,VLOOKUP(A15,$AY$2:$BL$62,6,FALSE),0)</f>
        <v>0</v>
      </c>
      <c r="E15" s="24">
        <f>F15/$F$58</f>
        <v>1.4814814814814815E-2</v>
      </c>
      <c r="F15" s="25">
        <f>'Octobre N-1'!D14</f>
        <v>2</v>
      </c>
      <c r="G15" s="26">
        <f t="shared" si="9"/>
        <v>-2</v>
      </c>
      <c r="H15" s="22" t="e">
        <f>I15/$I$58</f>
        <v>#DIV/0!</v>
      </c>
      <c r="I15" s="23">
        <f>IF(COUNTIF($AY$2:$BL$62,A15)=1,VLOOKUP(A15,$AY$2:$BL$62,7,FALSE),0)</f>
        <v>0</v>
      </c>
      <c r="J15" s="33">
        <f>K15/$K$58</f>
        <v>5.8823529411764705E-2</v>
      </c>
      <c r="K15" s="25">
        <f>'Octobre N-1'!I14</f>
        <v>5</v>
      </c>
      <c r="L15" s="26">
        <f t="shared" si="10"/>
        <v>-5</v>
      </c>
      <c r="M15" s="22" t="e">
        <f>N15/$N$58</f>
        <v>#DIV/0!</v>
      </c>
      <c r="N15" s="23">
        <f>IF(COUNTIF($AY$2:$BL$62,A15)=1,VLOOKUP(A15,$AY$2:$BL$62,8,FALSE),0)</f>
        <v>0</v>
      </c>
      <c r="O15" s="24">
        <f>P15/$P$58</f>
        <v>0.11764705882352941</v>
      </c>
      <c r="P15" s="25">
        <f>'Octobre N-1'!N14</f>
        <v>2</v>
      </c>
      <c r="Q15" s="26">
        <f t="shared" si="11"/>
        <v>-2</v>
      </c>
      <c r="R15" s="22" t="e">
        <f>S15/$S$58</f>
        <v>#DIV/0!</v>
      </c>
      <c r="S15" s="23">
        <f>IF(COUNTIF($AY$2:$BL$62,A15)=1,VLOOKUP(A15,$AY$2:$BL$62,9,FALSE),0)</f>
        <v>0</v>
      </c>
      <c r="T15" s="33">
        <f>U15/$U$58</f>
        <v>5.128205128205128E-2</v>
      </c>
      <c r="U15" s="25">
        <f>'Octobre N-1'!S14</f>
        <v>2</v>
      </c>
      <c r="V15" s="26">
        <f t="shared" si="12"/>
        <v>-2</v>
      </c>
      <c r="W15" s="22" t="e">
        <f>X15/$X$58</f>
        <v>#DIV/0!</v>
      </c>
      <c r="X15" s="23">
        <f>IF(COUNTIF($AY$2:$BL$62,A15)=1,VLOOKUP(A15,$AY$2:$BL$62,10,FALSE),0)</f>
        <v>0</v>
      </c>
      <c r="Y15" s="33">
        <f>Z15/$Z$58</f>
        <v>0</v>
      </c>
      <c r="Z15" s="25">
        <f>'Octobre N-1'!X14</f>
        <v>0</v>
      </c>
      <c r="AA15" s="26">
        <f t="shared" si="13"/>
        <v>0</v>
      </c>
      <c r="AB15" s="22" t="e">
        <f>AC15/$AC$58</f>
        <v>#DIV/0!</v>
      </c>
      <c r="AC15" s="23">
        <f>IF(COUNTIF($AY$2:$BL$62,A15)=1,VLOOKUP(A15,$AY$2:$BL$62,11,FALSE),0)</f>
        <v>0</v>
      </c>
      <c r="AD15" s="33">
        <f>AE15/$AE$58</f>
        <v>1.2658227848101266E-2</v>
      </c>
      <c r="AE15" s="25">
        <f>'Octobre N-1'!AC14</f>
        <v>1</v>
      </c>
      <c r="AF15" s="26">
        <f t="shared" si="14"/>
        <v>-1</v>
      </c>
      <c r="AG15" s="22" t="e">
        <f>AH15/$AH$58</f>
        <v>#DIV/0!</v>
      </c>
      <c r="AH15" s="23">
        <f>IF(COUNTIF($AY$2:$BL$62,A15)=1,VLOOKUP(A15,$AY$2:$BL$62,12,FALSE),0)</f>
        <v>0</v>
      </c>
      <c r="AI15" s="33">
        <f>AJ15/$AJ$58</f>
        <v>0</v>
      </c>
      <c r="AJ15" s="25">
        <f>'Octobre N-1'!AH14</f>
        <v>0</v>
      </c>
      <c r="AK15" s="26">
        <f t="shared" si="15"/>
        <v>0</v>
      </c>
      <c r="AL15" s="22" t="e">
        <f>AM15/$AM$58</f>
        <v>#DIV/0!</v>
      </c>
      <c r="AM15" s="23">
        <f>IF(COUNTIF($AY$2:$BL$62,A15)=1,VLOOKUP(A15,$AY$2:$BL$62,13,FALSE),0)</f>
        <v>0</v>
      </c>
      <c r="AN15" s="33">
        <f>AO15/$AO$58</f>
        <v>3.0456852791878174E-2</v>
      </c>
      <c r="AO15" s="25">
        <f>'Octobre N-1'!AM14</f>
        <v>12</v>
      </c>
      <c r="AP15" s="26">
        <f t="shared" si="16"/>
        <v>-12</v>
      </c>
      <c r="AQ15" s="22" t="e">
        <f>AR15/$AR$58</f>
        <v>#DIV/0!</v>
      </c>
      <c r="AR15" s="23">
        <f>IF(COUNTIF($AY$2:$BL$62,A15)=1,VLOOKUP(A15,$AY$2:$BL$62,14,FALSE),0)</f>
        <v>0</v>
      </c>
      <c r="AS15" s="33">
        <f>AT15/$AT$58</f>
        <v>0</v>
      </c>
      <c r="AT15" s="25">
        <f>'Octobre N-1'!AR14</f>
        <v>0</v>
      </c>
      <c r="AU15" s="26">
        <f t="shared" si="17"/>
        <v>0</v>
      </c>
    </row>
    <row r="16" spans="1:64" x14ac:dyDescent="0.3">
      <c r="A16" t="s">
        <v>6</v>
      </c>
      <c r="B16" s="21"/>
      <c r="C16" s="22" t="e">
        <f>D16/$D$58</f>
        <v>#DIV/0!</v>
      </c>
      <c r="D16" s="23">
        <f>IF(COUNTIF($AY$2:$BL$62,A16)=1,VLOOKUP(A16,$AY$2:$BL$62,6,FALSE),0)</f>
        <v>0</v>
      </c>
      <c r="E16" s="24">
        <f>F16/$F$58</f>
        <v>7.4074074074074077E-3</v>
      </c>
      <c r="F16" s="25">
        <f>'Octobre N-1'!D15</f>
        <v>1</v>
      </c>
      <c r="G16" s="26">
        <f t="shared" si="9"/>
        <v>-1</v>
      </c>
      <c r="H16" s="22" t="e">
        <f>I16/$I$58</f>
        <v>#DIV/0!</v>
      </c>
      <c r="I16" s="23">
        <f>IF(COUNTIF($AY$2:$BL$62,A16)=1,VLOOKUP(A16,$AY$2:$BL$62,7,FALSE),0)</f>
        <v>0</v>
      </c>
      <c r="J16" s="33">
        <f>K16/$K$58</f>
        <v>1.1764705882352941E-2</v>
      </c>
      <c r="K16" s="25">
        <f>'Octobre N-1'!I15</f>
        <v>1</v>
      </c>
      <c r="L16" s="26">
        <f t="shared" si="10"/>
        <v>-1</v>
      </c>
      <c r="M16" s="22" t="e">
        <f>N16/$N$58</f>
        <v>#DIV/0!</v>
      </c>
      <c r="N16" s="23">
        <f>IF(COUNTIF($AY$2:$BL$62,A16)=1,VLOOKUP(A16,$AY$2:$BL$62,8,FALSE),0)</f>
        <v>0</v>
      </c>
      <c r="O16" s="24">
        <f>P16/$P$58</f>
        <v>0</v>
      </c>
      <c r="P16" s="25">
        <f>'Octobre N-1'!N15</f>
        <v>0</v>
      </c>
      <c r="Q16" s="26">
        <f t="shared" si="11"/>
        <v>0</v>
      </c>
      <c r="R16" s="22" t="e">
        <f>S16/$S$58</f>
        <v>#DIV/0!</v>
      </c>
      <c r="S16" s="23">
        <f>IF(COUNTIF($AY$2:$BL$62,A16)=1,VLOOKUP(A16,$AY$2:$BL$62,9,FALSE),0)</f>
        <v>0</v>
      </c>
      <c r="T16" s="33">
        <f>U16/$U$58</f>
        <v>5.128205128205128E-2</v>
      </c>
      <c r="U16" s="25">
        <f>'Octobre N-1'!S15</f>
        <v>2</v>
      </c>
      <c r="V16" s="26">
        <f t="shared" si="12"/>
        <v>-2</v>
      </c>
      <c r="W16" s="22" t="e">
        <f>X16/$X$58</f>
        <v>#DIV/0!</v>
      </c>
      <c r="X16" s="23">
        <f>IF(COUNTIF($AY$2:$BL$62,A16)=1,VLOOKUP(A16,$AY$2:$BL$62,10,FALSE),0)</f>
        <v>0</v>
      </c>
      <c r="Y16" s="33">
        <f>Z16/$Z$58</f>
        <v>0</v>
      </c>
      <c r="Z16" s="25">
        <f>'Octobre N-1'!X15</f>
        <v>0</v>
      </c>
      <c r="AA16" s="26">
        <f t="shared" si="13"/>
        <v>0</v>
      </c>
      <c r="AB16" s="22" t="e">
        <f>AC16/$AC$58</f>
        <v>#DIV/0!</v>
      </c>
      <c r="AC16" s="23">
        <f>IF(COUNTIF($AY$2:$BL$62,A16)=1,VLOOKUP(A16,$AY$2:$BL$62,11,FALSE),0)</f>
        <v>0</v>
      </c>
      <c r="AD16" s="33">
        <f>AE16/$AE$58</f>
        <v>0.11392405063291139</v>
      </c>
      <c r="AE16" s="25">
        <f>'Octobre N-1'!AC15</f>
        <v>9</v>
      </c>
      <c r="AF16" s="26">
        <f t="shared" si="14"/>
        <v>-9</v>
      </c>
      <c r="AG16" s="22" t="e">
        <f>AH16/$AH$58</f>
        <v>#DIV/0!</v>
      </c>
      <c r="AH16" s="23">
        <f>IF(COUNTIF($AY$2:$BL$62,A16)=1,VLOOKUP(A16,$AY$2:$BL$62,12,FALSE),0)</f>
        <v>0</v>
      </c>
      <c r="AI16" s="33">
        <f>AJ16/$AJ$58</f>
        <v>0</v>
      </c>
      <c r="AJ16" s="25">
        <f>'Octobre N-1'!AH15</f>
        <v>0</v>
      </c>
      <c r="AK16" s="26">
        <f t="shared" si="15"/>
        <v>0</v>
      </c>
      <c r="AL16" s="22" t="e">
        <f>AM16/$AM$58</f>
        <v>#DIV/0!</v>
      </c>
      <c r="AM16" s="23">
        <f>IF(COUNTIF($AY$2:$BL$62,A16)=1,VLOOKUP(A16,$AY$2:$BL$62,13,FALSE),0)</f>
        <v>0</v>
      </c>
      <c r="AN16" s="33">
        <f>AO16/$AO$58</f>
        <v>3.2994923857868022E-2</v>
      </c>
      <c r="AO16" s="25">
        <f>'Octobre N-1'!AM15</f>
        <v>13</v>
      </c>
      <c r="AP16" s="26">
        <f t="shared" si="16"/>
        <v>-13</v>
      </c>
      <c r="AQ16" s="22" t="e">
        <f>AR16/$AR$58</f>
        <v>#DIV/0!</v>
      </c>
      <c r="AR16" s="23">
        <f>IF(COUNTIF($AY$2:$BL$62,A16)=1,VLOOKUP(A16,$AY$2:$BL$62,14,FALSE),0)</f>
        <v>0</v>
      </c>
      <c r="AS16" s="33">
        <f>AT16/$AT$58</f>
        <v>0</v>
      </c>
      <c r="AT16" s="25">
        <f>'Octobre N-1'!AR15</f>
        <v>0</v>
      </c>
      <c r="AU16" s="26">
        <f t="shared" si="17"/>
        <v>0</v>
      </c>
    </row>
    <row r="17" spans="1:47" x14ac:dyDescent="0.3">
      <c r="A17" t="s">
        <v>7</v>
      </c>
      <c r="B17" s="21"/>
      <c r="C17" s="22" t="e">
        <f>D17/$D$58</f>
        <v>#DIV/0!</v>
      </c>
      <c r="D17" s="23">
        <f>IF(COUNTIF($AY$2:$BL$62,A17)=1,VLOOKUP(A17,$AY$2:$BL$62,6,FALSE),0)</f>
        <v>0</v>
      </c>
      <c r="E17" s="24">
        <f>F17/$F$58</f>
        <v>3.7037037037037035E-2</v>
      </c>
      <c r="F17" s="25">
        <f>'Octobre N-1'!D16</f>
        <v>5</v>
      </c>
      <c r="G17" s="26">
        <f t="shared" si="9"/>
        <v>-5</v>
      </c>
      <c r="H17" s="22" t="e">
        <f>I17/$I$58</f>
        <v>#DIV/0!</v>
      </c>
      <c r="I17" s="23">
        <f>IF(COUNTIF($AY$2:$BL$62,A17)=1,VLOOKUP(A17,$AY$2:$BL$62,7,FALSE),0)</f>
        <v>0</v>
      </c>
      <c r="J17" s="33">
        <f>K17/$K$58</f>
        <v>8.2352941176470587E-2</v>
      </c>
      <c r="K17" s="25">
        <f>'Octobre N-1'!I16</f>
        <v>7</v>
      </c>
      <c r="L17" s="26">
        <f t="shared" si="10"/>
        <v>-7</v>
      </c>
      <c r="M17" s="22" t="e">
        <f>N17/$N$58</f>
        <v>#DIV/0!</v>
      </c>
      <c r="N17" s="23">
        <f>IF(COUNTIF($AY$2:$BL$62,A17)=1,VLOOKUP(A17,$AY$2:$BL$62,8,FALSE),0)</f>
        <v>0</v>
      </c>
      <c r="O17" s="24">
        <f>P17/$P$58</f>
        <v>5.8823529411764705E-2</v>
      </c>
      <c r="P17" s="25">
        <f>'Octobre N-1'!N16</f>
        <v>1</v>
      </c>
      <c r="Q17" s="26">
        <f t="shared" si="11"/>
        <v>-1</v>
      </c>
      <c r="R17" s="22" t="e">
        <f>S17/$S$58</f>
        <v>#DIV/0!</v>
      </c>
      <c r="S17" s="23">
        <f>IF(COUNTIF($AY$2:$BL$62,A17)=1,VLOOKUP(A17,$AY$2:$BL$62,9,FALSE),0)</f>
        <v>0</v>
      </c>
      <c r="T17" s="33">
        <f>U17/$U$58</f>
        <v>0</v>
      </c>
      <c r="U17" s="25">
        <f>'Octobre N-1'!S16</f>
        <v>0</v>
      </c>
      <c r="V17" s="26">
        <f t="shared" si="12"/>
        <v>0</v>
      </c>
      <c r="W17" s="22" t="e">
        <f>X17/$X$58</f>
        <v>#DIV/0!</v>
      </c>
      <c r="X17" s="23">
        <f>IF(COUNTIF($AY$2:$BL$62,A17)=1,VLOOKUP(A17,$AY$2:$BL$62,10,FALSE),0)</f>
        <v>0</v>
      </c>
      <c r="Y17" s="33">
        <f>Z17/$Z$58</f>
        <v>0.23809523809523808</v>
      </c>
      <c r="Z17" s="25">
        <f>'Octobre N-1'!X16</f>
        <v>5</v>
      </c>
      <c r="AA17" s="26">
        <f t="shared" si="13"/>
        <v>-5</v>
      </c>
      <c r="AB17" s="22" t="e">
        <f>AC17/$AC$58</f>
        <v>#DIV/0!</v>
      </c>
      <c r="AC17" s="23">
        <f>IF(COUNTIF($AY$2:$BL$62,A17)=1,VLOOKUP(A17,$AY$2:$BL$62,11,FALSE),0)</f>
        <v>0</v>
      </c>
      <c r="AD17" s="33">
        <f>AE17/$AE$58</f>
        <v>6.3291139240506333E-2</v>
      </c>
      <c r="AE17" s="25">
        <f>'Octobre N-1'!AC16</f>
        <v>5</v>
      </c>
      <c r="AF17" s="26">
        <f t="shared" si="14"/>
        <v>-5</v>
      </c>
      <c r="AG17" s="22" t="e">
        <f>AH17/$AH$58</f>
        <v>#DIV/0!</v>
      </c>
      <c r="AH17" s="23">
        <f>IF(COUNTIF($AY$2:$BL$62,A17)=1,VLOOKUP(A17,$AY$2:$BL$62,12,FALSE),0)</f>
        <v>0</v>
      </c>
      <c r="AI17" s="33">
        <f>AJ17/$AJ$58</f>
        <v>7.1428571428571425E-2</v>
      </c>
      <c r="AJ17" s="25">
        <f>'Octobre N-1'!AH16</f>
        <v>2</v>
      </c>
      <c r="AK17" s="26">
        <f t="shared" si="15"/>
        <v>-2</v>
      </c>
      <c r="AL17" s="22" t="e">
        <f>AM17/$AM$58</f>
        <v>#DIV/0!</v>
      </c>
      <c r="AM17" s="23">
        <f>IF(COUNTIF($AY$2:$BL$62,A17)=1,VLOOKUP(A17,$AY$2:$BL$62,13,FALSE),0)</f>
        <v>0</v>
      </c>
      <c r="AN17" s="33">
        <f>AO17/$AO$58</f>
        <v>6.3451776649746189E-2</v>
      </c>
      <c r="AO17" s="25">
        <f>'Octobre N-1'!AM16</f>
        <v>25</v>
      </c>
      <c r="AP17" s="26">
        <f t="shared" si="16"/>
        <v>-25</v>
      </c>
      <c r="AQ17" s="22" t="e">
        <f>AR17/$AR$58</f>
        <v>#DIV/0!</v>
      </c>
      <c r="AR17" s="23">
        <f>IF(COUNTIF($AY$2:$BL$62,A17)=1,VLOOKUP(A17,$AY$2:$BL$62,14,FALSE),0)</f>
        <v>0</v>
      </c>
      <c r="AS17" s="33">
        <f>AT17/$AT$58</f>
        <v>0</v>
      </c>
      <c r="AT17" s="25">
        <f>'Octobre N-1'!AR16</f>
        <v>0</v>
      </c>
      <c r="AU17" s="26">
        <f t="shared" si="17"/>
        <v>0</v>
      </c>
    </row>
    <row r="18" spans="1:47" x14ac:dyDescent="0.3">
      <c r="A18" t="s">
        <v>56</v>
      </c>
      <c r="B18" s="21"/>
      <c r="C18" s="22" t="e">
        <f>D18/$D$58</f>
        <v>#DIV/0!</v>
      </c>
      <c r="D18" s="23">
        <f>IF(COUNTIF($AY$2:$BL$62,A18)=1,VLOOKUP(A18,$AY$2:$BL$62,6,FALSE),0)</f>
        <v>0</v>
      </c>
      <c r="E18" s="24">
        <f>F18/$F$58</f>
        <v>0</v>
      </c>
      <c r="F18" s="25">
        <f>'Octobre N-1'!D17</f>
        <v>0</v>
      </c>
      <c r="G18" s="26">
        <f t="shared" si="9"/>
        <v>0</v>
      </c>
      <c r="H18" s="22" t="e">
        <f>I18/$I$58</f>
        <v>#DIV/0!</v>
      </c>
      <c r="I18" s="23">
        <f>IF(COUNTIF($AY$2:$BL$62,A18)=1,VLOOKUP(A18,$AY$2:$BL$62,7,FALSE),0)</f>
        <v>0</v>
      </c>
      <c r="J18" s="33">
        <f>K18/$K$58</f>
        <v>0</v>
      </c>
      <c r="K18" s="25">
        <f>'Octobre N-1'!I17</f>
        <v>0</v>
      </c>
      <c r="L18" s="26">
        <f t="shared" si="10"/>
        <v>0</v>
      </c>
      <c r="M18" s="22" t="e">
        <f>N18/$N$58</f>
        <v>#DIV/0!</v>
      </c>
      <c r="N18" s="23">
        <f>IF(COUNTIF($AY$2:$BL$62,A18)=1,VLOOKUP(A18,$AY$2:$BL$62,8,FALSE),0)</f>
        <v>0</v>
      </c>
      <c r="O18" s="24">
        <f>P18/$P$58</f>
        <v>0</v>
      </c>
      <c r="P18" s="25">
        <f>'Octobre N-1'!N17</f>
        <v>0</v>
      </c>
      <c r="Q18" s="26">
        <f t="shared" si="11"/>
        <v>0</v>
      </c>
      <c r="R18" s="22" t="e">
        <f>S18/$S$58</f>
        <v>#DIV/0!</v>
      </c>
      <c r="S18" s="23">
        <f>IF(COUNTIF($AY$2:$BL$62,A18)=1,VLOOKUP(A18,$AY$2:$BL$62,9,FALSE),0)</f>
        <v>0</v>
      </c>
      <c r="T18" s="33">
        <f>U18/$U$58</f>
        <v>0</v>
      </c>
      <c r="U18" s="25">
        <f>'Octobre N-1'!S17</f>
        <v>0</v>
      </c>
      <c r="V18" s="26">
        <f t="shared" si="12"/>
        <v>0</v>
      </c>
      <c r="W18" s="22" t="e">
        <f>X18/$X$58</f>
        <v>#DIV/0!</v>
      </c>
      <c r="X18" s="23">
        <f>IF(COUNTIF($AY$2:$BL$62,A18)=1,VLOOKUP(A18,$AY$2:$BL$62,10,FALSE),0)</f>
        <v>0</v>
      </c>
      <c r="Y18" s="33">
        <f>Z18/$Z$58</f>
        <v>0</v>
      </c>
      <c r="Z18" s="25">
        <f>'Octobre N-1'!X17</f>
        <v>0</v>
      </c>
      <c r="AA18" s="26">
        <f t="shared" si="13"/>
        <v>0</v>
      </c>
      <c r="AB18" s="22" t="e">
        <f>AC18/$AC$58</f>
        <v>#DIV/0!</v>
      </c>
      <c r="AC18" s="23">
        <f>IF(COUNTIF($AY$2:$BL$62,A18)=1,VLOOKUP(A18,$AY$2:$BL$62,11,FALSE),0)</f>
        <v>0</v>
      </c>
      <c r="AD18" s="33">
        <f>AE18/$AE$58</f>
        <v>0</v>
      </c>
      <c r="AE18" s="25">
        <f>'Octobre N-1'!AC17</f>
        <v>0</v>
      </c>
      <c r="AF18" s="26">
        <f t="shared" si="14"/>
        <v>0</v>
      </c>
      <c r="AG18" s="22" t="e">
        <f>AH18/$AH$58</f>
        <v>#DIV/0!</v>
      </c>
      <c r="AH18" s="23">
        <f>IF(COUNTIF($AY$2:$BL$62,A18)=1,VLOOKUP(A18,$AY$2:$BL$62,12,FALSE),0)</f>
        <v>0</v>
      </c>
      <c r="AI18" s="33">
        <f>AJ18/$AJ$58</f>
        <v>0</v>
      </c>
      <c r="AJ18" s="25">
        <f>'Octobre N-1'!AH17</f>
        <v>0</v>
      </c>
      <c r="AK18" s="26">
        <f t="shared" si="15"/>
        <v>0</v>
      </c>
      <c r="AL18" s="22" t="e">
        <f>AM18/$AM$58</f>
        <v>#DIV/0!</v>
      </c>
      <c r="AM18" s="23">
        <f>IF(COUNTIF($AY$2:$BL$62,A18)=1,VLOOKUP(A18,$AY$2:$BL$62,13,FALSE),0)</f>
        <v>0</v>
      </c>
      <c r="AN18" s="33">
        <f>AO18/$AO$58</f>
        <v>0</v>
      </c>
      <c r="AO18" s="25">
        <f>'Octobre N-1'!AM17</f>
        <v>0</v>
      </c>
      <c r="AP18" s="26">
        <f t="shared" si="16"/>
        <v>0</v>
      </c>
      <c r="AQ18" s="22" t="e">
        <f>AR18/$AR$58</f>
        <v>#DIV/0!</v>
      </c>
      <c r="AR18" s="23">
        <f>IF(COUNTIF($AY$2:$BL$62,A18)=1,VLOOKUP(A18,$AY$2:$BL$62,14,FALSE),0)</f>
        <v>0</v>
      </c>
      <c r="AS18" s="33">
        <f>AT18/$AT$58</f>
        <v>0</v>
      </c>
      <c r="AT18" s="25">
        <f>'Octobre N-1'!AR17</f>
        <v>0</v>
      </c>
      <c r="AU18" s="26">
        <f t="shared" si="17"/>
        <v>0</v>
      </c>
    </row>
    <row r="19" spans="1:47" x14ac:dyDescent="0.3">
      <c r="A19" t="s">
        <v>8</v>
      </c>
      <c r="B19" s="21"/>
      <c r="C19" s="22" t="e">
        <f>D19/$D$58</f>
        <v>#DIV/0!</v>
      </c>
      <c r="D19" s="23">
        <f>IF(COUNTIF($AY$2:$BL$62,A19)=1,VLOOKUP(A19,$AY$2:$BL$62,6,FALSE),0)</f>
        <v>0</v>
      </c>
      <c r="E19" s="24">
        <f>F19/$F$58</f>
        <v>0</v>
      </c>
      <c r="F19" s="25">
        <f>'Octobre N-1'!D18</f>
        <v>0</v>
      </c>
      <c r="G19" s="26">
        <f t="shared" si="9"/>
        <v>0</v>
      </c>
      <c r="H19" s="22" t="e">
        <f>I19/$I$58</f>
        <v>#DIV/0!</v>
      </c>
      <c r="I19" s="23">
        <f>IF(COUNTIF($AY$2:$BL$62,A19)=1,VLOOKUP(A19,$AY$2:$BL$62,7,FALSE),0)</f>
        <v>0</v>
      </c>
      <c r="J19" s="33">
        <f>K19/$K$58</f>
        <v>0</v>
      </c>
      <c r="K19" s="25">
        <f>'Octobre N-1'!I18</f>
        <v>0</v>
      </c>
      <c r="L19" s="26">
        <f t="shared" si="10"/>
        <v>0</v>
      </c>
      <c r="M19" s="22" t="e">
        <f>N19/$N$58</f>
        <v>#DIV/0!</v>
      </c>
      <c r="N19" s="23">
        <f>IF(COUNTIF($AY$2:$BL$62,A19)=1,VLOOKUP(A19,$AY$2:$BL$62,8,FALSE),0)</f>
        <v>0</v>
      </c>
      <c r="O19" s="24">
        <f>P19/$P$58</f>
        <v>0</v>
      </c>
      <c r="P19" s="25">
        <f>'Octobre N-1'!N18</f>
        <v>0</v>
      </c>
      <c r="Q19" s="26">
        <f t="shared" si="11"/>
        <v>0</v>
      </c>
      <c r="R19" s="22" t="e">
        <f>S19/$S$58</f>
        <v>#DIV/0!</v>
      </c>
      <c r="S19" s="23">
        <f>IF(COUNTIF($AY$2:$BL$62,A19)=1,VLOOKUP(A19,$AY$2:$BL$62,9,FALSE),0)</f>
        <v>0</v>
      </c>
      <c r="T19" s="33">
        <f>U19/$U$58</f>
        <v>0</v>
      </c>
      <c r="U19" s="25">
        <f>'Octobre N-1'!S18</f>
        <v>0</v>
      </c>
      <c r="V19" s="26">
        <f t="shared" si="12"/>
        <v>0</v>
      </c>
      <c r="W19" s="22" t="e">
        <f>X19/$X$58</f>
        <v>#DIV/0!</v>
      </c>
      <c r="X19" s="23">
        <f>IF(COUNTIF($AY$2:$BL$62,A19)=1,VLOOKUP(A19,$AY$2:$BL$62,10,FALSE),0)</f>
        <v>0</v>
      </c>
      <c r="Y19" s="33">
        <f>Z19/$Z$58</f>
        <v>0</v>
      </c>
      <c r="Z19" s="25">
        <f>'Octobre N-1'!X18</f>
        <v>0</v>
      </c>
      <c r="AA19" s="26">
        <f t="shared" si="13"/>
        <v>0</v>
      </c>
      <c r="AB19" s="22" t="e">
        <f>AC19/$AC$58</f>
        <v>#DIV/0!</v>
      </c>
      <c r="AC19" s="23">
        <f>IF(COUNTIF($AY$2:$BL$62,A19)=1,VLOOKUP(A19,$AY$2:$BL$62,11,FALSE),0)</f>
        <v>0</v>
      </c>
      <c r="AD19" s="33">
        <f>AE19/$AE$58</f>
        <v>0</v>
      </c>
      <c r="AE19" s="25">
        <f>'Octobre N-1'!AC18</f>
        <v>0</v>
      </c>
      <c r="AF19" s="26">
        <f t="shared" si="14"/>
        <v>0</v>
      </c>
      <c r="AG19" s="22" t="e">
        <f>AH19/$AH$58</f>
        <v>#DIV/0!</v>
      </c>
      <c r="AH19" s="23">
        <f>IF(COUNTIF($AY$2:$BL$62,A19)=1,VLOOKUP(A19,$AY$2:$BL$62,12,FALSE),0)</f>
        <v>0</v>
      </c>
      <c r="AI19" s="33">
        <f>AJ19/$AJ$58</f>
        <v>0</v>
      </c>
      <c r="AJ19" s="25">
        <f>'Octobre N-1'!AH18</f>
        <v>0</v>
      </c>
      <c r="AK19" s="26">
        <f t="shared" si="15"/>
        <v>0</v>
      </c>
      <c r="AL19" s="22" t="e">
        <f>AM19/$AM$58</f>
        <v>#DIV/0!</v>
      </c>
      <c r="AM19" s="23">
        <f>IF(COUNTIF($AY$2:$BL$62,A19)=1,VLOOKUP(A19,$AY$2:$BL$62,13,FALSE),0)</f>
        <v>0</v>
      </c>
      <c r="AN19" s="33">
        <f>AO19/$AO$58</f>
        <v>0</v>
      </c>
      <c r="AO19" s="25">
        <f>'Octobre N-1'!AM18</f>
        <v>0</v>
      </c>
      <c r="AP19" s="26">
        <f t="shared" si="16"/>
        <v>0</v>
      </c>
      <c r="AQ19" s="22" t="e">
        <f>AR19/$AR$58</f>
        <v>#DIV/0!</v>
      </c>
      <c r="AR19" s="23">
        <f>IF(COUNTIF($AY$2:$BL$62,A19)=1,VLOOKUP(A19,$AY$2:$BL$62,14,FALSE),0)</f>
        <v>0</v>
      </c>
      <c r="AS19" s="33">
        <f>AT19/$AT$58</f>
        <v>0</v>
      </c>
      <c r="AT19" s="25">
        <f>'Octobre N-1'!AR18</f>
        <v>0</v>
      </c>
      <c r="AU19" s="26">
        <f t="shared" si="17"/>
        <v>0</v>
      </c>
    </row>
    <row r="20" spans="1:47" x14ac:dyDescent="0.3">
      <c r="A20" t="s">
        <v>57</v>
      </c>
      <c r="B20" s="21"/>
      <c r="C20" s="22" t="e">
        <f>D20/$D$58</f>
        <v>#DIV/0!</v>
      </c>
      <c r="D20" s="23">
        <f>IF(COUNTIF($AY$2:$BL$62,A20)=1,VLOOKUP(A20,$AY$2:$BL$62,6,FALSE),0)</f>
        <v>0</v>
      </c>
      <c r="E20" s="24">
        <f>F20/$F$58</f>
        <v>0</v>
      </c>
      <c r="F20" s="25">
        <f>'Octobre N-1'!D19</f>
        <v>0</v>
      </c>
      <c r="G20" s="26">
        <f t="shared" si="9"/>
        <v>0</v>
      </c>
      <c r="H20" s="22" t="e">
        <f>I20/$I$58</f>
        <v>#DIV/0!</v>
      </c>
      <c r="I20" s="23">
        <f>IF(COUNTIF($AY$2:$BL$62,A20)=1,VLOOKUP(A20,$AY$2:$BL$62,7,FALSE),0)</f>
        <v>0</v>
      </c>
      <c r="J20" s="33">
        <f>K20/$K$58</f>
        <v>0</v>
      </c>
      <c r="K20" s="25">
        <f>'Octobre N-1'!I19</f>
        <v>0</v>
      </c>
      <c r="L20" s="26">
        <f t="shared" si="10"/>
        <v>0</v>
      </c>
      <c r="M20" s="22" t="e">
        <f>N20/$N$58</f>
        <v>#DIV/0!</v>
      </c>
      <c r="N20" s="23">
        <f>IF(COUNTIF($AY$2:$BL$62,A20)=1,VLOOKUP(A20,$AY$2:$BL$62,8,FALSE),0)</f>
        <v>0</v>
      </c>
      <c r="O20" s="24">
        <f>P20/$P$58</f>
        <v>0</v>
      </c>
      <c r="P20" s="25">
        <f>'Octobre N-1'!N19</f>
        <v>0</v>
      </c>
      <c r="Q20" s="26">
        <f t="shared" si="11"/>
        <v>0</v>
      </c>
      <c r="R20" s="22" t="e">
        <f>S20/$S$58</f>
        <v>#DIV/0!</v>
      </c>
      <c r="S20" s="23">
        <f>IF(COUNTIF($AY$2:$BL$62,A20)=1,VLOOKUP(A20,$AY$2:$BL$62,9,FALSE),0)</f>
        <v>0</v>
      </c>
      <c r="T20" s="33">
        <f>U20/$U$58</f>
        <v>0</v>
      </c>
      <c r="U20" s="25">
        <f>'Octobre N-1'!S19</f>
        <v>0</v>
      </c>
      <c r="V20" s="26">
        <f t="shared" si="12"/>
        <v>0</v>
      </c>
      <c r="W20" s="22" t="e">
        <f>X20/$X$58</f>
        <v>#DIV/0!</v>
      </c>
      <c r="X20" s="23">
        <f>IF(COUNTIF($AY$2:$BL$62,A20)=1,VLOOKUP(A20,$AY$2:$BL$62,10,FALSE),0)</f>
        <v>0</v>
      </c>
      <c r="Y20" s="33">
        <f>Z20/$Z$58</f>
        <v>0</v>
      </c>
      <c r="Z20" s="25">
        <f>'Octobre N-1'!X19</f>
        <v>0</v>
      </c>
      <c r="AA20" s="26">
        <f t="shared" si="13"/>
        <v>0</v>
      </c>
      <c r="AB20" s="22" t="e">
        <f>AC20/$AC$58</f>
        <v>#DIV/0!</v>
      </c>
      <c r="AC20" s="23">
        <f>IF(COUNTIF($AY$2:$BL$62,A20)=1,VLOOKUP(A20,$AY$2:$BL$62,11,FALSE),0)</f>
        <v>0</v>
      </c>
      <c r="AD20" s="33">
        <f>AE20/$AE$58</f>
        <v>0</v>
      </c>
      <c r="AE20" s="25">
        <f>'Octobre N-1'!AC19</f>
        <v>0</v>
      </c>
      <c r="AF20" s="26">
        <f t="shared" si="14"/>
        <v>0</v>
      </c>
      <c r="AG20" s="22" t="e">
        <f>AH20/$AH$58</f>
        <v>#DIV/0!</v>
      </c>
      <c r="AH20" s="23">
        <f>IF(COUNTIF($AY$2:$BL$62,A20)=1,VLOOKUP(A20,$AY$2:$BL$62,12,FALSE),0)</f>
        <v>0</v>
      </c>
      <c r="AI20" s="33">
        <f>AJ20/$AJ$58</f>
        <v>0</v>
      </c>
      <c r="AJ20" s="25">
        <f>'Octobre N-1'!AH19</f>
        <v>0</v>
      </c>
      <c r="AK20" s="26">
        <f t="shared" si="15"/>
        <v>0</v>
      </c>
      <c r="AL20" s="22" t="e">
        <f>AM20/$AM$58</f>
        <v>#DIV/0!</v>
      </c>
      <c r="AM20" s="23">
        <f>IF(COUNTIF($AY$2:$BL$62,A20)=1,VLOOKUP(A20,$AY$2:$BL$62,13,FALSE),0)</f>
        <v>0</v>
      </c>
      <c r="AN20" s="33">
        <f>AO20/$AO$58</f>
        <v>0</v>
      </c>
      <c r="AO20" s="25">
        <f>'Octobre N-1'!AM19</f>
        <v>0</v>
      </c>
      <c r="AP20" s="26">
        <f t="shared" si="16"/>
        <v>0</v>
      </c>
      <c r="AQ20" s="22" t="e">
        <f>AR20/$AR$58</f>
        <v>#DIV/0!</v>
      </c>
      <c r="AR20" s="23">
        <f>IF(COUNTIF($AY$2:$BL$62,A20)=1,VLOOKUP(A20,$AY$2:$BL$62,14,FALSE),0)</f>
        <v>0</v>
      </c>
      <c r="AS20" s="33">
        <f>AT20/$AT$58</f>
        <v>0</v>
      </c>
      <c r="AT20" s="25">
        <f>'Octobre N-1'!AR19</f>
        <v>0</v>
      </c>
      <c r="AU20" s="26">
        <f t="shared" si="17"/>
        <v>0</v>
      </c>
    </row>
    <row r="21" spans="1:47" x14ac:dyDescent="0.3">
      <c r="A21" t="s">
        <v>9</v>
      </c>
      <c r="B21" s="21"/>
      <c r="C21" s="22" t="e">
        <f>D21/$D$58</f>
        <v>#DIV/0!</v>
      </c>
      <c r="D21" s="23">
        <f>IF(COUNTIF($AY$2:$BL$62,A21)=1,VLOOKUP(A21,$AY$2:$BL$62,6,FALSE),0)</f>
        <v>0</v>
      </c>
      <c r="E21" s="24">
        <f>F21/$F$58</f>
        <v>0</v>
      </c>
      <c r="F21" s="25">
        <f>'Octobre N-1'!D20</f>
        <v>0</v>
      </c>
      <c r="G21" s="26">
        <f t="shared" si="9"/>
        <v>0</v>
      </c>
      <c r="H21" s="22" t="e">
        <f>I21/$I$58</f>
        <v>#DIV/0!</v>
      </c>
      <c r="I21" s="23">
        <f>IF(COUNTIF($AY$2:$BL$62,A21)=1,VLOOKUP(A21,$AY$2:$BL$62,7,FALSE),0)</f>
        <v>0</v>
      </c>
      <c r="J21" s="33">
        <f>K21/$K$58</f>
        <v>1.1764705882352941E-2</v>
      </c>
      <c r="K21" s="25">
        <f>'Octobre N-1'!I20</f>
        <v>1</v>
      </c>
      <c r="L21" s="26">
        <f t="shared" si="10"/>
        <v>-1</v>
      </c>
      <c r="M21" s="22" t="e">
        <f>N21/$N$58</f>
        <v>#DIV/0!</v>
      </c>
      <c r="N21" s="23">
        <f>IF(COUNTIF($AY$2:$BL$62,A21)=1,VLOOKUP(A21,$AY$2:$BL$62,8,FALSE),0)</f>
        <v>0</v>
      </c>
      <c r="O21" s="24">
        <f>P21/$P$58</f>
        <v>0</v>
      </c>
      <c r="P21" s="25">
        <f>'Octobre N-1'!N20</f>
        <v>0</v>
      </c>
      <c r="Q21" s="26">
        <f t="shared" si="11"/>
        <v>0</v>
      </c>
      <c r="R21" s="22" t="e">
        <f>S21/$S$58</f>
        <v>#DIV/0!</v>
      </c>
      <c r="S21" s="23">
        <f>IF(COUNTIF($AY$2:$BL$62,A21)=1,VLOOKUP(A21,$AY$2:$BL$62,9,FALSE),0)</f>
        <v>0</v>
      </c>
      <c r="T21" s="33">
        <f>U21/$U$58</f>
        <v>0</v>
      </c>
      <c r="U21" s="25">
        <f>'Octobre N-1'!S20</f>
        <v>0</v>
      </c>
      <c r="V21" s="26">
        <f t="shared" si="12"/>
        <v>0</v>
      </c>
      <c r="W21" s="22" t="e">
        <f>X21/$X$58</f>
        <v>#DIV/0!</v>
      </c>
      <c r="X21" s="23">
        <f>IF(COUNTIF($AY$2:$BL$62,A21)=1,VLOOKUP(A21,$AY$2:$BL$62,10,FALSE),0)</f>
        <v>0</v>
      </c>
      <c r="Y21" s="33">
        <f>Z21/$Z$58</f>
        <v>0</v>
      </c>
      <c r="Z21" s="25">
        <f>'Octobre N-1'!X20</f>
        <v>0</v>
      </c>
      <c r="AA21" s="26">
        <f t="shared" si="13"/>
        <v>0</v>
      </c>
      <c r="AB21" s="22" t="e">
        <f>AC21/$AC$58</f>
        <v>#DIV/0!</v>
      </c>
      <c r="AC21" s="23">
        <f>IF(COUNTIF($AY$2:$BL$62,A21)=1,VLOOKUP(A21,$AY$2:$BL$62,11,FALSE),0)</f>
        <v>0</v>
      </c>
      <c r="AD21" s="33">
        <f>AE21/$AE$58</f>
        <v>1.2658227848101266E-2</v>
      </c>
      <c r="AE21" s="25">
        <f>'Octobre N-1'!AC20</f>
        <v>1</v>
      </c>
      <c r="AF21" s="26">
        <f t="shared" si="14"/>
        <v>-1</v>
      </c>
      <c r="AG21" s="22" t="e">
        <f>AH21/$AH$58</f>
        <v>#DIV/0!</v>
      </c>
      <c r="AH21" s="23">
        <f>IF(COUNTIF($AY$2:$BL$62,A21)=1,VLOOKUP(A21,$AY$2:$BL$62,12,FALSE),0)</f>
        <v>0</v>
      </c>
      <c r="AI21" s="33">
        <f>AJ21/$AJ$58</f>
        <v>0</v>
      </c>
      <c r="AJ21" s="25">
        <f>'Octobre N-1'!AH20</f>
        <v>0</v>
      </c>
      <c r="AK21" s="26">
        <f t="shared" si="15"/>
        <v>0</v>
      </c>
      <c r="AL21" s="22" t="e">
        <f>AM21/$AM$58</f>
        <v>#DIV/0!</v>
      </c>
      <c r="AM21" s="23">
        <f>IF(COUNTIF($AY$2:$BL$62,A21)=1,VLOOKUP(A21,$AY$2:$BL$62,13,FALSE),0)</f>
        <v>0</v>
      </c>
      <c r="AN21" s="33">
        <f>AO21/$AO$58</f>
        <v>2.5380710659898475E-3</v>
      </c>
      <c r="AO21" s="25">
        <f>'Octobre N-1'!AM20</f>
        <v>1</v>
      </c>
      <c r="AP21" s="26">
        <f t="shared" si="16"/>
        <v>-1</v>
      </c>
      <c r="AQ21" s="22" t="e">
        <f>AR21/$AR$58</f>
        <v>#DIV/0!</v>
      </c>
      <c r="AR21" s="23">
        <f>IF(COUNTIF($AY$2:$BL$62,A21)=1,VLOOKUP(A21,$AY$2:$BL$62,14,FALSE),0)</f>
        <v>0</v>
      </c>
      <c r="AS21" s="33">
        <f>AT21/$AT$58</f>
        <v>0.1</v>
      </c>
      <c r="AT21" s="25">
        <f>'Octobre N-1'!AR20</f>
        <v>1</v>
      </c>
      <c r="AU21" s="26">
        <f t="shared" si="17"/>
        <v>-1</v>
      </c>
    </row>
    <row r="22" spans="1:47" x14ac:dyDescent="0.3">
      <c r="A22" t="s">
        <v>10</v>
      </c>
      <c r="B22" s="21"/>
      <c r="C22" s="22" t="e">
        <f>D22/$D$58</f>
        <v>#DIV/0!</v>
      </c>
      <c r="D22" s="23">
        <f>IF(COUNTIF($AY$2:$BL$62,A22)=1,VLOOKUP(A22,$AY$2:$BL$62,6,FALSE),0)</f>
        <v>0</v>
      </c>
      <c r="E22" s="24">
        <f>F22/$F$58</f>
        <v>1.4814814814814815E-2</v>
      </c>
      <c r="F22" s="25">
        <f>'Octobre N-1'!D21</f>
        <v>2</v>
      </c>
      <c r="G22" s="26">
        <f t="shared" si="9"/>
        <v>-2</v>
      </c>
      <c r="H22" s="22" t="e">
        <f>I22/$I$58</f>
        <v>#DIV/0!</v>
      </c>
      <c r="I22" s="23">
        <f>IF(COUNTIF($AY$2:$BL$62,A22)=1,VLOOKUP(A22,$AY$2:$BL$62,7,FALSE),0)</f>
        <v>0</v>
      </c>
      <c r="J22" s="33">
        <f>K22/$K$58</f>
        <v>1.1764705882352941E-2</v>
      </c>
      <c r="K22" s="25">
        <f>'Octobre N-1'!I21</f>
        <v>1</v>
      </c>
      <c r="L22" s="26">
        <f t="shared" si="10"/>
        <v>-1</v>
      </c>
      <c r="M22" s="22" t="e">
        <f>N22/$N$58</f>
        <v>#DIV/0!</v>
      </c>
      <c r="N22" s="23">
        <f>IF(COUNTIF($AY$2:$BL$62,A22)=1,VLOOKUP(A22,$AY$2:$BL$62,8,FALSE),0)</f>
        <v>0</v>
      </c>
      <c r="O22" s="24">
        <f>P22/$P$58</f>
        <v>0.17647058823529413</v>
      </c>
      <c r="P22" s="25">
        <f>'Octobre N-1'!N21</f>
        <v>3</v>
      </c>
      <c r="Q22" s="26">
        <f t="shared" si="11"/>
        <v>-3</v>
      </c>
      <c r="R22" s="22" t="e">
        <f>S22/$S$58</f>
        <v>#DIV/0!</v>
      </c>
      <c r="S22" s="23">
        <f>IF(COUNTIF($AY$2:$BL$62,A22)=1,VLOOKUP(A22,$AY$2:$BL$62,9,FALSE),0)</f>
        <v>0</v>
      </c>
      <c r="T22" s="33">
        <f>U22/$U$58</f>
        <v>0</v>
      </c>
      <c r="U22" s="25">
        <f>'Octobre N-1'!S21</f>
        <v>0</v>
      </c>
      <c r="V22" s="26">
        <f t="shared" si="12"/>
        <v>0</v>
      </c>
      <c r="W22" s="22" t="e">
        <f>X22/$X$58</f>
        <v>#DIV/0!</v>
      </c>
      <c r="X22" s="23">
        <f>IF(COUNTIF($AY$2:$BL$62,A22)=1,VLOOKUP(A22,$AY$2:$BL$62,10,FALSE),0)</f>
        <v>0</v>
      </c>
      <c r="Y22" s="33">
        <f>Z22/$Z$58</f>
        <v>0</v>
      </c>
      <c r="Z22" s="25">
        <f>'Octobre N-1'!X21</f>
        <v>0</v>
      </c>
      <c r="AA22" s="26">
        <f t="shared" si="13"/>
        <v>0</v>
      </c>
      <c r="AB22" s="22" t="e">
        <f>AC22/$AC$58</f>
        <v>#DIV/0!</v>
      </c>
      <c r="AC22" s="23">
        <f>IF(COUNTIF($AY$2:$BL$62,A22)=1,VLOOKUP(A22,$AY$2:$BL$62,11,FALSE),0)</f>
        <v>0</v>
      </c>
      <c r="AD22" s="33">
        <f>AE22/$AE$58</f>
        <v>1.2658227848101266E-2</v>
      </c>
      <c r="AE22" s="25">
        <f>'Octobre N-1'!AC21</f>
        <v>1</v>
      </c>
      <c r="AF22" s="26">
        <f t="shared" si="14"/>
        <v>-1</v>
      </c>
      <c r="AG22" s="22" t="e">
        <f>AH22/$AH$58</f>
        <v>#DIV/0!</v>
      </c>
      <c r="AH22" s="23">
        <f>IF(COUNTIF($AY$2:$BL$62,A22)=1,VLOOKUP(A22,$AY$2:$BL$62,12,FALSE),0)</f>
        <v>0</v>
      </c>
      <c r="AI22" s="33">
        <f>AJ22/$AJ$58</f>
        <v>3.5714285714285712E-2</v>
      </c>
      <c r="AJ22" s="25">
        <f>'Octobre N-1'!AH21</f>
        <v>1</v>
      </c>
      <c r="AK22" s="26">
        <f t="shared" si="15"/>
        <v>-1</v>
      </c>
      <c r="AL22" s="22" t="e">
        <f>AM22/$AM$58</f>
        <v>#DIV/0!</v>
      </c>
      <c r="AM22" s="23">
        <f>IF(COUNTIF($AY$2:$BL$62,A22)=1,VLOOKUP(A22,$AY$2:$BL$62,13,FALSE),0)</f>
        <v>0</v>
      </c>
      <c r="AN22" s="33">
        <f>AO22/$AO$58</f>
        <v>2.030456852791878E-2</v>
      </c>
      <c r="AO22" s="25">
        <f>'Octobre N-1'!AM21</f>
        <v>8</v>
      </c>
      <c r="AP22" s="26">
        <f t="shared" si="16"/>
        <v>-8</v>
      </c>
      <c r="AQ22" s="22" t="e">
        <f>AR22/$AR$58</f>
        <v>#DIV/0!</v>
      </c>
      <c r="AR22" s="23">
        <f>IF(COUNTIF($AY$2:$BL$62,A22)=1,VLOOKUP(A22,$AY$2:$BL$62,14,FALSE),0)</f>
        <v>0</v>
      </c>
      <c r="AS22" s="33">
        <f>AT22/$AT$58</f>
        <v>0</v>
      </c>
      <c r="AT22" s="25">
        <f>'Octobre N-1'!AR21</f>
        <v>0</v>
      </c>
      <c r="AU22" s="26">
        <f t="shared" si="17"/>
        <v>0</v>
      </c>
    </row>
    <row r="23" spans="1:47" x14ac:dyDescent="0.3">
      <c r="A23" t="s">
        <v>58</v>
      </c>
      <c r="B23" s="21"/>
      <c r="C23" s="22" t="e">
        <f>D23/$D$58</f>
        <v>#DIV/0!</v>
      </c>
      <c r="D23" s="23">
        <f>IF(COUNTIF($AY$2:$BL$62,A23)=1,VLOOKUP(A23,$AY$2:$BL$62,6,FALSE),0)</f>
        <v>0</v>
      </c>
      <c r="E23" s="24">
        <f>F23/$F$58</f>
        <v>0</v>
      </c>
      <c r="F23" s="25">
        <f>'Octobre N-1'!D22</f>
        <v>0</v>
      </c>
      <c r="G23" s="26">
        <f t="shared" si="9"/>
        <v>0</v>
      </c>
      <c r="H23" s="22" t="e">
        <f>I23/$I$58</f>
        <v>#DIV/0!</v>
      </c>
      <c r="I23" s="23">
        <f>IF(COUNTIF($AY$2:$BL$62,A23)=1,VLOOKUP(A23,$AY$2:$BL$62,7,FALSE),0)</f>
        <v>0</v>
      </c>
      <c r="J23" s="33">
        <f>K23/$K$58</f>
        <v>0</v>
      </c>
      <c r="K23" s="25">
        <f>'Octobre N-1'!I22</f>
        <v>0</v>
      </c>
      <c r="L23" s="26">
        <f t="shared" si="10"/>
        <v>0</v>
      </c>
      <c r="M23" s="22" t="e">
        <f>N23/$N$58</f>
        <v>#DIV/0!</v>
      </c>
      <c r="N23" s="23">
        <f>IF(COUNTIF($AY$2:$BL$62,A23)=1,VLOOKUP(A23,$AY$2:$BL$62,8,FALSE),0)</f>
        <v>0</v>
      </c>
      <c r="O23" s="24">
        <f>P23/$P$58</f>
        <v>0</v>
      </c>
      <c r="P23" s="25">
        <f>'Octobre N-1'!N22</f>
        <v>0</v>
      </c>
      <c r="Q23" s="26">
        <f t="shared" si="11"/>
        <v>0</v>
      </c>
      <c r="R23" s="22" t="e">
        <f>S23/$S$58</f>
        <v>#DIV/0!</v>
      </c>
      <c r="S23" s="23">
        <f>IF(COUNTIF($AY$2:$BL$62,A23)=1,VLOOKUP(A23,$AY$2:$BL$62,9,FALSE),0)</f>
        <v>0</v>
      </c>
      <c r="T23" s="33">
        <f>U23/$U$58</f>
        <v>0</v>
      </c>
      <c r="U23" s="25">
        <f>'Octobre N-1'!S22</f>
        <v>0</v>
      </c>
      <c r="V23" s="26">
        <f t="shared" si="12"/>
        <v>0</v>
      </c>
      <c r="W23" s="22" t="e">
        <f>X23/$X$58</f>
        <v>#DIV/0!</v>
      </c>
      <c r="X23" s="23">
        <f>IF(COUNTIF($AY$2:$BL$62,A23)=1,VLOOKUP(A23,$AY$2:$BL$62,10,FALSE),0)</f>
        <v>0</v>
      </c>
      <c r="Y23" s="33">
        <f>Z23/$Z$58</f>
        <v>0</v>
      </c>
      <c r="Z23" s="25">
        <f>'Octobre N-1'!X22</f>
        <v>0</v>
      </c>
      <c r="AA23" s="26">
        <f t="shared" si="13"/>
        <v>0</v>
      </c>
      <c r="AB23" s="22" t="e">
        <f>AC23/$AC$58</f>
        <v>#DIV/0!</v>
      </c>
      <c r="AC23" s="23">
        <f>IF(COUNTIF($AY$2:$BL$62,A23)=1,VLOOKUP(A23,$AY$2:$BL$62,11,FALSE),0)</f>
        <v>0</v>
      </c>
      <c r="AD23" s="33">
        <f>AE23/$AE$58</f>
        <v>0</v>
      </c>
      <c r="AE23" s="25">
        <f>'Octobre N-1'!AC22</f>
        <v>0</v>
      </c>
      <c r="AF23" s="26">
        <f t="shared" si="14"/>
        <v>0</v>
      </c>
      <c r="AG23" s="22" t="e">
        <f>AH23/$AH$58</f>
        <v>#DIV/0!</v>
      </c>
      <c r="AH23" s="23">
        <f>IF(COUNTIF($AY$2:$BL$62,A23)=1,VLOOKUP(A23,$AY$2:$BL$62,12,FALSE),0)</f>
        <v>0</v>
      </c>
      <c r="AI23" s="33">
        <f>AJ23/$AJ$58</f>
        <v>0</v>
      </c>
      <c r="AJ23" s="25">
        <f>'Octobre N-1'!AH22</f>
        <v>0</v>
      </c>
      <c r="AK23" s="26">
        <f t="shared" si="15"/>
        <v>0</v>
      </c>
      <c r="AL23" s="22" t="e">
        <f>AM23/$AM$58</f>
        <v>#DIV/0!</v>
      </c>
      <c r="AM23" s="23">
        <f>IF(COUNTIF($AY$2:$BL$62,A23)=1,VLOOKUP(A23,$AY$2:$BL$62,13,FALSE),0)</f>
        <v>0</v>
      </c>
      <c r="AN23" s="33">
        <f>AO23/$AO$58</f>
        <v>0</v>
      </c>
      <c r="AO23" s="25">
        <f>'Octobre N-1'!AM22</f>
        <v>0</v>
      </c>
      <c r="AP23" s="26">
        <f t="shared" si="16"/>
        <v>0</v>
      </c>
      <c r="AQ23" s="22" t="e">
        <f>AR23/$AR$58</f>
        <v>#DIV/0!</v>
      </c>
      <c r="AR23" s="23">
        <f>IF(COUNTIF($AY$2:$BL$62,A23)=1,VLOOKUP(A23,$AY$2:$BL$62,14,FALSE),0)</f>
        <v>0</v>
      </c>
      <c r="AS23" s="33">
        <f>AT23/$AT$58</f>
        <v>0</v>
      </c>
      <c r="AT23" s="25">
        <f>'Octobre N-1'!AR22</f>
        <v>0</v>
      </c>
      <c r="AU23" s="26">
        <f t="shared" si="17"/>
        <v>0</v>
      </c>
    </row>
    <row r="24" spans="1:47" x14ac:dyDescent="0.3">
      <c r="A24" t="s">
        <v>11</v>
      </c>
      <c r="B24" s="21"/>
      <c r="C24" s="22" t="e">
        <f>D24/$D$58</f>
        <v>#DIV/0!</v>
      </c>
      <c r="D24" s="23">
        <f>IF(COUNTIF($AY$2:$BL$62,A24)=1,VLOOKUP(A24,$AY$2:$BL$62,6,FALSE),0)</f>
        <v>0</v>
      </c>
      <c r="E24" s="24">
        <f>F24/$F$58</f>
        <v>2.2222222222222223E-2</v>
      </c>
      <c r="F24" s="25">
        <f>'Octobre N-1'!D23</f>
        <v>3</v>
      </c>
      <c r="G24" s="26">
        <f t="shared" si="9"/>
        <v>-3</v>
      </c>
      <c r="H24" s="22" t="e">
        <f>I24/$I$58</f>
        <v>#DIV/0!</v>
      </c>
      <c r="I24" s="23">
        <f>IF(COUNTIF($AY$2:$BL$62,A24)=1,VLOOKUP(A24,$AY$2:$BL$62,7,FALSE),0)</f>
        <v>0</v>
      </c>
      <c r="J24" s="33">
        <f>K24/$K$58</f>
        <v>5.8823529411764705E-2</v>
      </c>
      <c r="K24" s="25">
        <f>'Octobre N-1'!I23</f>
        <v>5</v>
      </c>
      <c r="L24" s="26">
        <f t="shared" si="10"/>
        <v>-5</v>
      </c>
      <c r="M24" s="22" t="e">
        <f>N24/$N$58</f>
        <v>#DIV/0!</v>
      </c>
      <c r="N24" s="23">
        <f>IF(COUNTIF($AY$2:$BL$62,A24)=1,VLOOKUP(A24,$AY$2:$BL$62,8,FALSE),0)</f>
        <v>0</v>
      </c>
      <c r="O24" s="24">
        <f>P24/$P$58</f>
        <v>0</v>
      </c>
      <c r="P24" s="25">
        <f>'Octobre N-1'!N23</f>
        <v>0</v>
      </c>
      <c r="Q24" s="26">
        <f t="shared" si="11"/>
        <v>0</v>
      </c>
      <c r="R24" s="22" t="e">
        <f>S24/$S$58</f>
        <v>#DIV/0!</v>
      </c>
      <c r="S24" s="23">
        <f>IF(COUNTIF($AY$2:$BL$62,A24)=1,VLOOKUP(A24,$AY$2:$BL$62,9,FALSE),0)</f>
        <v>0</v>
      </c>
      <c r="T24" s="33">
        <f>U24/$U$58</f>
        <v>2.564102564102564E-2</v>
      </c>
      <c r="U24" s="25">
        <f>'Octobre N-1'!S23</f>
        <v>1</v>
      </c>
      <c r="V24" s="26">
        <f t="shared" si="12"/>
        <v>-1</v>
      </c>
      <c r="W24" s="22" t="e">
        <f>X24/$X$58</f>
        <v>#DIV/0!</v>
      </c>
      <c r="X24" s="23">
        <f>IF(COUNTIF($AY$2:$BL$62,A24)=1,VLOOKUP(A24,$AY$2:$BL$62,10,FALSE),0)</f>
        <v>0</v>
      </c>
      <c r="Y24" s="33">
        <f>Z24/$Z$58</f>
        <v>0</v>
      </c>
      <c r="Z24" s="25">
        <f>'Octobre N-1'!X23</f>
        <v>0</v>
      </c>
      <c r="AA24" s="26">
        <f t="shared" si="13"/>
        <v>0</v>
      </c>
      <c r="AB24" s="22" t="e">
        <f>AC24/$AC$58</f>
        <v>#DIV/0!</v>
      </c>
      <c r="AC24" s="23">
        <f>IF(COUNTIF($AY$2:$BL$62,A24)=1,VLOOKUP(A24,$AY$2:$BL$62,11,FALSE),0)</f>
        <v>0</v>
      </c>
      <c r="AD24" s="33">
        <f>AE24/$AE$58</f>
        <v>5.0632911392405063E-2</v>
      </c>
      <c r="AE24" s="25">
        <f>'Octobre N-1'!AC23</f>
        <v>4</v>
      </c>
      <c r="AF24" s="26">
        <f t="shared" si="14"/>
        <v>-4</v>
      </c>
      <c r="AG24" s="22" t="e">
        <f>AH24/$AH$58</f>
        <v>#DIV/0!</v>
      </c>
      <c r="AH24" s="23">
        <f>IF(COUNTIF($AY$2:$BL$62,A24)=1,VLOOKUP(A24,$AY$2:$BL$62,12,FALSE),0)</f>
        <v>0</v>
      </c>
      <c r="AI24" s="33">
        <f>AJ24/$AJ$58</f>
        <v>0</v>
      </c>
      <c r="AJ24" s="25">
        <f>'Octobre N-1'!AH23</f>
        <v>0</v>
      </c>
      <c r="AK24" s="26">
        <f t="shared" si="15"/>
        <v>0</v>
      </c>
      <c r="AL24" s="22" t="e">
        <f>AM24/$AM$58</f>
        <v>#DIV/0!</v>
      </c>
      <c r="AM24" s="23">
        <f>IF(COUNTIF($AY$2:$BL$62,A24)=1,VLOOKUP(A24,$AY$2:$BL$62,13,FALSE),0)</f>
        <v>0</v>
      </c>
      <c r="AN24" s="33">
        <f>AO24/$AO$58</f>
        <v>3.2994923857868022E-2</v>
      </c>
      <c r="AO24" s="25">
        <f>'Octobre N-1'!AM23</f>
        <v>13</v>
      </c>
      <c r="AP24" s="26">
        <f t="shared" si="16"/>
        <v>-13</v>
      </c>
      <c r="AQ24" s="22" t="e">
        <f>AR24/$AR$58</f>
        <v>#DIV/0!</v>
      </c>
      <c r="AR24" s="23">
        <f>IF(COUNTIF($AY$2:$BL$62,A24)=1,VLOOKUP(A24,$AY$2:$BL$62,14,FALSE),0)</f>
        <v>0</v>
      </c>
      <c r="AS24" s="33">
        <f>AT24/$AT$58</f>
        <v>0</v>
      </c>
      <c r="AT24" s="25">
        <f>'Octobre N-1'!AR23</f>
        <v>0</v>
      </c>
      <c r="AU24" s="26">
        <f t="shared" si="17"/>
        <v>0</v>
      </c>
    </row>
    <row r="25" spans="1:47" x14ac:dyDescent="0.3">
      <c r="A25" t="s">
        <v>12</v>
      </c>
      <c r="B25" s="21"/>
      <c r="C25" s="22" t="e">
        <f>D25/$D$58</f>
        <v>#DIV/0!</v>
      </c>
      <c r="D25" s="23">
        <f>IF(COUNTIF($AY$2:$BL$62,A25)=1,VLOOKUP(A25,$AY$2:$BL$62,6,FALSE),0)</f>
        <v>0</v>
      </c>
      <c r="E25" s="24">
        <f>F25/$F$58</f>
        <v>0</v>
      </c>
      <c r="F25" s="25">
        <f>'Octobre N-1'!D24</f>
        <v>0</v>
      </c>
      <c r="G25" s="26">
        <f t="shared" si="9"/>
        <v>0</v>
      </c>
      <c r="H25" s="22" t="e">
        <f>I25/$I$58</f>
        <v>#DIV/0!</v>
      </c>
      <c r="I25" s="23">
        <f>IF(COUNTIF($AY$2:$BL$62,A25)=1,VLOOKUP(A25,$AY$2:$BL$62,7,FALSE),0)</f>
        <v>0</v>
      </c>
      <c r="J25" s="33">
        <f>K25/$K$58</f>
        <v>2.3529411764705882E-2</v>
      </c>
      <c r="K25" s="25">
        <f>'Octobre N-1'!I24</f>
        <v>2</v>
      </c>
      <c r="L25" s="26">
        <f t="shared" si="10"/>
        <v>-2</v>
      </c>
      <c r="M25" s="22" t="e">
        <f>N25/$N$58</f>
        <v>#DIV/0!</v>
      </c>
      <c r="N25" s="23">
        <f>IF(COUNTIF($AY$2:$BL$62,A25)=1,VLOOKUP(A25,$AY$2:$BL$62,8,FALSE),0)</f>
        <v>0</v>
      </c>
      <c r="O25" s="24">
        <f>P25/$P$58</f>
        <v>0</v>
      </c>
      <c r="P25" s="25">
        <f>'Octobre N-1'!N24</f>
        <v>0</v>
      </c>
      <c r="Q25" s="26">
        <f t="shared" si="11"/>
        <v>0</v>
      </c>
      <c r="R25" s="22" t="e">
        <f>S25/$S$58</f>
        <v>#DIV/0!</v>
      </c>
      <c r="S25" s="23">
        <f>IF(COUNTIF($AY$2:$BL$62,A25)=1,VLOOKUP(A25,$AY$2:$BL$62,9,FALSE),0)</f>
        <v>0</v>
      </c>
      <c r="T25" s="33">
        <f>U25/$U$58</f>
        <v>5.128205128205128E-2</v>
      </c>
      <c r="U25" s="25">
        <f>'Octobre N-1'!S24</f>
        <v>2</v>
      </c>
      <c r="V25" s="26">
        <f t="shared" si="12"/>
        <v>-2</v>
      </c>
      <c r="W25" s="22" t="e">
        <f>X25/$X$58</f>
        <v>#DIV/0!</v>
      </c>
      <c r="X25" s="23">
        <f>IF(COUNTIF($AY$2:$BL$62,A25)=1,VLOOKUP(A25,$AY$2:$BL$62,10,FALSE),0)</f>
        <v>0</v>
      </c>
      <c r="Y25" s="33">
        <f>Z25/$Z$58</f>
        <v>0</v>
      </c>
      <c r="Z25" s="25">
        <f>'Octobre N-1'!X24</f>
        <v>0</v>
      </c>
      <c r="AA25" s="26">
        <f t="shared" si="13"/>
        <v>0</v>
      </c>
      <c r="AB25" s="22" t="e">
        <f>AC25/$AC$58</f>
        <v>#DIV/0!</v>
      </c>
      <c r="AC25" s="23">
        <f>IF(COUNTIF($AY$2:$BL$62,A25)=1,VLOOKUP(A25,$AY$2:$BL$62,11,FALSE),0)</f>
        <v>0</v>
      </c>
      <c r="AD25" s="33">
        <f>AE25/$AE$58</f>
        <v>3.7974683544303799E-2</v>
      </c>
      <c r="AE25" s="25">
        <f>'Octobre N-1'!AC24</f>
        <v>3</v>
      </c>
      <c r="AF25" s="26">
        <f t="shared" si="14"/>
        <v>-3</v>
      </c>
      <c r="AG25" s="22" t="e">
        <f>AH25/$AH$58</f>
        <v>#DIV/0!</v>
      </c>
      <c r="AH25" s="23">
        <f>IF(COUNTIF($AY$2:$BL$62,A25)=1,VLOOKUP(A25,$AY$2:$BL$62,12,FALSE),0)</f>
        <v>0</v>
      </c>
      <c r="AI25" s="33">
        <f>AJ25/$AJ$58</f>
        <v>7.1428571428571425E-2</v>
      </c>
      <c r="AJ25" s="25">
        <f>'Octobre N-1'!AH24</f>
        <v>2</v>
      </c>
      <c r="AK25" s="26">
        <f t="shared" si="15"/>
        <v>-2</v>
      </c>
      <c r="AL25" s="22" t="e">
        <f>AM25/$AM$58</f>
        <v>#DIV/0!</v>
      </c>
      <c r="AM25" s="23">
        <f>IF(COUNTIF($AY$2:$BL$62,A25)=1,VLOOKUP(A25,$AY$2:$BL$62,13,FALSE),0)</f>
        <v>0</v>
      </c>
      <c r="AN25" s="33">
        <f>AO25/$AO$58</f>
        <v>2.2842639593908629E-2</v>
      </c>
      <c r="AO25" s="25">
        <f>'Octobre N-1'!AM24</f>
        <v>9</v>
      </c>
      <c r="AP25" s="26">
        <f t="shared" si="16"/>
        <v>-9</v>
      </c>
      <c r="AQ25" s="22" t="e">
        <f>AR25/$AR$58</f>
        <v>#DIV/0!</v>
      </c>
      <c r="AR25" s="23">
        <f>IF(COUNTIF($AY$2:$BL$62,A25)=1,VLOOKUP(A25,$AY$2:$BL$62,14,FALSE),0)</f>
        <v>0</v>
      </c>
      <c r="AS25" s="33">
        <f>AT25/$AT$58</f>
        <v>0</v>
      </c>
      <c r="AT25" s="25">
        <f>'Octobre N-1'!AR24</f>
        <v>0</v>
      </c>
      <c r="AU25" s="26">
        <f t="shared" si="17"/>
        <v>0</v>
      </c>
    </row>
    <row r="26" spans="1:47" x14ac:dyDescent="0.3">
      <c r="A26" t="s">
        <v>59</v>
      </c>
      <c r="B26" s="21"/>
      <c r="C26" s="22" t="e">
        <f>D26/$D$58</f>
        <v>#DIV/0!</v>
      </c>
      <c r="D26" s="23">
        <f>IF(COUNTIF($AY$2:$BL$62,A26)=1,VLOOKUP(A26,$AY$2:$BL$62,6,FALSE),0)</f>
        <v>0</v>
      </c>
      <c r="E26" s="24">
        <f>F26/$F$58</f>
        <v>0</v>
      </c>
      <c r="F26" s="25">
        <f>'Octobre N-1'!D25</f>
        <v>0</v>
      </c>
      <c r="G26" s="26">
        <f t="shared" si="9"/>
        <v>0</v>
      </c>
      <c r="H26" s="22" t="e">
        <f>I26/$I$58</f>
        <v>#DIV/0!</v>
      </c>
      <c r="I26" s="23">
        <f>IF(COUNTIF($AY$2:$BL$62,A26)=1,VLOOKUP(A26,$AY$2:$BL$62,7,FALSE),0)</f>
        <v>0</v>
      </c>
      <c r="J26" s="33">
        <f>K26/$K$58</f>
        <v>0</v>
      </c>
      <c r="K26" s="25">
        <f>'Octobre N-1'!I25</f>
        <v>0</v>
      </c>
      <c r="L26" s="26">
        <f t="shared" si="10"/>
        <v>0</v>
      </c>
      <c r="M26" s="22" t="e">
        <f>N26/$N$58</f>
        <v>#DIV/0!</v>
      </c>
      <c r="N26" s="23">
        <f>IF(COUNTIF($AY$2:$BL$62,A26)=1,VLOOKUP(A26,$AY$2:$BL$62,8,FALSE),0)</f>
        <v>0</v>
      </c>
      <c r="O26" s="24">
        <f>P26/$P$58</f>
        <v>0</v>
      </c>
      <c r="P26" s="25">
        <f>'Octobre N-1'!N25</f>
        <v>0</v>
      </c>
      <c r="Q26" s="26">
        <f t="shared" si="11"/>
        <v>0</v>
      </c>
      <c r="R26" s="22" t="e">
        <f>S26/$S$58</f>
        <v>#DIV/0!</v>
      </c>
      <c r="S26" s="23">
        <f>IF(COUNTIF($AY$2:$BL$62,A26)=1,VLOOKUP(A26,$AY$2:$BL$62,9,FALSE),0)</f>
        <v>0</v>
      </c>
      <c r="T26" s="33">
        <f>U26/$U$58</f>
        <v>0</v>
      </c>
      <c r="U26" s="25">
        <f>'Octobre N-1'!S25</f>
        <v>0</v>
      </c>
      <c r="V26" s="26">
        <f t="shared" si="12"/>
        <v>0</v>
      </c>
      <c r="W26" s="22" t="e">
        <f>X26/$X$58</f>
        <v>#DIV/0!</v>
      </c>
      <c r="X26" s="23">
        <f>IF(COUNTIF($AY$2:$BL$62,A26)=1,VLOOKUP(A26,$AY$2:$BL$62,10,FALSE),0)</f>
        <v>0</v>
      </c>
      <c r="Y26" s="33">
        <f>Z26/$Z$58</f>
        <v>4.7619047619047616E-2</v>
      </c>
      <c r="Z26" s="25">
        <f>'Octobre N-1'!X25</f>
        <v>1</v>
      </c>
      <c r="AA26" s="26">
        <f t="shared" si="13"/>
        <v>-1</v>
      </c>
      <c r="AB26" s="22" t="e">
        <f>AC26/$AC$58</f>
        <v>#DIV/0!</v>
      </c>
      <c r="AC26" s="23">
        <f>IF(COUNTIF($AY$2:$BL$62,A26)=1,VLOOKUP(A26,$AY$2:$BL$62,11,FALSE),0)</f>
        <v>0</v>
      </c>
      <c r="AD26" s="33">
        <f>AE26/$AE$58</f>
        <v>0</v>
      </c>
      <c r="AE26" s="25">
        <f>'Octobre N-1'!AC25</f>
        <v>0</v>
      </c>
      <c r="AF26" s="26">
        <f t="shared" si="14"/>
        <v>0</v>
      </c>
      <c r="AG26" s="22" t="e">
        <f>AH26/$AH$58</f>
        <v>#DIV/0!</v>
      </c>
      <c r="AH26" s="23">
        <f>IF(COUNTIF($AY$2:$BL$62,A26)=1,VLOOKUP(A26,$AY$2:$BL$62,12,FALSE),0)</f>
        <v>0</v>
      </c>
      <c r="AI26" s="33">
        <f>AJ26/$AJ$58</f>
        <v>0</v>
      </c>
      <c r="AJ26" s="25">
        <f>'Octobre N-1'!AH25</f>
        <v>0</v>
      </c>
      <c r="AK26" s="26">
        <f t="shared" si="15"/>
        <v>0</v>
      </c>
      <c r="AL26" s="22" t="e">
        <f>AM26/$AM$58</f>
        <v>#DIV/0!</v>
      </c>
      <c r="AM26" s="23">
        <f>IF(COUNTIF($AY$2:$BL$62,A26)=1,VLOOKUP(A26,$AY$2:$BL$62,13,FALSE),0)</f>
        <v>0</v>
      </c>
      <c r="AN26" s="33">
        <f>AO26/$AO$58</f>
        <v>2.5380710659898475E-3</v>
      </c>
      <c r="AO26" s="25">
        <f>'Octobre N-1'!AM25</f>
        <v>1</v>
      </c>
      <c r="AP26" s="26">
        <f t="shared" si="16"/>
        <v>-1</v>
      </c>
      <c r="AQ26" s="22" t="e">
        <f>AR26/$AR$58</f>
        <v>#DIV/0!</v>
      </c>
      <c r="AR26" s="23">
        <f>IF(COUNTIF($AY$2:$BL$62,A26)=1,VLOOKUP(A26,$AY$2:$BL$62,14,FALSE),0)</f>
        <v>0</v>
      </c>
      <c r="AS26" s="33">
        <f>AT26/$AT$58</f>
        <v>0</v>
      </c>
      <c r="AT26" s="25">
        <f>'Octobre N-1'!AR25</f>
        <v>0</v>
      </c>
      <c r="AU26" s="26">
        <f t="shared" si="17"/>
        <v>0</v>
      </c>
    </row>
    <row r="27" spans="1:47" x14ac:dyDescent="0.3">
      <c r="A27" t="s">
        <v>60</v>
      </c>
      <c r="B27" s="21"/>
      <c r="C27" s="22" t="e">
        <f>D27/$D$58</f>
        <v>#DIV/0!</v>
      </c>
      <c r="D27" s="23">
        <f>IF(COUNTIF($AY$2:$BL$62,A27)=1,VLOOKUP(A27,$AY$2:$BL$62,6,FALSE),0)</f>
        <v>0</v>
      </c>
      <c r="E27" s="24">
        <f>F27/$F$58</f>
        <v>0</v>
      </c>
      <c r="F27" s="25">
        <f>'Octobre N-1'!D26</f>
        <v>0</v>
      </c>
      <c r="G27" s="26">
        <f t="shared" si="9"/>
        <v>0</v>
      </c>
      <c r="H27" s="22" t="e">
        <f>I27/$I$58</f>
        <v>#DIV/0!</v>
      </c>
      <c r="I27" s="23">
        <f>IF(COUNTIF($AY$2:$BL$62,A27)=1,VLOOKUP(A27,$AY$2:$BL$62,7,FALSE),0)</f>
        <v>0</v>
      </c>
      <c r="J27" s="33">
        <f>K27/$K$58</f>
        <v>1.1764705882352941E-2</v>
      </c>
      <c r="K27" s="25">
        <f>'Octobre N-1'!I26</f>
        <v>1</v>
      </c>
      <c r="L27" s="26">
        <f t="shared" si="10"/>
        <v>-1</v>
      </c>
      <c r="M27" s="22" t="e">
        <f>N27/$N$58</f>
        <v>#DIV/0!</v>
      </c>
      <c r="N27" s="23">
        <f>IF(COUNTIF($AY$2:$BL$62,A27)=1,VLOOKUP(A27,$AY$2:$BL$62,8,FALSE),0)</f>
        <v>0</v>
      </c>
      <c r="O27" s="24">
        <f>P27/$P$58</f>
        <v>0</v>
      </c>
      <c r="P27" s="25">
        <f>'Octobre N-1'!N26</f>
        <v>0</v>
      </c>
      <c r="Q27" s="26">
        <f t="shared" si="11"/>
        <v>0</v>
      </c>
      <c r="R27" s="22" t="e">
        <f>S27/$S$58</f>
        <v>#DIV/0!</v>
      </c>
      <c r="S27" s="23">
        <f>IF(COUNTIF($AY$2:$BL$62,A27)=1,VLOOKUP(A27,$AY$2:$BL$62,9,FALSE),0)</f>
        <v>0</v>
      </c>
      <c r="T27" s="33">
        <f>U27/$U$58</f>
        <v>0</v>
      </c>
      <c r="U27" s="25">
        <f>'Octobre N-1'!S26</f>
        <v>0</v>
      </c>
      <c r="V27" s="26">
        <f t="shared" si="12"/>
        <v>0</v>
      </c>
      <c r="W27" s="22" t="e">
        <f>X27/$X$58</f>
        <v>#DIV/0!</v>
      </c>
      <c r="X27" s="23">
        <f>IF(COUNTIF($AY$2:$BL$62,A27)=1,VLOOKUP(A27,$AY$2:$BL$62,10,FALSE),0)</f>
        <v>0</v>
      </c>
      <c r="Y27" s="33">
        <f>Z27/$Z$58</f>
        <v>4.7619047619047616E-2</v>
      </c>
      <c r="Z27" s="25">
        <f>'Octobre N-1'!X26</f>
        <v>1</v>
      </c>
      <c r="AA27" s="26">
        <f t="shared" si="13"/>
        <v>-1</v>
      </c>
      <c r="AB27" s="22" t="e">
        <f>AC27/$AC$58</f>
        <v>#DIV/0!</v>
      </c>
      <c r="AC27" s="23">
        <f>IF(COUNTIF($AY$2:$BL$62,A27)=1,VLOOKUP(A27,$AY$2:$BL$62,11,FALSE),0)</f>
        <v>0</v>
      </c>
      <c r="AD27" s="33">
        <f>AE27/$AE$58</f>
        <v>0</v>
      </c>
      <c r="AE27" s="25">
        <f>'Octobre N-1'!AC26</f>
        <v>0</v>
      </c>
      <c r="AF27" s="26">
        <f t="shared" si="14"/>
        <v>0</v>
      </c>
      <c r="AG27" s="22" t="e">
        <f>AH27/$AH$58</f>
        <v>#DIV/0!</v>
      </c>
      <c r="AH27" s="23">
        <f>IF(COUNTIF($AY$2:$BL$62,A27)=1,VLOOKUP(A27,$AY$2:$BL$62,12,FALSE),0)</f>
        <v>0</v>
      </c>
      <c r="AI27" s="33">
        <f>AJ27/$AJ$58</f>
        <v>0</v>
      </c>
      <c r="AJ27" s="25">
        <f>'Octobre N-1'!AH26</f>
        <v>0</v>
      </c>
      <c r="AK27" s="26">
        <f t="shared" si="15"/>
        <v>0</v>
      </c>
      <c r="AL27" s="22" t="e">
        <f>AM27/$AM$58</f>
        <v>#DIV/0!</v>
      </c>
      <c r="AM27" s="23">
        <f>IF(COUNTIF($AY$2:$BL$62,A27)=1,VLOOKUP(A27,$AY$2:$BL$62,13,FALSE),0)</f>
        <v>0</v>
      </c>
      <c r="AN27" s="33">
        <f>AO27/$AO$58</f>
        <v>5.076142131979695E-3</v>
      </c>
      <c r="AO27" s="25">
        <f>'Octobre N-1'!AM26</f>
        <v>2</v>
      </c>
      <c r="AP27" s="26">
        <f t="shared" si="16"/>
        <v>-2</v>
      </c>
      <c r="AQ27" s="22" t="e">
        <f>AR27/$AR$58</f>
        <v>#DIV/0!</v>
      </c>
      <c r="AR27" s="23">
        <f>IF(COUNTIF($AY$2:$BL$62,A27)=1,VLOOKUP(A27,$AY$2:$BL$62,14,FALSE),0)</f>
        <v>0</v>
      </c>
      <c r="AS27" s="33">
        <f>AT27/$AT$58</f>
        <v>0</v>
      </c>
      <c r="AT27" s="25">
        <f>'Octobre N-1'!AR26</f>
        <v>0</v>
      </c>
      <c r="AU27" s="26">
        <f t="shared" si="17"/>
        <v>0</v>
      </c>
    </row>
    <row r="28" spans="1:47" x14ac:dyDescent="0.3">
      <c r="A28" t="s">
        <v>13</v>
      </c>
      <c r="B28" s="21"/>
      <c r="C28" s="22" t="e">
        <f>D28/$D$58</f>
        <v>#DIV/0!</v>
      </c>
      <c r="D28" s="23">
        <f>IF(COUNTIF($AY$2:$BL$62,A28)=1,VLOOKUP(A28,$AY$2:$BL$62,6,FALSE),0)</f>
        <v>0</v>
      </c>
      <c r="E28" s="24">
        <f>F28/$F$58</f>
        <v>3.7037037037037035E-2</v>
      </c>
      <c r="F28" s="25">
        <f>'Octobre N-1'!D27</f>
        <v>5</v>
      </c>
      <c r="G28" s="26">
        <f t="shared" si="9"/>
        <v>-5</v>
      </c>
      <c r="H28" s="22" t="e">
        <f>I28/$I$58</f>
        <v>#DIV/0!</v>
      </c>
      <c r="I28" s="23">
        <f>IF(COUNTIF($AY$2:$BL$62,A28)=1,VLOOKUP(A28,$AY$2:$BL$62,7,FALSE),0)</f>
        <v>0</v>
      </c>
      <c r="J28" s="33">
        <f>K28/$K$58</f>
        <v>8.2352941176470587E-2</v>
      </c>
      <c r="K28" s="25">
        <f>'Octobre N-1'!I27</f>
        <v>7</v>
      </c>
      <c r="L28" s="26">
        <f t="shared" si="10"/>
        <v>-7</v>
      </c>
      <c r="M28" s="22" t="e">
        <f>N28/$N$58</f>
        <v>#DIV/0!</v>
      </c>
      <c r="N28" s="23">
        <f>IF(COUNTIF($AY$2:$BL$62,A28)=1,VLOOKUP(A28,$AY$2:$BL$62,8,FALSE),0)</f>
        <v>0</v>
      </c>
      <c r="O28" s="24">
        <f>P28/$P$58</f>
        <v>0.17647058823529413</v>
      </c>
      <c r="P28" s="25">
        <f>'Octobre N-1'!N27</f>
        <v>3</v>
      </c>
      <c r="Q28" s="26">
        <f t="shared" si="11"/>
        <v>-3</v>
      </c>
      <c r="R28" s="22" t="e">
        <f>S28/$S$58</f>
        <v>#DIV/0!</v>
      </c>
      <c r="S28" s="23">
        <f>IF(COUNTIF($AY$2:$BL$62,A28)=1,VLOOKUP(A28,$AY$2:$BL$62,9,FALSE),0)</f>
        <v>0</v>
      </c>
      <c r="T28" s="33">
        <f>U28/$U$58</f>
        <v>5.128205128205128E-2</v>
      </c>
      <c r="U28" s="25">
        <f>'Octobre N-1'!S27</f>
        <v>2</v>
      </c>
      <c r="V28" s="26">
        <f t="shared" si="12"/>
        <v>-2</v>
      </c>
      <c r="W28" s="22" t="e">
        <f>X28/$X$58</f>
        <v>#DIV/0!</v>
      </c>
      <c r="X28" s="23">
        <f>IF(COUNTIF($AY$2:$BL$62,A28)=1,VLOOKUP(A28,$AY$2:$BL$62,10,FALSE),0)</f>
        <v>0</v>
      </c>
      <c r="Y28" s="33">
        <f>Z28/$Z$58</f>
        <v>0</v>
      </c>
      <c r="Z28" s="25">
        <f>'Octobre N-1'!X27</f>
        <v>0</v>
      </c>
      <c r="AA28" s="26">
        <f t="shared" si="13"/>
        <v>0</v>
      </c>
      <c r="AB28" s="22" t="e">
        <f>AC28/$AC$58</f>
        <v>#DIV/0!</v>
      </c>
      <c r="AC28" s="23">
        <f>IF(COUNTIF($AY$2:$BL$62,A28)=1,VLOOKUP(A28,$AY$2:$BL$62,11,FALSE),0)</f>
        <v>0</v>
      </c>
      <c r="AD28" s="33">
        <f>AE28/$AE$58</f>
        <v>1.2658227848101266E-2</v>
      </c>
      <c r="AE28" s="25">
        <f>'Octobre N-1'!AC27</f>
        <v>1</v>
      </c>
      <c r="AF28" s="26">
        <f t="shared" si="14"/>
        <v>-1</v>
      </c>
      <c r="AG28" s="22" t="e">
        <f>AH28/$AH$58</f>
        <v>#DIV/0!</v>
      </c>
      <c r="AH28" s="23">
        <f>IF(COUNTIF($AY$2:$BL$62,A28)=1,VLOOKUP(A28,$AY$2:$BL$62,12,FALSE),0)</f>
        <v>0</v>
      </c>
      <c r="AI28" s="33">
        <f>AJ28/$AJ$58</f>
        <v>3.5714285714285712E-2</v>
      </c>
      <c r="AJ28" s="25">
        <f>'Octobre N-1'!AH27</f>
        <v>1</v>
      </c>
      <c r="AK28" s="26">
        <f t="shared" si="15"/>
        <v>-1</v>
      </c>
      <c r="AL28" s="22" t="e">
        <f>AM28/$AM$58</f>
        <v>#DIV/0!</v>
      </c>
      <c r="AM28" s="23">
        <f>IF(COUNTIF($AY$2:$BL$62,A28)=1,VLOOKUP(A28,$AY$2:$BL$62,13,FALSE),0)</f>
        <v>0</v>
      </c>
      <c r="AN28" s="33">
        <f>AO28/$AO$58</f>
        <v>4.5685279187817257E-2</v>
      </c>
      <c r="AO28" s="25">
        <f>'Octobre N-1'!AM27</f>
        <v>18</v>
      </c>
      <c r="AP28" s="26">
        <f t="shared" si="16"/>
        <v>-18</v>
      </c>
      <c r="AQ28" s="22" t="e">
        <f>AR28/$AR$58</f>
        <v>#DIV/0!</v>
      </c>
      <c r="AR28" s="23">
        <f>IF(COUNTIF($AY$2:$BL$62,A28)=1,VLOOKUP(A28,$AY$2:$BL$62,14,FALSE),0)</f>
        <v>0</v>
      </c>
      <c r="AS28" s="33">
        <f>AT28/$AT$58</f>
        <v>0.1</v>
      </c>
      <c r="AT28" s="25">
        <f>'Octobre N-1'!AR27</f>
        <v>1</v>
      </c>
      <c r="AU28" s="26">
        <f t="shared" si="17"/>
        <v>-1</v>
      </c>
    </row>
    <row r="29" spans="1:47" x14ac:dyDescent="0.3">
      <c r="A29" t="s">
        <v>37</v>
      </c>
      <c r="B29" s="21"/>
      <c r="C29" s="22" t="e">
        <f>D29/$D$58</f>
        <v>#DIV/0!</v>
      </c>
      <c r="D29" s="23">
        <f>IF(COUNTIF($AY$2:$BL$62,A29)=1,VLOOKUP(A29,$AY$2:$BL$62,6,FALSE),0)</f>
        <v>0</v>
      </c>
      <c r="E29" s="24">
        <f>F29/$F$58</f>
        <v>0</v>
      </c>
      <c r="F29" s="25">
        <f>'Octobre N-1'!D28</f>
        <v>0</v>
      </c>
      <c r="G29" s="26">
        <f t="shared" si="9"/>
        <v>0</v>
      </c>
      <c r="H29" s="22" t="e">
        <f>I29/$I$58</f>
        <v>#DIV/0!</v>
      </c>
      <c r="I29" s="23">
        <f>IF(COUNTIF($AY$2:$BL$62,A29)=1,VLOOKUP(A29,$AY$2:$BL$62,7,FALSE),0)</f>
        <v>0</v>
      </c>
      <c r="J29" s="33">
        <f>K29/$K$58</f>
        <v>0</v>
      </c>
      <c r="K29" s="25">
        <f>'Octobre N-1'!I28</f>
        <v>0</v>
      </c>
      <c r="L29" s="26">
        <f t="shared" si="10"/>
        <v>0</v>
      </c>
      <c r="M29" s="22" t="e">
        <f>N29/$N$58</f>
        <v>#DIV/0!</v>
      </c>
      <c r="N29" s="23">
        <f>IF(COUNTIF($AY$2:$BL$62,A29)=1,VLOOKUP(A29,$AY$2:$BL$62,8,FALSE),0)</f>
        <v>0</v>
      </c>
      <c r="O29" s="24">
        <f>P29/$P$58</f>
        <v>0</v>
      </c>
      <c r="P29" s="25">
        <f>'Octobre N-1'!N28</f>
        <v>0</v>
      </c>
      <c r="Q29" s="26">
        <f t="shared" si="11"/>
        <v>0</v>
      </c>
      <c r="R29" s="22" t="e">
        <f>S29/$S$58</f>
        <v>#DIV/0!</v>
      </c>
      <c r="S29" s="23">
        <f>IF(COUNTIF($AY$2:$BL$62,A29)=1,VLOOKUP(A29,$AY$2:$BL$62,9,FALSE),0)</f>
        <v>0</v>
      </c>
      <c r="T29" s="33">
        <f>U29/$U$58</f>
        <v>0</v>
      </c>
      <c r="U29" s="25">
        <f>'Octobre N-1'!S28</f>
        <v>0</v>
      </c>
      <c r="V29" s="26">
        <f t="shared" si="12"/>
        <v>0</v>
      </c>
      <c r="W29" s="22" t="e">
        <f>X29/$X$58</f>
        <v>#DIV/0!</v>
      </c>
      <c r="X29" s="23">
        <f>IF(COUNTIF($AY$2:$BL$62,A29)=1,VLOOKUP(A29,$AY$2:$BL$62,10,FALSE),0)</f>
        <v>0</v>
      </c>
      <c r="Y29" s="33">
        <f>Z29/$Z$58</f>
        <v>0</v>
      </c>
      <c r="Z29" s="25">
        <f>'Octobre N-1'!X28</f>
        <v>0</v>
      </c>
      <c r="AA29" s="26">
        <f t="shared" si="13"/>
        <v>0</v>
      </c>
      <c r="AB29" s="22" t="e">
        <f>AC29/$AC$58</f>
        <v>#DIV/0!</v>
      </c>
      <c r="AC29" s="23">
        <f>IF(COUNTIF($AY$2:$BL$62,A29)=1,VLOOKUP(A29,$AY$2:$BL$62,11,FALSE),0)</f>
        <v>0</v>
      </c>
      <c r="AD29" s="33">
        <f>AE29/$AE$58</f>
        <v>0</v>
      </c>
      <c r="AE29" s="25">
        <f>'Octobre N-1'!AC28</f>
        <v>0</v>
      </c>
      <c r="AF29" s="26">
        <f t="shared" si="14"/>
        <v>0</v>
      </c>
      <c r="AG29" s="22" t="e">
        <f>AH29/$AH$58</f>
        <v>#DIV/0!</v>
      </c>
      <c r="AH29" s="23">
        <f>IF(COUNTIF($AY$2:$BL$62,A29)=1,VLOOKUP(A29,$AY$2:$BL$62,12,FALSE),0)</f>
        <v>0</v>
      </c>
      <c r="AI29" s="33">
        <f>AJ29/$AJ$58</f>
        <v>0</v>
      </c>
      <c r="AJ29" s="25">
        <f>'Octobre N-1'!AH28</f>
        <v>0</v>
      </c>
      <c r="AK29" s="26">
        <f t="shared" si="15"/>
        <v>0</v>
      </c>
      <c r="AL29" s="22" t="e">
        <f>AM29/$AM$58</f>
        <v>#DIV/0!</v>
      </c>
      <c r="AM29" s="23">
        <f>IF(COUNTIF($AY$2:$BL$62,A29)=1,VLOOKUP(A29,$AY$2:$BL$62,13,FALSE),0)</f>
        <v>0</v>
      </c>
      <c r="AN29" s="33">
        <f>AO29/$AO$58</f>
        <v>0</v>
      </c>
      <c r="AO29" s="25">
        <f>'Octobre N-1'!AM28</f>
        <v>0</v>
      </c>
      <c r="AP29" s="26">
        <f t="shared" si="16"/>
        <v>0</v>
      </c>
      <c r="AQ29" s="22" t="e">
        <f>AR29/$AR$58</f>
        <v>#DIV/0!</v>
      </c>
      <c r="AR29" s="23">
        <f>IF(COUNTIF($AY$2:$BL$62,A29)=1,VLOOKUP(A29,$AY$2:$BL$62,14,FALSE),0)</f>
        <v>0</v>
      </c>
      <c r="AS29" s="33">
        <f>AT29/$AT$58</f>
        <v>0</v>
      </c>
      <c r="AT29" s="25">
        <f>'Octobre N-1'!AR28</f>
        <v>0</v>
      </c>
      <c r="AU29" s="26">
        <f t="shared" si="17"/>
        <v>0</v>
      </c>
    </row>
    <row r="30" spans="1:47" x14ac:dyDescent="0.3">
      <c r="A30" t="s">
        <v>14</v>
      </c>
      <c r="B30" s="21"/>
      <c r="C30" s="22" t="e">
        <f>D30/$D$58</f>
        <v>#DIV/0!</v>
      </c>
      <c r="D30" s="23">
        <f>IF(COUNTIF($AY$2:$BL$62,A30)=1,VLOOKUP(A30,$AY$2:$BL$62,6,FALSE),0)</f>
        <v>0</v>
      </c>
      <c r="E30" s="24">
        <f>F30/$F$58</f>
        <v>0</v>
      </c>
      <c r="F30" s="25">
        <f>'Octobre N-1'!D29</f>
        <v>0</v>
      </c>
      <c r="G30" s="26">
        <f t="shared" si="9"/>
        <v>0</v>
      </c>
      <c r="H30" s="22" t="e">
        <f>I30/$I$58</f>
        <v>#DIV/0!</v>
      </c>
      <c r="I30" s="23">
        <f>IF(COUNTIF($AY$2:$BL$62,A30)=1,VLOOKUP(A30,$AY$2:$BL$62,7,FALSE),0)</f>
        <v>0</v>
      </c>
      <c r="J30" s="33">
        <f>K30/$K$58</f>
        <v>0</v>
      </c>
      <c r="K30" s="25">
        <f>'Octobre N-1'!I29</f>
        <v>0</v>
      </c>
      <c r="L30" s="26">
        <f t="shared" si="10"/>
        <v>0</v>
      </c>
      <c r="M30" s="22" t="e">
        <f>N30/$N$58</f>
        <v>#DIV/0!</v>
      </c>
      <c r="N30" s="23">
        <f>IF(COUNTIF($AY$2:$BL$62,A30)=1,VLOOKUP(A30,$AY$2:$BL$62,8,FALSE),0)</f>
        <v>0</v>
      </c>
      <c r="O30" s="24">
        <f>P30/$P$58</f>
        <v>0</v>
      </c>
      <c r="P30" s="25">
        <f>'Octobre N-1'!N29</f>
        <v>0</v>
      </c>
      <c r="Q30" s="26">
        <f t="shared" si="11"/>
        <v>0</v>
      </c>
      <c r="R30" s="22" t="e">
        <f>S30/$S$58</f>
        <v>#DIV/0!</v>
      </c>
      <c r="S30" s="23">
        <f>IF(COUNTIF($AY$2:$BL$62,A30)=1,VLOOKUP(A30,$AY$2:$BL$62,9,FALSE),0)</f>
        <v>0</v>
      </c>
      <c r="T30" s="33">
        <f>U30/$U$58</f>
        <v>0</v>
      </c>
      <c r="U30" s="25">
        <f>'Octobre N-1'!S29</f>
        <v>0</v>
      </c>
      <c r="V30" s="26">
        <f t="shared" si="12"/>
        <v>0</v>
      </c>
      <c r="W30" s="22" t="e">
        <f>X30/$X$58</f>
        <v>#DIV/0!</v>
      </c>
      <c r="X30" s="23">
        <f>IF(COUNTIF($AY$2:$BL$62,A30)=1,VLOOKUP(A30,$AY$2:$BL$62,10,FALSE),0)</f>
        <v>0</v>
      </c>
      <c r="Y30" s="33">
        <f>Z30/$Z$58</f>
        <v>0</v>
      </c>
      <c r="Z30" s="25">
        <f>'Octobre N-1'!X29</f>
        <v>0</v>
      </c>
      <c r="AA30" s="26">
        <f t="shared" si="13"/>
        <v>0</v>
      </c>
      <c r="AB30" s="22" t="e">
        <f>AC30/$AC$58</f>
        <v>#DIV/0!</v>
      </c>
      <c r="AC30" s="23">
        <f>IF(COUNTIF($AY$2:$BL$62,A30)=1,VLOOKUP(A30,$AY$2:$BL$62,11,FALSE),0)</f>
        <v>0</v>
      </c>
      <c r="AD30" s="33">
        <f>AE30/$AE$58</f>
        <v>0</v>
      </c>
      <c r="AE30" s="25">
        <f>'Octobre N-1'!AC29</f>
        <v>0</v>
      </c>
      <c r="AF30" s="26">
        <f t="shared" si="14"/>
        <v>0</v>
      </c>
      <c r="AG30" s="22" t="e">
        <f>AH30/$AH$58</f>
        <v>#DIV/0!</v>
      </c>
      <c r="AH30" s="23">
        <f>IF(COUNTIF($AY$2:$BL$62,A30)=1,VLOOKUP(A30,$AY$2:$BL$62,12,FALSE),0)</f>
        <v>0</v>
      </c>
      <c r="AI30" s="33">
        <f>AJ30/$AJ$58</f>
        <v>0</v>
      </c>
      <c r="AJ30" s="25">
        <f>'Octobre N-1'!AH29</f>
        <v>0</v>
      </c>
      <c r="AK30" s="26">
        <f t="shared" si="15"/>
        <v>0</v>
      </c>
      <c r="AL30" s="22" t="e">
        <f>AM30/$AM$58</f>
        <v>#DIV/0!</v>
      </c>
      <c r="AM30" s="23">
        <f>IF(COUNTIF($AY$2:$BL$62,A30)=1,VLOOKUP(A30,$AY$2:$BL$62,13,FALSE),0)</f>
        <v>0</v>
      </c>
      <c r="AN30" s="33">
        <f>AO30/$AO$58</f>
        <v>0</v>
      </c>
      <c r="AO30" s="25">
        <f>'Octobre N-1'!AM29</f>
        <v>0</v>
      </c>
      <c r="AP30" s="26">
        <f t="shared" si="16"/>
        <v>0</v>
      </c>
      <c r="AQ30" s="22" t="e">
        <f>AR30/$AR$58</f>
        <v>#DIV/0!</v>
      </c>
      <c r="AR30" s="23">
        <f>IF(COUNTIF($AY$2:$BL$62,A30)=1,VLOOKUP(A30,$AY$2:$BL$62,14,FALSE),0)</f>
        <v>0</v>
      </c>
      <c r="AS30" s="33">
        <f>AT30/$AT$58</f>
        <v>0</v>
      </c>
      <c r="AT30" s="25">
        <f>'Octobre N-1'!AR29</f>
        <v>0</v>
      </c>
      <c r="AU30" s="26">
        <f t="shared" si="17"/>
        <v>0</v>
      </c>
    </row>
    <row r="31" spans="1:47" x14ac:dyDescent="0.3">
      <c r="A31" t="s">
        <v>148</v>
      </c>
      <c r="B31" s="21"/>
      <c r="C31" s="22" t="e">
        <f>D31/$D$58</f>
        <v>#DIV/0!</v>
      </c>
      <c r="D31" s="23">
        <f>IF(COUNTIF($AY$2:$BL$62,A31)=1,VLOOKUP(A31,$AY$2:$BL$62,6,FALSE),0)</f>
        <v>0</v>
      </c>
      <c r="E31" s="24">
        <f>F31/$F$58</f>
        <v>0</v>
      </c>
      <c r="F31" s="25">
        <f>'Octobre N-1'!D30</f>
        <v>0</v>
      </c>
      <c r="G31" s="26">
        <f t="shared" si="9"/>
        <v>0</v>
      </c>
      <c r="H31" s="22" t="e">
        <f>I31/$I$58</f>
        <v>#DIV/0!</v>
      </c>
      <c r="I31" s="23">
        <f>IF(COUNTIF($AY$2:$BL$62,A31)=1,VLOOKUP(A31,$AY$2:$BL$62,7,FALSE),0)</f>
        <v>0</v>
      </c>
      <c r="J31" s="33">
        <f>K31/$K$58</f>
        <v>0</v>
      </c>
      <c r="K31" s="25">
        <f>'Octobre N-1'!I30</f>
        <v>0</v>
      </c>
      <c r="L31" s="26">
        <f t="shared" si="10"/>
        <v>0</v>
      </c>
      <c r="M31" s="22" t="e">
        <f>N31/$N$58</f>
        <v>#DIV/0!</v>
      </c>
      <c r="N31" s="23">
        <f>IF(COUNTIF($AY$2:$BL$62,A31)=1,VLOOKUP(A31,$AY$2:$BL$62,8,FALSE),0)</f>
        <v>0</v>
      </c>
      <c r="O31" s="24">
        <f>P31/$P$58</f>
        <v>0</v>
      </c>
      <c r="P31" s="25">
        <f>'Octobre N-1'!N30</f>
        <v>0</v>
      </c>
      <c r="Q31" s="26">
        <f t="shared" si="11"/>
        <v>0</v>
      </c>
      <c r="R31" s="22" t="e">
        <f>S31/$S$58</f>
        <v>#DIV/0!</v>
      </c>
      <c r="S31" s="23">
        <f>IF(COUNTIF($AY$2:$BL$62,A31)=1,VLOOKUP(A31,$AY$2:$BL$62,9,FALSE),0)</f>
        <v>0</v>
      </c>
      <c r="T31" s="33">
        <f>U31/$U$58</f>
        <v>0</v>
      </c>
      <c r="U31" s="25">
        <f>'Octobre N-1'!S30</f>
        <v>0</v>
      </c>
      <c r="V31" s="26">
        <f t="shared" si="12"/>
        <v>0</v>
      </c>
      <c r="W31" s="22" t="e">
        <f>X31/$X$58</f>
        <v>#DIV/0!</v>
      </c>
      <c r="X31" s="23">
        <f>IF(COUNTIF($AY$2:$BL$62,A31)=1,VLOOKUP(A31,$AY$2:$BL$62,10,FALSE),0)</f>
        <v>0</v>
      </c>
      <c r="Y31" s="33">
        <f>Z31/$Z$58</f>
        <v>0</v>
      </c>
      <c r="Z31" s="25">
        <f>'Octobre N-1'!X30</f>
        <v>0</v>
      </c>
      <c r="AA31" s="26">
        <f t="shared" si="13"/>
        <v>0</v>
      </c>
      <c r="AB31" s="22" t="e">
        <f>AC31/$AC$58</f>
        <v>#DIV/0!</v>
      </c>
      <c r="AC31" s="23">
        <f>IF(COUNTIF($AY$2:$BL$62,A31)=1,VLOOKUP(A31,$AY$2:$BL$62,11,FALSE),0)</f>
        <v>0</v>
      </c>
      <c r="AD31" s="33">
        <f>AE31/$AE$58</f>
        <v>0</v>
      </c>
      <c r="AE31" s="25">
        <f>'Octobre N-1'!AC30</f>
        <v>0</v>
      </c>
      <c r="AF31" s="26">
        <f t="shared" si="14"/>
        <v>0</v>
      </c>
      <c r="AG31" s="22" t="e">
        <f>AH31/$AH$58</f>
        <v>#DIV/0!</v>
      </c>
      <c r="AH31" s="23">
        <f>IF(COUNTIF($AY$2:$BL$62,A31)=1,VLOOKUP(A31,$AY$2:$BL$62,12,FALSE),0)</f>
        <v>0</v>
      </c>
      <c r="AI31" s="33">
        <f>AJ31/$AJ$58</f>
        <v>0</v>
      </c>
      <c r="AJ31" s="25">
        <f>'Octobre N-1'!AH30</f>
        <v>0</v>
      </c>
      <c r="AK31" s="26">
        <f t="shared" si="15"/>
        <v>0</v>
      </c>
      <c r="AL31" s="22" t="e">
        <f>AM31/$AM$58</f>
        <v>#DIV/0!</v>
      </c>
      <c r="AM31" s="23">
        <f>IF(COUNTIF($AY$2:$BL$62,A31)=1,VLOOKUP(A31,$AY$2:$BL$62,13,FALSE),0)</f>
        <v>0</v>
      </c>
      <c r="AN31" s="33">
        <f>AO31/$AO$58</f>
        <v>0</v>
      </c>
      <c r="AO31" s="25">
        <f>'Octobre N-1'!AM30</f>
        <v>0</v>
      </c>
      <c r="AP31" s="26">
        <f t="shared" si="16"/>
        <v>0</v>
      </c>
      <c r="AQ31" s="22" t="e">
        <f>AR31/$AR$58</f>
        <v>#DIV/0!</v>
      </c>
      <c r="AR31" s="23">
        <f>IF(COUNTIF($AY$2:$BL$62,A31)=1,VLOOKUP(A31,$AY$2:$BL$62,14,FALSE),0)</f>
        <v>0</v>
      </c>
      <c r="AS31" s="33">
        <f>AT31/$AT$58</f>
        <v>0</v>
      </c>
      <c r="AT31" s="25">
        <f>'Octobre N-1'!AR30</f>
        <v>0</v>
      </c>
      <c r="AU31" s="26">
        <f t="shared" si="17"/>
        <v>0</v>
      </c>
    </row>
    <row r="32" spans="1:47" x14ac:dyDescent="0.3">
      <c r="A32" t="s">
        <v>15</v>
      </c>
      <c r="B32" s="21"/>
      <c r="C32" s="22" t="e">
        <f>D32/$D$58</f>
        <v>#DIV/0!</v>
      </c>
      <c r="D32" s="23">
        <f>IF(COUNTIF($AY$2:$BL$62,A32)=1,VLOOKUP(A32,$AY$2:$BL$62,6,FALSE),0)</f>
        <v>0</v>
      </c>
      <c r="E32" s="24">
        <f>F32/$F$58</f>
        <v>0</v>
      </c>
      <c r="F32" s="25">
        <f>'Octobre N-1'!D31</f>
        <v>0</v>
      </c>
      <c r="G32" s="26">
        <f t="shared" si="9"/>
        <v>0</v>
      </c>
      <c r="H32" s="22" t="e">
        <f>I32/$I$58</f>
        <v>#DIV/0!</v>
      </c>
      <c r="I32" s="23">
        <f>IF(COUNTIF($AY$2:$BL$62,A32)=1,VLOOKUP(A32,$AY$2:$BL$62,7,FALSE),0)</f>
        <v>0</v>
      </c>
      <c r="J32" s="33">
        <f>K32/$K$58</f>
        <v>0</v>
      </c>
      <c r="K32" s="25">
        <f>'Octobre N-1'!I31</f>
        <v>0</v>
      </c>
      <c r="L32" s="26">
        <f t="shared" si="10"/>
        <v>0</v>
      </c>
      <c r="M32" s="22" t="e">
        <f>N32/$N$58</f>
        <v>#DIV/0!</v>
      </c>
      <c r="N32" s="23">
        <f>IF(COUNTIF($AY$2:$BL$62,A32)=1,VLOOKUP(A32,$AY$2:$BL$62,8,FALSE),0)</f>
        <v>0</v>
      </c>
      <c r="O32" s="24">
        <f>P32/$P$58</f>
        <v>0</v>
      </c>
      <c r="P32" s="25">
        <f>'Octobre N-1'!N31</f>
        <v>0</v>
      </c>
      <c r="Q32" s="26">
        <f t="shared" si="11"/>
        <v>0</v>
      </c>
      <c r="R32" s="22" t="e">
        <f>S32/$S$58</f>
        <v>#DIV/0!</v>
      </c>
      <c r="S32" s="23">
        <f>IF(COUNTIF($AY$2:$BL$62,A32)=1,VLOOKUP(A32,$AY$2:$BL$62,9,FALSE),0)</f>
        <v>0</v>
      </c>
      <c r="T32" s="33">
        <f>U32/$U$58</f>
        <v>0</v>
      </c>
      <c r="U32" s="25">
        <f>'Octobre N-1'!S31</f>
        <v>0</v>
      </c>
      <c r="V32" s="26">
        <f t="shared" si="12"/>
        <v>0</v>
      </c>
      <c r="W32" s="22" t="e">
        <f>X32/$X$58</f>
        <v>#DIV/0!</v>
      </c>
      <c r="X32" s="23">
        <f>IF(COUNTIF($AY$2:$BL$62,A32)=1,VLOOKUP(A32,$AY$2:$BL$62,10,FALSE),0)</f>
        <v>0</v>
      </c>
      <c r="Y32" s="33">
        <f>Z32/$Z$58</f>
        <v>0</v>
      </c>
      <c r="Z32" s="25">
        <f>'Octobre N-1'!X31</f>
        <v>0</v>
      </c>
      <c r="AA32" s="26">
        <f t="shared" si="13"/>
        <v>0</v>
      </c>
      <c r="AB32" s="22" t="e">
        <f>AC32/$AC$58</f>
        <v>#DIV/0!</v>
      </c>
      <c r="AC32" s="23">
        <f>IF(COUNTIF($AY$2:$BL$62,A32)=1,VLOOKUP(A32,$AY$2:$BL$62,11,FALSE),0)</f>
        <v>0</v>
      </c>
      <c r="AD32" s="33">
        <f>AE32/$AE$58</f>
        <v>0</v>
      </c>
      <c r="AE32" s="25">
        <f>'Octobre N-1'!AC31</f>
        <v>0</v>
      </c>
      <c r="AF32" s="26">
        <f t="shared" si="14"/>
        <v>0</v>
      </c>
      <c r="AG32" s="22" t="e">
        <f>AH32/$AH$58</f>
        <v>#DIV/0!</v>
      </c>
      <c r="AH32" s="23">
        <f>IF(COUNTIF($AY$2:$BL$62,A32)=1,VLOOKUP(A32,$AY$2:$BL$62,12,FALSE),0)</f>
        <v>0</v>
      </c>
      <c r="AI32" s="33">
        <f>AJ32/$AJ$58</f>
        <v>0</v>
      </c>
      <c r="AJ32" s="25">
        <f>'Octobre N-1'!AH31</f>
        <v>0</v>
      </c>
      <c r="AK32" s="26">
        <f t="shared" si="15"/>
        <v>0</v>
      </c>
      <c r="AL32" s="22" t="e">
        <f>AM32/$AM$58</f>
        <v>#DIV/0!</v>
      </c>
      <c r="AM32" s="23">
        <f>IF(COUNTIF($AY$2:$BL$62,A32)=1,VLOOKUP(A32,$AY$2:$BL$62,13,FALSE),0)</f>
        <v>0</v>
      </c>
      <c r="AN32" s="33">
        <f>AO32/$AO$58</f>
        <v>0</v>
      </c>
      <c r="AO32" s="25">
        <f>'Octobre N-1'!AM31</f>
        <v>0</v>
      </c>
      <c r="AP32" s="26">
        <f t="shared" si="16"/>
        <v>0</v>
      </c>
      <c r="AQ32" s="22" t="e">
        <f>AR32/$AR$58</f>
        <v>#DIV/0!</v>
      </c>
      <c r="AR32" s="23">
        <f>IF(COUNTIF($AY$2:$BL$62,A32)=1,VLOOKUP(A32,$AY$2:$BL$62,14,FALSE),0)</f>
        <v>0</v>
      </c>
      <c r="AS32" s="33">
        <f>AT32/$AT$58</f>
        <v>0</v>
      </c>
      <c r="AT32" s="25">
        <f>'Octobre N-1'!AR31</f>
        <v>0</v>
      </c>
      <c r="AU32" s="26">
        <f t="shared" si="17"/>
        <v>0</v>
      </c>
    </row>
    <row r="33" spans="1:47" x14ac:dyDescent="0.3">
      <c r="A33" t="s">
        <v>16</v>
      </c>
      <c r="B33" s="21"/>
      <c r="C33" s="22" t="e">
        <f>D33/$D$58</f>
        <v>#DIV/0!</v>
      </c>
      <c r="D33" s="23">
        <f>IF(COUNTIF($AY$2:$BL$62,A33)=1,VLOOKUP(A33,$AY$2:$BL$62,6,FALSE),0)</f>
        <v>0</v>
      </c>
      <c r="E33" s="24">
        <f>F33/$F$58</f>
        <v>0</v>
      </c>
      <c r="F33" s="25">
        <f>'Octobre N-1'!D32</f>
        <v>0</v>
      </c>
      <c r="G33" s="26">
        <f t="shared" si="9"/>
        <v>0</v>
      </c>
      <c r="H33" s="22" t="e">
        <f>I33/$I$58</f>
        <v>#DIV/0!</v>
      </c>
      <c r="I33" s="23">
        <f>IF(COUNTIF($AY$2:$BL$62,A33)=1,VLOOKUP(A33,$AY$2:$BL$62,7,FALSE),0)</f>
        <v>0</v>
      </c>
      <c r="J33" s="33">
        <f>K33/$K$58</f>
        <v>0</v>
      </c>
      <c r="K33" s="25">
        <f>'Octobre N-1'!I32</f>
        <v>0</v>
      </c>
      <c r="L33" s="26">
        <f t="shared" si="10"/>
        <v>0</v>
      </c>
      <c r="M33" s="22" t="e">
        <f>N33/$N$58</f>
        <v>#DIV/0!</v>
      </c>
      <c r="N33" s="23">
        <f>IF(COUNTIF($AY$2:$BL$62,A33)=1,VLOOKUP(A33,$AY$2:$BL$62,8,FALSE),0)</f>
        <v>0</v>
      </c>
      <c r="O33" s="24">
        <f>P33/$P$58</f>
        <v>0</v>
      </c>
      <c r="P33" s="25">
        <f>'Octobre N-1'!N32</f>
        <v>0</v>
      </c>
      <c r="Q33" s="26">
        <f t="shared" si="11"/>
        <v>0</v>
      </c>
      <c r="R33" s="22" t="e">
        <f>S33/$S$58</f>
        <v>#DIV/0!</v>
      </c>
      <c r="S33" s="23">
        <f>IF(COUNTIF($AY$2:$BL$62,A33)=1,VLOOKUP(A33,$AY$2:$BL$62,9,FALSE),0)</f>
        <v>0</v>
      </c>
      <c r="T33" s="33">
        <f>U33/$U$58</f>
        <v>0</v>
      </c>
      <c r="U33" s="25">
        <f>'Octobre N-1'!S32</f>
        <v>0</v>
      </c>
      <c r="V33" s="26">
        <f t="shared" si="12"/>
        <v>0</v>
      </c>
      <c r="W33" s="22" t="e">
        <f>X33/$X$58</f>
        <v>#DIV/0!</v>
      </c>
      <c r="X33" s="23">
        <f>IF(COUNTIF($AY$2:$BL$62,A33)=1,VLOOKUP(A33,$AY$2:$BL$62,10,FALSE),0)</f>
        <v>0</v>
      </c>
      <c r="Y33" s="33">
        <f>Z33/$Z$58</f>
        <v>0</v>
      </c>
      <c r="Z33" s="25">
        <f>'Octobre N-1'!X32</f>
        <v>0</v>
      </c>
      <c r="AA33" s="26">
        <f t="shared" si="13"/>
        <v>0</v>
      </c>
      <c r="AB33" s="22" t="e">
        <f>AC33/$AC$58</f>
        <v>#DIV/0!</v>
      </c>
      <c r="AC33" s="23">
        <f>IF(COUNTIF($AY$2:$BL$62,A33)=1,VLOOKUP(A33,$AY$2:$BL$62,11,FALSE),0)</f>
        <v>0</v>
      </c>
      <c r="AD33" s="33">
        <f>AE33/$AE$58</f>
        <v>0</v>
      </c>
      <c r="AE33" s="25">
        <f>'Octobre N-1'!AC32</f>
        <v>0</v>
      </c>
      <c r="AF33" s="26">
        <f t="shared" si="14"/>
        <v>0</v>
      </c>
      <c r="AG33" s="22" t="e">
        <f>AH33/$AH$58</f>
        <v>#DIV/0!</v>
      </c>
      <c r="AH33" s="23">
        <f>IF(COUNTIF($AY$2:$BL$62,A33)=1,VLOOKUP(A33,$AY$2:$BL$62,12,FALSE),0)</f>
        <v>0</v>
      </c>
      <c r="AI33" s="33">
        <f>AJ33/$AJ$58</f>
        <v>0</v>
      </c>
      <c r="AJ33" s="25">
        <f>'Octobre N-1'!AH32</f>
        <v>0</v>
      </c>
      <c r="AK33" s="26">
        <f t="shared" si="15"/>
        <v>0</v>
      </c>
      <c r="AL33" s="22" t="e">
        <f>AM33/$AM$58</f>
        <v>#DIV/0!</v>
      </c>
      <c r="AM33" s="23">
        <f>IF(COUNTIF($AY$2:$BL$62,A33)=1,VLOOKUP(A33,$AY$2:$BL$62,13,FALSE),0)</f>
        <v>0</v>
      </c>
      <c r="AN33" s="33">
        <f>AO33/$AO$58</f>
        <v>0</v>
      </c>
      <c r="AO33" s="25">
        <f>'Octobre N-1'!AM32</f>
        <v>0</v>
      </c>
      <c r="AP33" s="26">
        <f t="shared" si="16"/>
        <v>0</v>
      </c>
      <c r="AQ33" s="22" t="e">
        <f>AR33/$AR$58</f>
        <v>#DIV/0!</v>
      </c>
      <c r="AR33" s="23">
        <f>IF(COUNTIF($AY$2:$BL$62,A33)=1,VLOOKUP(A33,$AY$2:$BL$62,14,FALSE),0)</f>
        <v>0</v>
      </c>
      <c r="AS33" s="33">
        <f>AT33/$AT$58</f>
        <v>0</v>
      </c>
      <c r="AT33" s="25">
        <f>'Octobre N-1'!AR32</f>
        <v>0</v>
      </c>
      <c r="AU33" s="26">
        <f t="shared" si="17"/>
        <v>0</v>
      </c>
    </row>
    <row r="34" spans="1:47" x14ac:dyDescent="0.3">
      <c r="A34" t="s">
        <v>96</v>
      </c>
      <c r="B34" s="21"/>
      <c r="C34" s="22" t="e">
        <f>D34/$D$58</f>
        <v>#DIV/0!</v>
      </c>
      <c r="D34" s="23">
        <f>IF(COUNTIF($AY$2:$BL$62,A34)=1,VLOOKUP(A34,$AY$2:$BL$62,6,FALSE),0)</f>
        <v>0</v>
      </c>
      <c r="E34" s="24">
        <f>F34/$F$58</f>
        <v>0</v>
      </c>
      <c r="F34" s="25">
        <f>'Octobre N-1'!D33</f>
        <v>0</v>
      </c>
      <c r="G34" s="26">
        <f t="shared" si="9"/>
        <v>0</v>
      </c>
      <c r="H34" s="22" t="e">
        <f>I34/$I$58</f>
        <v>#DIV/0!</v>
      </c>
      <c r="I34" s="23">
        <f>IF(COUNTIF($AY$2:$BL$62,A34)=1,VLOOKUP(A34,$AY$2:$BL$62,7,FALSE),0)</f>
        <v>0</v>
      </c>
      <c r="J34" s="33">
        <f>K34/$K$58</f>
        <v>0</v>
      </c>
      <c r="K34" s="25">
        <f>'Octobre N-1'!I33</f>
        <v>0</v>
      </c>
      <c r="L34" s="26">
        <f t="shared" si="10"/>
        <v>0</v>
      </c>
      <c r="M34" s="22" t="e">
        <f>N34/$N$58</f>
        <v>#DIV/0!</v>
      </c>
      <c r="N34" s="23">
        <f>IF(COUNTIF($AY$2:$BL$62,A34)=1,VLOOKUP(A34,$AY$2:$BL$62,8,FALSE),0)</f>
        <v>0</v>
      </c>
      <c r="O34" s="24">
        <f>P34/$P$58</f>
        <v>0</v>
      </c>
      <c r="P34" s="25">
        <f>'Octobre N-1'!N33</f>
        <v>0</v>
      </c>
      <c r="Q34" s="26">
        <f t="shared" si="11"/>
        <v>0</v>
      </c>
      <c r="R34" s="22" t="e">
        <f>S34/$S$58</f>
        <v>#DIV/0!</v>
      </c>
      <c r="S34" s="23">
        <f>IF(COUNTIF($AY$2:$BL$62,A34)=1,VLOOKUP(A34,$AY$2:$BL$62,9,FALSE),0)</f>
        <v>0</v>
      </c>
      <c r="T34" s="33">
        <f>U34/$U$58</f>
        <v>0</v>
      </c>
      <c r="U34" s="25">
        <f>'Octobre N-1'!S33</f>
        <v>0</v>
      </c>
      <c r="V34" s="26">
        <f t="shared" si="12"/>
        <v>0</v>
      </c>
      <c r="W34" s="22" t="e">
        <f>X34/$X$58</f>
        <v>#DIV/0!</v>
      </c>
      <c r="X34" s="23">
        <f>IF(COUNTIF($AY$2:$BL$62,A34)=1,VLOOKUP(A34,$AY$2:$BL$62,10,FALSE),0)</f>
        <v>0</v>
      </c>
      <c r="Y34" s="33">
        <f>Z34/$Z$58</f>
        <v>0</v>
      </c>
      <c r="Z34" s="25">
        <f>'Octobre N-1'!X33</f>
        <v>0</v>
      </c>
      <c r="AA34" s="26">
        <f t="shared" si="13"/>
        <v>0</v>
      </c>
      <c r="AB34" s="22" t="e">
        <f>AC34/$AC$58</f>
        <v>#DIV/0!</v>
      </c>
      <c r="AC34" s="23">
        <f>IF(COUNTIF($AY$2:$BL$62,A34)=1,VLOOKUP(A34,$AY$2:$BL$62,11,FALSE),0)</f>
        <v>0</v>
      </c>
      <c r="AD34" s="33">
        <f>AE34/$AE$58</f>
        <v>0</v>
      </c>
      <c r="AE34" s="25">
        <f>'Octobre N-1'!AC33</f>
        <v>0</v>
      </c>
      <c r="AF34" s="26">
        <f t="shared" si="14"/>
        <v>0</v>
      </c>
      <c r="AG34" s="22" t="e">
        <f>AH34/$AH$58</f>
        <v>#DIV/0!</v>
      </c>
      <c r="AH34" s="23">
        <f>IF(COUNTIF($AY$2:$BL$62,A34)=1,VLOOKUP(A34,$AY$2:$BL$62,12,FALSE),0)</f>
        <v>0</v>
      </c>
      <c r="AI34" s="33">
        <f>AJ34/$AJ$58</f>
        <v>0</v>
      </c>
      <c r="AJ34" s="25">
        <f>'Octobre N-1'!AH33</f>
        <v>0</v>
      </c>
      <c r="AK34" s="26">
        <f t="shared" si="15"/>
        <v>0</v>
      </c>
      <c r="AL34" s="22" t="e">
        <f>AM34/$AM$58</f>
        <v>#DIV/0!</v>
      </c>
      <c r="AM34" s="23">
        <f>IF(COUNTIF($AY$2:$BL$62,A34)=1,VLOOKUP(A34,$AY$2:$BL$62,13,FALSE),0)</f>
        <v>0</v>
      </c>
      <c r="AN34" s="33">
        <f>AO34/$AO$58</f>
        <v>0</v>
      </c>
      <c r="AO34" s="25">
        <f>'Octobre N-1'!AM33</f>
        <v>0</v>
      </c>
      <c r="AP34" s="26">
        <f t="shared" si="16"/>
        <v>0</v>
      </c>
      <c r="AQ34" s="22" t="e">
        <f>AR34/$AR$58</f>
        <v>#DIV/0!</v>
      </c>
      <c r="AR34" s="23">
        <f>IF(COUNTIF($AY$2:$BL$62,A34)=1,VLOOKUP(A34,$AY$2:$BL$62,14,FALSE),0)</f>
        <v>0</v>
      </c>
      <c r="AS34" s="33">
        <f>AT34/$AT$58</f>
        <v>0</v>
      </c>
      <c r="AT34" s="25">
        <f>'Octobre N-1'!AR33</f>
        <v>0</v>
      </c>
      <c r="AU34" s="26">
        <f t="shared" si="17"/>
        <v>0</v>
      </c>
    </row>
    <row r="35" spans="1:47" x14ac:dyDescent="0.3">
      <c r="A35" t="s">
        <v>17</v>
      </c>
      <c r="B35" s="21"/>
      <c r="C35" s="22" t="e">
        <f>D35/$D$58</f>
        <v>#DIV/0!</v>
      </c>
      <c r="D35" s="23">
        <f>IF(COUNTIF($AY$2:$BL$62,A35)=1,VLOOKUP(A35,$AY$2:$BL$62,6,FALSE),0)</f>
        <v>0</v>
      </c>
      <c r="E35" s="24">
        <f>F35/$F$58</f>
        <v>0</v>
      </c>
      <c r="F35" s="25">
        <f>'Octobre N-1'!D34</f>
        <v>0</v>
      </c>
      <c r="G35" s="26">
        <f t="shared" si="9"/>
        <v>0</v>
      </c>
      <c r="H35" s="22" t="e">
        <f>I35/$I$58</f>
        <v>#DIV/0!</v>
      </c>
      <c r="I35" s="23">
        <f>IF(COUNTIF($AY$2:$BL$62,A35)=1,VLOOKUP(A35,$AY$2:$BL$62,7,FALSE),0)</f>
        <v>0</v>
      </c>
      <c r="J35" s="33">
        <f>K35/$K$58</f>
        <v>2.3529411764705882E-2</v>
      </c>
      <c r="K35" s="25">
        <f>'Octobre N-1'!I34</f>
        <v>2</v>
      </c>
      <c r="L35" s="26">
        <f t="shared" si="10"/>
        <v>-2</v>
      </c>
      <c r="M35" s="22" t="e">
        <f>N35/$N$58</f>
        <v>#DIV/0!</v>
      </c>
      <c r="N35" s="23">
        <f>IF(COUNTIF($AY$2:$BL$62,A35)=1,VLOOKUP(A35,$AY$2:$BL$62,8,FALSE),0)</f>
        <v>0</v>
      </c>
      <c r="O35" s="24">
        <f>P35/$P$58</f>
        <v>0</v>
      </c>
      <c r="P35" s="25">
        <f>'Octobre N-1'!N34</f>
        <v>0</v>
      </c>
      <c r="Q35" s="26">
        <f t="shared" si="11"/>
        <v>0</v>
      </c>
      <c r="R35" s="22" t="e">
        <f>S35/$S$58</f>
        <v>#DIV/0!</v>
      </c>
      <c r="S35" s="23">
        <f>IF(COUNTIF($AY$2:$BL$62,A35)=1,VLOOKUP(A35,$AY$2:$BL$62,9,FALSE),0)</f>
        <v>0</v>
      </c>
      <c r="T35" s="33">
        <f>U35/$U$58</f>
        <v>5.128205128205128E-2</v>
      </c>
      <c r="U35" s="25">
        <f>'Octobre N-1'!S34</f>
        <v>2</v>
      </c>
      <c r="V35" s="26">
        <f t="shared" si="12"/>
        <v>-2</v>
      </c>
      <c r="W35" s="22" t="e">
        <f>X35/$X$58</f>
        <v>#DIV/0!</v>
      </c>
      <c r="X35" s="23">
        <f>IF(COUNTIF($AY$2:$BL$62,A35)=1,VLOOKUP(A35,$AY$2:$BL$62,10,FALSE),0)</f>
        <v>0</v>
      </c>
      <c r="Y35" s="33">
        <f>Z35/$Z$58</f>
        <v>0</v>
      </c>
      <c r="Z35" s="25">
        <f>'Octobre N-1'!X34</f>
        <v>0</v>
      </c>
      <c r="AA35" s="26">
        <f t="shared" si="13"/>
        <v>0</v>
      </c>
      <c r="AB35" s="22" t="e">
        <f>AC35/$AC$58</f>
        <v>#DIV/0!</v>
      </c>
      <c r="AC35" s="23">
        <f>IF(COUNTIF($AY$2:$BL$62,A35)=1,VLOOKUP(A35,$AY$2:$BL$62,11,FALSE),0)</f>
        <v>0</v>
      </c>
      <c r="AD35" s="33">
        <f>AE35/$AE$58</f>
        <v>0</v>
      </c>
      <c r="AE35" s="25">
        <f>'Octobre N-1'!AC34</f>
        <v>0</v>
      </c>
      <c r="AF35" s="26">
        <f t="shared" si="14"/>
        <v>0</v>
      </c>
      <c r="AG35" s="22" t="e">
        <f>AH35/$AH$58</f>
        <v>#DIV/0!</v>
      </c>
      <c r="AH35" s="23">
        <f>IF(COUNTIF($AY$2:$BL$62,A35)=1,VLOOKUP(A35,$AY$2:$BL$62,12,FALSE),0)</f>
        <v>0</v>
      </c>
      <c r="AI35" s="33">
        <f>AJ35/$AJ$58</f>
        <v>0</v>
      </c>
      <c r="AJ35" s="25">
        <f>'Octobre N-1'!AH34</f>
        <v>0</v>
      </c>
      <c r="AK35" s="26">
        <f t="shared" si="15"/>
        <v>0</v>
      </c>
      <c r="AL35" s="22" t="e">
        <f>AM35/$AM$58</f>
        <v>#DIV/0!</v>
      </c>
      <c r="AM35" s="23">
        <f>IF(COUNTIF($AY$2:$BL$62,A35)=1,VLOOKUP(A35,$AY$2:$BL$62,13,FALSE),0)</f>
        <v>0</v>
      </c>
      <c r="AN35" s="33">
        <f>AO35/$AO$58</f>
        <v>1.015228426395939E-2</v>
      </c>
      <c r="AO35" s="25">
        <f>'Octobre N-1'!AM34</f>
        <v>4</v>
      </c>
      <c r="AP35" s="26">
        <f t="shared" si="16"/>
        <v>-4</v>
      </c>
      <c r="AQ35" s="22" t="e">
        <f>AR35/$AR$58</f>
        <v>#DIV/0!</v>
      </c>
      <c r="AR35" s="23">
        <f>IF(COUNTIF($AY$2:$BL$62,A35)=1,VLOOKUP(A35,$AY$2:$BL$62,14,FALSE),0)</f>
        <v>0</v>
      </c>
      <c r="AS35" s="33">
        <f>AT35/$AT$58</f>
        <v>0</v>
      </c>
      <c r="AT35" s="25">
        <f>'Octobre N-1'!AR34</f>
        <v>0</v>
      </c>
      <c r="AU35" s="26">
        <f t="shared" si="17"/>
        <v>0</v>
      </c>
    </row>
    <row r="36" spans="1:47" x14ac:dyDescent="0.3">
      <c r="A36" t="s">
        <v>18</v>
      </c>
      <c r="B36" s="21"/>
      <c r="C36" s="22" t="e">
        <f t="shared" ref="C36:C56" si="18">D36/$D$58</f>
        <v>#DIV/0!</v>
      </c>
      <c r="D36" s="23">
        <f>IF(COUNTIF($AY$2:$BL$62,A36)=1,VLOOKUP(A36,$AY$2:$BL$62,6,FALSE),0)</f>
        <v>0</v>
      </c>
      <c r="E36" s="24">
        <f t="shared" ref="E36:E56" si="19">F36/$F$58</f>
        <v>0</v>
      </c>
      <c r="F36" s="25">
        <f>'Octobre N-1'!D35</f>
        <v>0</v>
      </c>
      <c r="G36" s="26">
        <f t="shared" si="9"/>
        <v>0</v>
      </c>
      <c r="H36" s="22" t="e">
        <f t="shared" ref="H36:H56" si="20">I36/$I$58</f>
        <v>#DIV/0!</v>
      </c>
      <c r="I36" s="23">
        <f>IF(COUNTIF($AY$2:$BL$62,A36)=1,VLOOKUP(A36,$AY$2:$BL$62,7,FALSE),0)</f>
        <v>0</v>
      </c>
      <c r="J36" s="33">
        <f t="shared" ref="J36:J56" si="21">K36/$K$58</f>
        <v>0</v>
      </c>
      <c r="K36" s="25">
        <f>'Octobre N-1'!I35</f>
        <v>0</v>
      </c>
      <c r="L36" s="26">
        <f t="shared" si="10"/>
        <v>0</v>
      </c>
      <c r="M36" s="22" t="e">
        <f t="shared" ref="M36:M56" si="22">N36/$N$58</f>
        <v>#DIV/0!</v>
      </c>
      <c r="N36" s="23">
        <f>IF(COUNTIF($AY$2:$BL$62,A36)=1,VLOOKUP(A36,$AY$2:$BL$62,8,FALSE),0)</f>
        <v>0</v>
      </c>
      <c r="O36" s="24">
        <f t="shared" ref="O36:O56" si="23">P36/$P$58</f>
        <v>0</v>
      </c>
      <c r="P36" s="25">
        <f>'Octobre N-1'!N35</f>
        <v>0</v>
      </c>
      <c r="Q36" s="26">
        <f t="shared" si="11"/>
        <v>0</v>
      </c>
      <c r="R36" s="22" t="e">
        <f t="shared" ref="R36:R56" si="24">S36/$S$58</f>
        <v>#DIV/0!</v>
      </c>
      <c r="S36" s="23">
        <f>IF(COUNTIF($AY$2:$BL$62,A36)=1,VLOOKUP(A36,$AY$2:$BL$62,9,FALSE),0)</f>
        <v>0</v>
      </c>
      <c r="T36" s="33">
        <f t="shared" ref="T36:T56" si="25">U36/$U$58</f>
        <v>0</v>
      </c>
      <c r="U36" s="25">
        <f>'Octobre N-1'!S35</f>
        <v>0</v>
      </c>
      <c r="V36" s="26">
        <f t="shared" si="12"/>
        <v>0</v>
      </c>
      <c r="W36" s="22" t="e">
        <f t="shared" ref="W36:W56" si="26">X36/$X$58</f>
        <v>#DIV/0!</v>
      </c>
      <c r="X36" s="23">
        <f>IF(COUNTIF($AY$2:$BL$62,A36)=1,VLOOKUP(A36,$AY$2:$BL$62,10,FALSE),0)</f>
        <v>0</v>
      </c>
      <c r="Y36" s="33">
        <f t="shared" ref="Y36:Y56" si="27">Z36/$Z$58</f>
        <v>0</v>
      </c>
      <c r="Z36" s="25">
        <f>'Octobre N-1'!X35</f>
        <v>0</v>
      </c>
      <c r="AA36" s="26">
        <f t="shared" si="13"/>
        <v>0</v>
      </c>
      <c r="AB36" s="22" t="e">
        <f t="shared" ref="AB36:AB56" si="28">AC36/$AC$58</f>
        <v>#DIV/0!</v>
      </c>
      <c r="AC36" s="23">
        <f>IF(COUNTIF($AY$2:$BL$62,A36)=1,VLOOKUP(A36,$AY$2:$BL$62,11,FALSE),0)</f>
        <v>0</v>
      </c>
      <c r="AD36" s="33">
        <f t="shared" ref="AD36:AD56" si="29">AE36/$AE$58</f>
        <v>0</v>
      </c>
      <c r="AE36" s="25">
        <f>'Octobre N-1'!AC35</f>
        <v>0</v>
      </c>
      <c r="AF36" s="26">
        <f t="shared" si="14"/>
        <v>0</v>
      </c>
      <c r="AG36" s="22" t="e">
        <f t="shared" ref="AG36:AG56" si="30">AH36/$AH$58</f>
        <v>#DIV/0!</v>
      </c>
      <c r="AH36" s="23">
        <f>IF(COUNTIF($AY$2:$BL$62,A36)=1,VLOOKUP(A36,$AY$2:$BL$62,12,FALSE),0)</f>
        <v>0</v>
      </c>
      <c r="AI36" s="33">
        <f t="shared" ref="AI36:AI56" si="31">AJ36/$AJ$58</f>
        <v>0</v>
      </c>
      <c r="AJ36" s="25">
        <f>'Octobre N-1'!AH35</f>
        <v>0</v>
      </c>
      <c r="AK36" s="26">
        <f t="shared" si="15"/>
        <v>0</v>
      </c>
      <c r="AL36" s="22" t="e">
        <f t="shared" ref="AL36:AL56" si="32">AM36/$AM$58</f>
        <v>#DIV/0!</v>
      </c>
      <c r="AM36" s="23">
        <f>IF(COUNTIF($AY$2:$BL$62,A36)=1,VLOOKUP(A36,$AY$2:$BL$62,13,FALSE),0)</f>
        <v>0</v>
      </c>
      <c r="AN36" s="33">
        <f t="shared" ref="AN36:AN56" si="33">AO36/$AO$58</f>
        <v>0</v>
      </c>
      <c r="AO36" s="25">
        <f>'Octobre N-1'!AM35</f>
        <v>0</v>
      </c>
      <c r="AP36" s="26">
        <f t="shared" si="16"/>
        <v>0</v>
      </c>
      <c r="AQ36" s="22" t="e">
        <f t="shared" ref="AQ36:AQ56" si="34">AR36/$AR$58</f>
        <v>#DIV/0!</v>
      </c>
      <c r="AR36" s="23">
        <f>IF(COUNTIF($AY$2:$BL$62,A36)=1,VLOOKUP(A36,$AY$2:$BL$62,14,FALSE),0)</f>
        <v>0</v>
      </c>
      <c r="AS36" s="33">
        <f t="shared" ref="AS36:AS56" si="35">AT36/$AT$58</f>
        <v>0</v>
      </c>
      <c r="AT36" s="25">
        <f>'Octobre N-1'!AR35</f>
        <v>0</v>
      </c>
      <c r="AU36" s="26">
        <f t="shared" si="17"/>
        <v>0</v>
      </c>
    </row>
    <row r="37" spans="1:47" x14ac:dyDescent="0.3">
      <c r="A37" t="s">
        <v>19</v>
      </c>
      <c r="B37" s="21"/>
      <c r="C37" s="22" t="e">
        <f t="shared" si="18"/>
        <v>#DIV/0!</v>
      </c>
      <c r="D37" s="23">
        <f>IF(COUNTIF($AY$2:$BL$62,A37)=1,VLOOKUP(A37,$AY$2:$BL$62,6,FALSE),0)</f>
        <v>0</v>
      </c>
      <c r="E37" s="24">
        <f t="shared" si="19"/>
        <v>5.185185185185185E-2</v>
      </c>
      <c r="F37" s="25">
        <f>'Octobre N-1'!D36</f>
        <v>7</v>
      </c>
      <c r="G37" s="26">
        <f t="shared" si="9"/>
        <v>-7</v>
      </c>
      <c r="H37" s="22" t="e">
        <f t="shared" si="20"/>
        <v>#DIV/0!</v>
      </c>
      <c r="I37" s="23">
        <f>IF(COUNTIF($AY$2:$BL$62,A37)=1,VLOOKUP(A37,$AY$2:$BL$62,7,FALSE),0)</f>
        <v>0</v>
      </c>
      <c r="J37" s="33">
        <f t="shared" si="21"/>
        <v>7.0588235294117646E-2</v>
      </c>
      <c r="K37" s="25">
        <f>'Octobre N-1'!I36</f>
        <v>6</v>
      </c>
      <c r="L37" s="26">
        <f t="shared" si="10"/>
        <v>-6</v>
      </c>
      <c r="M37" s="22" t="e">
        <f t="shared" si="22"/>
        <v>#DIV/0!</v>
      </c>
      <c r="N37" s="23">
        <f>IF(COUNTIF($AY$2:$BL$62,A37)=1,VLOOKUP(A37,$AY$2:$BL$62,8,FALSE),0)</f>
        <v>0</v>
      </c>
      <c r="O37" s="24">
        <f t="shared" si="23"/>
        <v>5.8823529411764705E-2</v>
      </c>
      <c r="P37" s="25">
        <f>'Octobre N-1'!N36</f>
        <v>1</v>
      </c>
      <c r="Q37" s="26">
        <f t="shared" si="11"/>
        <v>-1</v>
      </c>
      <c r="R37" s="22" t="e">
        <f t="shared" si="24"/>
        <v>#DIV/0!</v>
      </c>
      <c r="S37" s="23">
        <f>IF(COUNTIF($AY$2:$BL$62,A37)=1,VLOOKUP(A37,$AY$2:$BL$62,9,FALSE),0)</f>
        <v>0</v>
      </c>
      <c r="T37" s="33">
        <f t="shared" si="25"/>
        <v>5.128205128205128E-2</v>
      </c>
      <c r="U37" s="25">
        <f>'Octobre N-1'!S36</f>
        <v>2</v>
      </c>
      <c r="V37" s="26">
        <f t="shared" si="12"/>
        <v>-2</v>
      </c>
      <c r="W37" s="22" t="e">
        <f t="shared" si="26"/>
        <v>#DIV/0!</v>
      </c>
      <c r="X37" s="23">
        <f>IF(COUNTIF($AY$2:$BL$62,A37)=1,VLOOKUP(A37,$AY$2:$BL$62,10,FALSE),0)</f>
        <v>0</v>
      </c>
      <c r="Y37" s="33">
        <f t="shared" si="27"/>
        <v>0</v>
      </c>
      <c r="Z37" s="25">
        <f>'Octobre N-1'!X36</f>
        <v>0</v>
      </c>
      <c r="AA37" s="26">
        <f t="shared" si="13"/>
        <v>0</v>
      </c>
      <c r="AB37" s="22" t="e">
        <f t="shared" si="28"/>
        <v>#DIV/0!</v>
      </c>
      <c r="AC37" s="23">
        <f>IF(COUNTIF($AY$2:$BL$62,A37)=1,VLOOKUP(A37,$AY$2:$BL$62,11,FALSE),0)</f>
        <v>0</v>
      </c>
      <c r="AD37" s="33">
        <f t="shared" si="29"/>
        <v>8.8607594936708861E-2</v>
      </c>
      <c r="AE37" s="25">
        <f>'Octobre N-1'!AC36</f>
        <v>7</v>
      </c>
      <c r="AF37" s="26">
        <f t="shared" si="14"/>
        <v>-7</v>
      </c>
      <c r="AG37" s="22" t="e">
        <f t="shared" si="30"/>
        <v>#DIV/0!</v>
      </c>
      <c r="AH37" s="23">
        <f>IF(COUNTIF($AY$2:$BL$62,A37)=1,VLOOKUP(A37,$AY$2:$BL$62,12,FALSE),0)</f>
        <v>0</v>
      </c>
      <c r="AI37" s="33">
        <f t="shared" si="31"/>
        <v>7.1428571428571425E-2</v>
      </c>
      <c r="AJ37" s="25">
        <f>'Octobre N-1'!AH36</f>
        <v>2</v>
      </c>
      <c r="AK37" s="26">
        <f t="shared" si="15"/>
        <v>-2</v>
      </c>
      <c r="AL37" s="22" t="e">
        <f t="shared" si="32"/>
        <v>#DIV/0!</v>
      </c>
      <c r="AM37" s="23">
        <f>IF(COUNTIF($AY$2:$BL$62,A37)=1,VLOOKUP(A37,$AY$2:$BL$62,13,FALSE),0)</f>
        <v>0</v>
      </c>
      <c r="AN37" s="33">
        <f t="shared" si="33"/>
        <v>6.3451776649746189E-2</v>
      </c>
      <c r="AO37" s="25">
        <f>'Octobre N-1'!AM36</f>
        <v>25</v>
      </c>
      <c r="AP37" s="26">
        <f t="shared" si="16"/>
        <v>-25</v>
      </c>
      <c r="AQ37" s="22" t="e">
        <f t="shared" si="34"/>
        <v>#DIV/0!</v>
      </c>
      <c r="AR37" s="23">
        <f>IF(COUNTIF($AY$2:$BL$62,A37)=1,VLOOKUP(A37,$AY$2:$BL$62,14,FALSE),0)</f>
        <v>0</v>
      </c>
      <c r="AS37" s="33">
        <f t="shared" si="35"/>
        <v>0</v>
      </c>
      <c r="AT37" s="25">
        <f>'Octobre N-1'!AR36</f>
        <v>0</v>
      </c>
      <c r="AU37" s="26">
        <f t="shared" si="17"/>
        <v>0</v>
      </c>
    </row>
    <row r="38" spans="1:47" x14ac:dyDescent="0.3">
      <c r="A38" t="s">
        <v>126</v>
      </c>
      <c r="B38" s="21"/>
      <c r="C38" s="22" t="e">
        <f t="shared" si="18"/>
        <v>#DIV/0!</v>
      </c>
      <c r="D38" s="23">
        <f>IF(COUNTIF($AY$2:$BL$62,A38)=1,VLOOKUP(A38,$AY$2:$BL$62,6,FALSE),0)</f>
        <v>0</v>
      </c>
      <c r="E38" s="24">
        <f t="shared" si="19"/>
        <v>7.4074074074074077E-3</v>
      </c>
      <c r="F38" s="25">
        <f>'Octobre N-1'!D37</f>
        <v>1</v>
      </c>
      <c r="G38" s="26">
        <f t="shared" si="9"/>
        <v>-1</v>
      </c>
      <c r="H38" s="22" t="e">
        <f t="shared" si="20"/>
        <v>#DIV/0!</v>
      </c>
      <c r="I38" s="23">
        <f>IF(COUNTIF($AY$2:$BL$62,A38)=1,VLOOKUP(A38,$AY$2:$BL$62,7,FALSE),0)</f>
        <v>0</v>
      </c>
      <c r="J38" s="33">
        <f t="shared" si="21"/>
        <v>0</v>
      </c>
      <c r="K38" s="25">
        <f>'Octobre N-1'!I37</f>
        <v>0</v>
      </c>
      <c r="L38" s="26">
        <f t="shared" si="10"/>
        <v>0</v>
      </c>
      <c r="M38" s="22" t="e">
        <f t="shared" si="22"/>
        <v>#DIV/0!</v>
      </c>
      <c r="N38" s="23">
        <f>IF(COUNTIF($AY$2:$BL$62,A38)=1,VLOOKUP(A38,$AY$2:$BL$62,8,FALSE),0)</f>
        <v>0</v>
      </c>
      <c r="O38" s="24">
        <f t="shared" si="23"/>
        <v>0</v>
      </c>
      <c r="P38" s="25">
        <f>'Octobre N-1'!N37</f>
        <v>0</v>
      </c>
      <c r="Q38" s="26">
        <f t="shared" si="11"/>
        <v>0</v>
      </c>
      <c r="R38" s="22" t="e">
        <f t="shared" si="24"/>
        <v>#DIV/0!</v>
      </c>
      <c r="S38" s="23">
        <f>IF(COUNTIF($AY$2:$BL$62,A38)=1,VLOOKUP(A38,$AY$2:$BL$62,9,FALSE),0)</f>
        <v>0</v>
      </c>
      <c r="T38" s="33">
        <f t="shared" si="25"/>
        <v>0</v>
      </c>
      <c r="U38" s="25">
        <f>'Octobre N-1'!S37</f>
        <v>0</v>
      </c>
      <c r="V38" s="26">
        <f t="shared" si="12"/>
        <v>0</v>
      </c>
      <c r="W38" s="22" t="e">
        <f t="shared" si="26"/>
        <v>#DIV/0!</v>
      </c>
      <c r="X38" s="23">
        <f>IF(COUNTIF($AY$2:$BL$62,A38)=1,VLOOKUP(A38,$AY$2:$BL$62,10,FALSE),0)</f>
        <v>0</v>
      </c>
      <c r="Y38" s="33">
        <f t="shared" si="27"/>
        <v>0</v>
      </c>
      <c r="Z38" s="25">
        <f>'Octobre N-1'!X37</f>
        <v>0</v>
      </c>
      <c r="AA38" s="26">
        <f t="shared" si="13"/>
        <v>0</v>
      </c>
      <c r="AB38" s="22" t="e">
        <f t="shared" si="28"/>
        <v>#DIV/0!</v>
      </c>
      <c r="AC38" s="23">
        <f>IF(COUNTIF($AY$2:$BL$62,A38)=1,VLOOKUP(A38,$AY$2:$BL$62,11,FALSE),0)</f>
        <v>0</v>
      </c>
      <c r="AD38" s="33">
        <f t="shared" si="29"/>
        <v>0.10126582278481013</v>
      </c>
      <c r="AE38" s="25">
        <f>'Octobre N-1'!AC37</f>
        <v>8</v>
      </c>
      <c r="AF38" s="26">
        <f t="shared" si="14"/>
        <v>-8</v>
      </c>
      <c r="AG38" s="22" t="e">
        <f t="shared" si="30"/>
        <v>#DIV/0!</v>
      </c>
      <c r="AH38" s="23">
        <f>IF(COUNTIF($AY$2:$BL$62,A38)=1,VLOOKUP(A38,$AY$2:$BL$62,12,FALSE),0)</f>
        <v>0</v>
      </c>
      <c r="AI38" s="33">
        <f t="shared" si="31"/>
        <v>0</v>
      </c>
      <c r="AJ38" s="25">
        <f>'Octobre N-1'!AH37</f>
        <v>0</v>
      </c>
      <c r="AK38" s="26">
        <f t="shared" si="15"/>
        <v>0</v>
      </c>
      <c r="AL38" s="22" t="e">
        <f t="shared" si="32"/>
        <v>#DIV/0!</v>
      </c>
      <c r="AM38" s="23">
        <f>IF(COUNTIF($AY$2:$BL$62,A38)=1,VLOOKUP(A38,$AY$2:$BL$62,13,FALSE),0)</f>
        <v>0</v>
      </c>
      <c r="AN38" s="33">
        <f t="shared" si="33"/>
        <v>2.2842639593908629E-2</v>
      </c>
      <c r="AO38" s="25">
        <f>'Octobre N-1'!AM37</f>
        <v>9</v>
      </c>
      <c r="AP38" s="26">
        <f t="shared" si="16"/>
        <v>-9</v>
      </c>
      <c r="AQ38" s="22" t="e">
        <f t="shared" si="34"/>
        <v>#DIV/0!</v>
      </c>
      <c r="AR38" s="23">
        <f>IF(COUNTIF($AY$2:$BL$62,A38)=1,VLOOKUP(A38,$AY$2:$BL$62,14,FALSE),0)</f>
        <v>0</v>
      </c>
      <c r="AS38" s="33">
        <f t="shared" si="35"/>
        <v>0</v>
      </c>
      <c r="AT38" s="25">
        <f>'Octobre N-1'!AR37</f>
        <v>0</v>
      </c>
      <c r="AU38" s="26">
        <f t="shared" si="17"/>
        <v>0</v>
      </c>
    </row>
    <row r="39" spans="1:47" x14ac:dyDescent="0.3">
      <c r="A39" t="s">
        <v>20</v>
      </c>
      <c r="B39" s="21"/>
      <c r="C39" s="22" t="e">
        <f t="shared" si="18"/>
        <v>#DIV/0!</v>
      </c>
      <c r="D39" s="23">
        <f>IF(COUNTIF($AY$2:$BL$62,A39)=1,VLOOKUP(A39,$AY$2:$BL$62,6,FALSE),0)</f>
        <v>0</v>
      </c>
      <c r="E39" s="24">
        <f t="shared" si="19"/>
        <v>2.2222222222222223E-2</v>
      </c>
      <c r="F39" s="25">
        <f>'Octobre N-1'!D38</f>
        <v>3</v>
      </c>
      <c r="G39" s="26">
        <f t="shared" si="9"/>
        <v>-3</v>
      </c>
      <c r="H39" s="22" t="e">
        <f t="shared" si="20"/>
        <v>#DIV/0!</v>
      </c>
      <c r="I39" s="23">
        <f>IF(COUNTIF($AY$2:$BL$62,A39)=1,VLOOKUP(A39,$AY$2:$BL$62,7,FALSE),0)</f>
        <v>0</v>
      </c>
      <c r="J39" s="33">
        <f t="shared" si="21"/>
        <v>1.1764705882352941E-2</v>
      </c>
      <c r="K39" s="25">
        <f>'Octobre N-1'!I38</f>
        <v>1</v>
      </c>
      <c r="L39" s="26">
        <f t="shared" si="10"/>
        <v>-1</v>
      </c>
      <c r="M39" s="22" t="e">
        <f t="shared" si="22"/>
        <v>#DIV/0!</v>
      </c>
      <c r="N39" s="23">
        <f>IF(COUNTIF($AY$2:$BL$62,A39)=1,VLOOKUP(A39,$AY$2:$BL$62,8,FALSE),0)</f>
        <v>0</v>
      </c>
      <c r="O39" s="24">
        <f t="shared" si="23"/>
        <v>0</v>
      </c>
      <c r="P39" s="25">
        <f>'Octobre N-1'!N38</f>
        <v>0</v>
      </c>
      <c r="Q39" s="26">
        <f t="shared" si="11"/>
        <v>0</v>
      </c>
      <c r="R39" s="22" t="e">
        <f t="shared" si="24"/>
        <v>#DIV/0!</v>
      </c>
      <c r="S39" s="23">
        <f>IF(COUNTIF($AY$2:$BL$62,A39)=1,VLOOKUP(A39,$AY$2:$BL$62,9,FALSE),0)</f>
        <v>0</v>
      </c>
      <c r="T39" s="33">
        <f t="shared" si="25"/>
        <v>2.564102564102564E-2</v>
      </c>
      <c r="U39" s="25">
        <f>'Octobre N-1'!S38</f>
        <v>1</v>
      </c>
      <c r="V39" s="26">
        <f t="shared" si="12"/>
        <v>-1</v>
      </c>
      <c r="W39" s="22" t="e">
        <f t="shared" si="26"/>
        <v>#DIV/0!</v>
      </c>
      <c r="X39" s="23">
        <f>IF(COUNTIF($AY$2:$BL$62,A39)=1,VLOOKUP(A39,$AY$2:$BL$62,10,FALSE),0)</f>
        <v>0</v>
      </c>
      <c r="Y39" s="33">
        <f t="shared" si="27"/>
        <v>0</v>
      </c>
      <c r="Z39" s="25">
        <f>'Octobre N-1'!X38</f>
        <v>0</v>
      </c>
      <c r="AA39" s="26">
        <f t="shared" si="13"/>
        <v>0</v>
      </c>
      <c r="AB39" s="22" t="e">
        <f t="shared" si="28"/>
        <v>#DIV/0!</v>
      </c>
      <c r="AC39" s="23">
        <f>IF(COUNTIF($AY$2:$BL$62,A39)=1,VLOOKUP(A39,$AY$2:$BL$62,11,FALSE),0)</f>
        <v>0</v>
      </c>
      <c r="AD39" s="33">
        <f t="shared" si="29"/>
        <v>1.2658227848101266E-2</v>
      </c>
      <c r="AE39" s="25">
        <f>'Octobre N-1'!AC38</f>
        <v>1</v>
      </c>
      <c r="AF39" s="26">
        <f t="shared" si="14"/>
        <v>-1</v>
      </c>
      <c r="AG39" s="22" t="e">
        <f t="shared" si="30"/>
        <v>#DIV/0!</v>
      </c>
      <c r="AH39" s="23">
        <f>IF(COUNTIF($AY$2:$BL$62,A39)=1,VLOOKUP(A39,$AY$2:$BL$62,12,FALSE),0)</f>
        <v>0</v>
      </c>
      <c r="AI39" s="33">
        <f t="shared" si="31"/>
        <v>3.5714285714285712E-2</v>
      </c>
      <c r="AJ39" s="25">
        <f>'Octobre N-1'!AH38</f>
        <v>1</v>
      </c>
      <c r="AK39" s="26">
        <f t="shared" si="15"/>
        <v>-1</v>
      </c>
      <c r="AL39" s="22" t="e">
        <f t="shared" si="32"/>
        <v>#DIV/0!</v>
      </c>
      <c r="AM39" s="23">
        <f>IF(COUNTIF($AY$2:$BL$62,A39)=1,VLOOKUP(A39,$AY$2:$BL$62,13,FALSE),0)</f>
        <v>0</v>
      </c>
      <c r="AN39" s="33">
        <f t="shared" si="33"/>
        <v>1.7766497461928935E-2</v>
      </c>
      <c r="AO39" s="25">
        <f>'Octobre N-1'!AM38</f>
        <v>7</v>
      </c>
      <c r="AP39" s="26">
        <f t="shared" si="16"/>
        <v>-7</v>
      </c>
      <c r="AQ39" s="22" t="e">
        <f t="shared" si="34"/>
        <v>#DIV/0!</v>
      </c>
      <c r="AR39" s="23">
        <f>IF(COUNTIF($AY$2:$BL$62,A39)=1,VLOOKUP(A39,$AY$2:$BL$62,14,FALSE),0)</f>
        <v>0</v>
      </c>
      <c r="AS39" s="33">
        <f t="shared" si="35"/>
        <v>0</v>
      </c>
      <c r="AT39" s="25">
        <f>'Octobre N-1'!AR38</f>
        <v>0</v>
      </c>
      <c r="AU39" s="26">
        <f t="shared" si="17"/>
        <v>0</v>
      </c>
    </row>
    <row r="40" spans="1:47" x14ac:dyDescent="0.3">
      <c r="A40" t="s">
        <v>21</v>
      </c>
      <c r="B40" s="21"/>
      <c r="C40" s="22" t="e">
        <f t="shared" si="18"/>
        <v>#DIV/0!</v>
      </c>
      <c r="D40" s="23">
        <f>IF(COUNTIF($AY$2:$BL$62,A40)=1,VLOOKUP(A40,$AY$2:$BL$62,6,FALSE),0)</f>
        <v>0</v>
      </c>
      <c r="E40" s="24">
        <f t="shared" si="19"/>
        <v>0</v>
      </c>
      <c r="F40" s="25">
        <f>'Octobre N-1'!D39</f>
        <v>0</v>
      </c>
      <c r="G40" s="26">
        <f t="shared" si="9"/>
        <v>0</v>
      </c>
      <c r="H40" s="22" t="e">
        <f t="shared" si="20"/>
        <v>#DIV/0!</v>
      </c>
      <c r="I40" s="23">
        <f>IF(COUNTIF($AY$2:$BL$62,A40)=1,VLOOKUP(A40,$AY$2:$BL$62,7,FALSE),0)</f>
        <v>0</v>
      </c>
      <c r="J40" s="33">
        <f t="shared" si="21"/>
        <v>1.1764705882352941E-2</v>
      </c>
      <c r="K40" s="25">
        <f>'Octobre N-1'!I39</f>
        <v>1</v>
      </c>
      <c r="L40" s="26">
        <f t="shared" si="10"/>
        <v>-1</v>
      </c>
      <c r="M40" s="22" t="e">
        <f t="shared" si="22"/>
        <v>#DIV/0!</v>
      </c>
      <c r="N40" s="23">
        <f>IF(COUNTIF($AY$2:$BL$62,A40)=1,VLOOKUP(A40,$AY$2:$BL$62,8,FALSE),0)</f>
        <v>0</v>
      </c>
      <c r="O40" s="24">
        <f t="shared" si="23"/>
        <v>0</v>
      </c>
      <c r="P40" s="25">
        <f>'Octobre N-1'!N39</f>
        <v>0</v>
      </c>
      <c r="Q40" s="26">
        <f t="shared" si="11"/>
        <v>0</v>
      </c>
      <c r="R40" s="22" t="e">
        <f t="shared" si="24"/>
        <v>#DIV/0!</v>
      </c>
      <c r="S40" s="23">
        <f>IF(COUNTIF($AY$2:$BL$62,A40)=1,VLOOKUP(A40,$AY$2:$BL$62,9,FALSE),0)</f>
        <v>0</v>
      </c>
      <c r="T40" s="33">
        <f t="shared" si="25"/>
        <v>0</v>
      </c>
      <c r="U40" s="25">
        <f>'Octobre N-1'!S39</f>
        <v>0</v>
      </c>
      <c r="V40" s="26">
        <f t="shared" si="12"/>
        <v>0</v>
      </c>
      <c r="W40" s="22" t="e">
        <f t="shared" si="26"/>
        <v>#DIV/0!</v>
      </c>
      <c r="X40" s="23">
        <f>IF(COUNTIF($AY$2:$BL$62,A40)=1,VLOOKUP(A40,$AY$2:$BL$62,10,FALSE),0)</f>
        <v>0</v>
      </c>
      <c r="Y40" s="33">
        <f t="shared" si="27"/>
        <v>0</v>
      </c>
      <c r="Z40" s="25">
        <f>'Octobre N-1'!X39</f>
        <v>0</v>
      </c>
      <c r="AA40" s="26">
        <f t="shared" si="13"/>
        <v>0</v>
      </c>
      <c r="AB40" s="22" t="e">
        <f t="shared" si="28"/>
        <v>#DIV/0!</v>
      </c>
      <c r="AC40" s="23">
        <f>IF(COUNTIF($AY$2:$BL$62,A40)=1,VLOOKUP(A40,$AY$2:$BL$62,11,FALSE),0)</f>
        <v>0</v>
      </c>
      <c r="AD40" s="33">
        <f t="shared" si="29"/>
        <v>0</v>
      </c>
      <c r="AE40" s="25">
        <f>'Octobre N-1'!AC39</f>
        <v>0</v>
      </c>
      <c r="AF40" s="26">
        <f t="shared" si="14"/>
        <v>0</v>
      </c>
      <c r="AG40" s="22" t="e">
        <f t="shared" si="30"/>
        <v>#DIV/0!</v>
      </c>
      <c r="AH40" s="23">
        <f>IF(COUNTIF($AY$2:$BL$62,A40)=1,VLOOKUP(A40,$AY$2:$BL$62,12,FALSE),0)</f>
        <v>0</v>
      </c>
      <c r="AI40" s="33">
        <f t="shared" si="31"/>
        <v>0</v>
      </c>
      <c r="AJ40" s="25">
        <f>'Octobre N-1'!AH39</f>
        <v>0</v>
      </c>
      <c r="AK40" s="26">
        <f t="shared" si="15"/>
        <v>0</v>
      </c>
      <c r="AL40" s="22" t="e">
        <f t="shared" si="32"/>
        <v>#DIV/0!</v>
      </c>
      <c r="AM40" s="23">
        <f>IF(COUNTIF($AY$2:$BL$62,A40)=1,VLOOKUP(A40,$AY$2:$BL$62,13,FALSE),0)</f>
        <v>0</v>
      </c>
      <c r="AN40" s="33">
        <f t="shared" si="33"/>
        <v>2.5380710659898475E-3</v>
      </c>
      <c r="AO40" s="25">
        <f>'Octobre N-1'!AM39</f>
        <v>1</v>
      </c>
      <c r="AP40" s="26">
        <f t="shared" si="16"/>
        <v>-1</v>
      </c>
      <c r="AQ40" s="22" t="e">
        <f t="shared" si="34"/>
        <v>#DIV/0!</v>
      </c>
      <c r="AR40" s="23">
        <f>IF(COUNTIF($AY$2:$BL$62,A40)=1,VLOOKUP(A40,$AY$2:$BL$62,14,FALSE),0)</f>
        <v>0</v>
      </c>
      <c r="AS40" s="33">
        <f t="shared" si="35"/>
        <v>0</v>
      </c>
      <c r="AT40" s="25">
        <f>'Octobre N-1'!AR39</f>
        <v>0</v>
      </c>
      <c r="AU40" s="26">
        <f t="shared" si="17"/>
        <v>0</v>
      </c>
    </row>
    <row r="41" spans="1:47" x14ac:dyDescent="0.3">
      <c r="A41" t="s">
        <v>22</v>
      </c>
      <c r="B41" s="21"/>
      <c r="C41" s="22" t="e">
        <f t="shared" si="18"/>
        <v>#DIV/0!</v>
      </c>
      <c r="D41" s="23">
        <f>IF(COUNTIF($AY$2:$BL$62,A41)=1,VLOOKUP(A41,$AY$2:$BL$62,6,FALSE),0)</f>
        <v>0</v>
      </c>
      <c r="E41" s="24">
        <f t="shared" si="19"/>
        <v>0</v>
      </c>
      <c r="F41" s="25">
        <f>'Octobre N-1'!D40</f>
        <v>0</v>
      </c>
      <c r="G41" s="26">
        <f t="shared" si="9"/>
        <v>0</v>
      </c>
      <c r="H41" s="22" t="e">
        <f t="shared" si="20"/>
        <v>#DIV/0!</v>
      </c>
      <c r="I41" s="23">
        <f>IF(COUNTIF($AY$2:$BL$62,A41)=1,VLOOKUP(A41,$AY$2:$BL$62,7,FALSE),0)</f>
        <v>0</v>
      </c>
      <c r="J41" s="33">
        <f t="shared" si="21"/>
        <v>0</v>
      </c>
      <c r="K41" s="25">
        <f>'Octobre N-1'!I40</f>
        <v>0</v>
      </c>
      <c r="L41" s="26">
        <f t="shared" si="10"/>
        <v>0</v>
      </c>
      <c r="M41" s="22" t="e">
        <f t="shared" si="22"/>
        <v>#DIV/0!</v>
      </c>
      <c r="N41" s="23">
        <f>IF(COUNTIF($AY$2:$BL$62,A41)=1,VLOOKUP(A41,$AY$2:$BL$62,8,FALSE),0)</f>
        <v>0</v>
      </c>
      <c r="O41" s="24">
        <f t="shared" si="23"/>
        <v>0</v>
      </c>
      <c r="P41" s="25">
        <f>'Octobre N-1'!N40</f>
        <v>0</v>
      </c>
      <c r="Q41" s="26">
        <f t="shared" si="11"/>
        <v>0</v>
      </c>
      <c r="R41" s="22" t="e">
        <f t="shared" si="24"/>
        <v>#DIV/0!</v>
      </c>
      <c r="S41" s="23">
        <f>IF(COUNTIF($AY$2:$BL$62,A41)=1,VLOOKUP(A41,$AY$2:$BL$62,9,FALSE),0)</f>
        <v>0</v>
      </c>
      <c r="T41" s="33">
        <f t="shared" si="25"/>
        <v>0</v>
      </c>
      <c r="U41" s="25">
        <f>'Octobre N-1'!S40</f>
        <v>0</v>
      </c>
      <c r="V41" s="26">
        <f t="shared" si="12"/>
        <v>0</v>
      </c>
      <c r="W41" s="22" t="e">
        <f t="shared" si="26"/>
        <v>#DIV/0!</v>
      </c>
      <c r="X41" s="23">
        <f>IF(COUNTIF($AY$2:$BL$62,A41)=1,VLOOKUP(A41,$AY$2:$BL$62,10,FALSE),0)</f>
        <v>0</v>
      </c>
      <c r="Y41" s="33">
        <f t="shared" si="27"/>
        <v>0</v>
      </c>
      <c r="Z41" s="25">
        <f>'Octobre N-1'!X40</f>
        <v>0</v>
      </c>
      <c r="AA41" s="26">
        <f t="shared" si="13"/>
        <v>0</v>
      </c>
      <c r="AB41" s="22" t="e">
        <f t="shared" si="28"/>
        <v>#DIV/0!</v>
      </c>
      <c r="AC41" s="23">
        <f>IF(COUNTIF($AY$2:$BL$62,A41)=1,VLOOKUP(A41,$AY$2:$BL$62,11,FALSE),0)</f>
        <v>0</v>
      </c>
      <c r="AD41" s="33">
        <f t="shared" si="29"/>
        <v>0</v>
      </c>
      <c r="AE41" s="25">
        <f>'Octobre N-1'!AC40</f>
        <v>0</v>
      </c>
      <c r="AF41" s="26">
        <f t="shared" si="14"/>
        <v>0</v>
      </c>
      <c r="AG41" s="22" t="e">
        <f t="shared" si="30"/>
        <v>#DIV/0!</v>
      </c>
      <c r="AH41" s="23">
        <f>IF(COUNTIF($AY$2:$BL$62,A41)=1,VLOOKUP(A41,$AY$2:$BL$62,12,FALSE),0)</f>
        <v>0</v>
      </c>
      <c r="AI41" s="33">
        <f t="shared" si="31"/>
        <v>0</v>
      </c>
      <c r="AJ41" s="25">
        <f>'Octobre N-1'!AH40</f>
        <v>0</v>
      </c>
      <c r="AK41" s="26">
        <f t="shared" si="15"/>
        <v>0</v>
      </c>
      <c r="AL41" s="22" t="e">
        <f t="shared" si="32"/>
        <v>#DIV/0!</v>
      </c>
      <c r="AM41" s="23">
        <f>IF(COUNTIF($AY$2:$BL$62,A41)=1,VLOOKUP(A41,$AY$2:$BL$62,13,FALSE),0)</f>
        <v>0</v>
      </c>
      <c r="AN41" s="33">
        <f t="shared" si="33"/>
        <v>0</v>
      </c>
      <c r="AO41" s="25">
        <f>'Octobre N-1'!AM40</f>
        <v>0</v>
      </c>
      <c r="AP41" s="26">
        <f t="shared" si="16"/>
        <v>0</v>
      </c>
      <c r="AQ41" s="22" t="e">
        <f t="shared" si="34"/>
        <v>#DIV/0!</v>
      </c>
      <c r="AR41" s="23">
        <f>IF(COUNTIF($AY$2:$BL$62,A41)=1,VLOOKUP(A41,$AY$2:$BL$62,14,FALSE),0)</f>
        <v>0</v>
      </c>
      <c r="AS41" s="33">
        <f t="shared" si="35"/>
        <v>0</v>
      </c>
      <c r="AT41" s="25">
        <f>'Octobre N-1'!AR40</f>
        <v>0</v>
      </c>
      <c r="AU41" s="26">
        <f t="shared" si="17"/>
        <v>0</v>
      </c>
    </row>
    <row r="42" spans="1:47" x14ac:dyDescent="0.3">
      <c r="A42" t="s">
        <v>23</v>
      </c>
      <c r="B42" s="21"/>
      <c r="C42" s="22" t="e">
        <f t="shared" si="18"/>
        <v>#DIV/0!</v>
      </c>
      <c r="D42" s="23">
        <f>IF(COUNTIF($AY$2:$BL$62,A42)=1,VLOOKUP(A42,$AY$2:$BL$62,6,FALSE),0)</f>
        <v>0</v>
      </c>
      <c r="E42" s="24">
        <f t="shared" si="19"/>
        <v>7.4074074074074077E-3</v>
      </c>
      <c r="F42" s="25">
        <f>'Octobre N-1'!D41</f>
        <v>1</v>
      </c>
      <c r="G42" s="26">
        <f t="shared" si="9"/>
        <v>-1</v>
      </c>
      <c r="H42" s="22" t="e">
        <f t="shared" si="20"/>
        <v>#DIV/0!</v>
      </c>
      <c r="I42" s="23">
        <f>IF(COUNTIF($AY$2:$BL$62,A42)=1,VLOOKUP(A42,$AY$2:$BL$62,7,FALSE),0)</f>
        <v>0</v>
      </c>
      <c r="J42" s="33">
        <f t="shared" si="21"/>
        <v>1.1764705882352941E-2</v>
      </c>
      <c r="K42" s="25">
        <f>'Octobre N-1'!I41</f>
        <v>1</v>
      </c>
      <c r="L42" s="26">
        <f t="shared" si="10"/>
        <v>-1</v>
      </c>
      <c r="M42" s="22" t="e">
        <f t="shared" si="22"/>
        <v>#DIV/0!</v>
      </c>
      <c r="N42" s="23">
        <f>IF(COUNTIF($AY$2:$BL$62,A42)=1,VLOOKUP(A42,$AY$2:$BL$62,8,FALSE),0)</f>
        <v>0</v>
      </c>
      <c r="O42" s="24">
        <f t="shared" si="23"/>
        <v>0</v>
      </c>
      <c r="P42" s="25">
        <f>'Octobre N-1'!N41</f>
        <v>0</v>
      </c>
      <c r="Q42" s="26">
        <f t="shared" si="11"/>
        <v>0</v>
      </c>
      <c r="R42" s="22" t="e">
        <f t="shared" si="24"/>
        <v>#DIV/0!</v>
      </c>
      <c r="S42" s="23">
        <f>IF(COUNTIF($AY$2:$BL$62,A42)=1,VLOOKUP(A42,$AY$2:$BL$62,9,FALSE),0)</f>
        <v>0</v>
      </c>
      <c r="T42" s="33">
        <f t="shared" si="25"/>
        <v>0</v>
      </c>
      <c r="U42" s="25">
        <f>'Octobre N-1'!S41</f>
        <v>0</v>
      </c>
      <c r="V42" s="26">
        <f t="shared" si="12"/>
        <v>0</v>
      </c>
      <c r="W42" s="22" t="e">
        <f t="shared" si="26"/>
        <v>#DIV/0!</v>
      </c>
      <c r="X42" s="23">
        <f>IF(COUNTIF($AY$2:$BL$62,A42)=1,VLOOKUP(A42,$AY$2:$BL$62,10,FALSE),0)</f>
        <v>0</v>
      </c>
      <c r="Y42" s="33">
        <f t="shared" si="27"/>
        <v>0</v>
      </c>
      <c r="Z42" s="25">
        <f>'Octobre N-1'!X41</f>
        <v>0</v>
      </c>
      <c r="AA42" s="26">
        <f t="shared" si="13"/>
        <v>0</v>
      </c>
      <c r="AB42" s="22" t="e">
        <f t="shared" si="28"/>
        <v>#DIV/0!</v>
      </c>
      <c r="AC42" s="23">
        <f>IF(COUNTIF($AY$2:$BL$62,A42)=1,VLOOKUP(A42,$AY$2:$BL$62,11,FALSE),0)</f>
        <v>0</v>
      </c>
      <c r="AD42" s="33">
        <f t="shared" si="29"/>
        <v>1.2658227848101266E-2</v>
      </c>
      <c r="AE42" s="25">
        <f>'Octobre N-1'!AC41</f>
        <v>1</v>
      </c>
      <c r="AF42" s="26">
        <f t="shared" si="14"/>
        <v>-1</v>
      </c>
      <c r="AG42" s="22" t="e">
        <f t="shared" si="30"/>
        <v>#DIV/0!</v>
      </c>
      <c r="AH42" s="23">
        <f>IF(COUNTIF($AY$2:$BL$62,A42)=1,VLOOKUP(A42,$AY$2:$BL$62,12,FALSE),0)</f>
        <v>0</v>
      </c>
      <c r="AI42" s="33">
        <f t="shared" si="31"/>
        <v>0</v>
      </c>
      <c r="AJ42" s="25">
        <f>'Octobre N-1'!AH41</f>
        <v>0</v>
      </c>
      <c r="AK42" s="26">
        <f t="shared" si="15"/>
        <v>0</v>
      </c>
      <c r="AL42" s="22" t="e">
        <f t="shared" si="32"/>
        <v>#DIV/0!</v>
      </c>
      <c r="AM42" s="23">
        <f>IF(COUNTIF($AY$2:$BL$62,A42)=1,VLOOKUP(A42,$AY$2:$BL$62,13,FALSE),0)</f>
        <v>0</v>
      </c>
      <c r="AN42" s="33">
        <f t="shared" si="33"/>
        <v>7.6142131979695434E-3</v>
      </c>
      <c r="AO42" s="25">
        <f>'Octobre N-1'!AM41</f>
        <v>3</v>
      </c>
      <c r="AP42" s="26">
        <f t="shared" si="16"/>
        <v>-3</v>
      </c>
      <c r="AQ42" s="22" t="e">
        <f t="shared" si="34"/>
        <v>#DIV/0!</v>
      </c>
      <c r="AR42" s="23">
        <f>IF(COUNTIF($AY$2:$BL$62,A42)=1,VLOOKUP(A42,$AY$2:$BL$62,14,FALSE),0)</f>
        <v>0</v>
      </c>
      <c r="AS42" s="33">
        <f t="shared" si="35"/>
        <v>0</v>
      </c>
      <c r="AT42" s="25">
        <f>'Octobre N-1'!AR41</f>
        <v>0</v>
      </c>
      <c r="AU42" s="26">
        <f t="shared" si="17"/>
        <v>0</v>
      </c>
    </row>
    <row r="43" spans="1:47" x14ac:dyDescent="0.3">
      <c r="A43" t="s">
        <v>24</v>
      </c>
      <c r="B43" s="21"/>
      <c r="C43" s="22" t="e">
        <f t="shared" si="18"/>
        <v>#DIV/0!</v>
      </c>
      <c r="D43" s="23">
        <f>IF(COUNTIF($AY$2:$BL$62,A43)=1,VLOOKUP(A43,$AY$2:$BL$62,6,FALSE),0)</f>
        <v>0</v>
      </c>
      <c r="E43" s="24">
        <f t="shared" si="19"/>
        <v>2.9629629629629631E-2</v>
      </c>
      <c r="F43" s="25">
        <f>'Octobre N-1'!D42</f>
        <v>4</v>
      </c>
      <c r="G43" s="26">
        <f t="shared" si="9"/>
        <v>-4</v>
      </c>
      <c r="H43" s="22" t="e">
        <f t="shared" si="20"/>
        <v>#DIV/0!</v>
      </c>
      <c r="I43" s="23">
        <f>IF(COUNTIF($AY$2:$BL$62,A43)=1,VLOOKUP(A43,$AY$2:$BL$62,7,FALSE),0)</f>
        <v>0</v>
      </c>
      <c r="J43" s="33">
        <f t="shared" si="21"/>
        <v>2.3529411764705882E-2</v>
      </c>
      <c r="K43" s="25">
        <f>'Octobre N-1'!I42</f>
        <v>2</v>
      </c>
      <c r="L43" s="26">
        <f t="shared" si="10"/>
        <v>-2</v>
      </c>
      <c r="M43" s="22" t="e">
        <f t="shared" si="22"/>
        <v>#DIV/0!</v>
      </c>
      <c r="N43" s="23">
        <f>IF(COUNTIF($AY$2:$BL$62,A43)=1,VLOOKUP(A43,$AY$2:$BL$62,8,FALSE),0)</f>
        <v>0</v>
      </c>
      <c r="O43" s="24">
        <f t="shared" si="23"/>
        <v>0.11764705882352941</v>
      </c>
      <c r="P43" s="25">
        <f>'Octobre N-1'!N42</f>
        <v>2</v>
      </c>
      <c r="Q43" s="26">
        <f t="shared" si="11"/>
        <v>-2</v>
      </c>
      <c r="R43" s="22" t="e">
        <f t="shared" si="24"/>
        <v>#DIV/0!</v>
      </c>
      <c r="S43" s="23">
        <f>IF(COUNTIF($AY$2:$BL$62,A43)=1,VLOOKUP(A43,$AY$2:$BL$62,9,FALSE),0)</f>
        <v>0</v>
      </c>
      <c r="T43" s="33">
        <f t="shared" si="25"/>
        <v>2.564102564102564E-2</v>
      </c>
      <c r="U43" s="25">
        <f>'Octobre N-1'!S42</f>
        <v>1</v>
      </c>
      <c r="V43" s="26">
        <f t="shared" si="12"/>
        <v>-1</v>
      </c>
      <c r="W43" s="22" t="e">
        <f t="shared" si="26"/>
        <v>#DIV/0!</v>
      </c>
      <c r="X43" s="23">
        <f>IF(COUNTIF($AY$2:$BL$62,A43)=1,VLOOKUP(A43,$AY$2:$BL$62,10,FALSE),0)</f>
        <v>0</v>
      </c>
      <c r="Y43" s="33">
        <f t="shared" si="27"/>
        <v>4.7619047619047616E-2</v>
      </c>
      <c r="Z43" s="25">
        <f>'Octobre N-1'!X42</f>
        <v>1</v>
      </c>
      <c r="AA43" s="26">
        <f t="shared" si="13"/>
        <v>-1</v>
      </c>
      <c r="AB43" s="22" t="e">
        <f t="shared" si="28"/>
        <v>#DIV/0!</v>
      </c>
      <c r="AC43" s="23">
        <f>IF(COUNTIF($AY$2:$BL$62,A43)=1,VLOOKUP(A43,$AY$2:$BL$62,11,FALSE),0)</f>
        <v>0</v>
      </c>
      <c r="AD43" s="33">
        <f t="shared" si="29"/>
        <v>3.7974683544303799E-2</v>
      </c>
      <c r="AE43" s="25">
        <f>'Octobre N-1'!AC42</f>
        <v>3</v>
      </c>
      <c r="AF43" s="26">
        <f t="shared" si="14"/>
        <v>-3</v>
      </c>
      <c r="AG43" s="22" t="e">
        <f t="shared" si="30"/>
        <v>#DIV/0!</v>
      </c>
      <c r="AH43" s="23">
        <f>IF(COUNTIF($AY$2:$BL$62,A43)=1,VLOOKUP(A43,$AY$2:$BL$62,12,FALSE),0)</f>
        <v>0</v>
      </c>
      <c r="AI43" s="33">
        <f t="shared" si="31"/>
        <v>0</v>
      </c>
      <c r="AJ43" s="25">
        <f>'Octobre N-1'!AH42</f>
        <v>0</v>
      </c>
      <c r="AK43" s="26">
        <f t="shared" si="15"/>
        <v>0</v>
      </c>
      <c r="AL43" s="22" t="e">
        <f t="shared" si="32"/>
        <v>#DIV/0!</v>
      </c>
      <c r="AM43" s="23">
        <f>IF(COUNTIF($AY$2:$BL$62,A43)=1,VLOOKUP(A43,$AY$2:$BL$62,13,FALSE),0)</f>
        <v>0</v>
      </c>
      <c r="AN43" s="33">
        <f t="shared" si="33"/>
        <v>3.2994923857868022E-2</v>
      </c>
      <c r="AO43" s="25">
        <f>'Octobre N-1'!AM42</f>
        <v>13</v>
      </c>
      <c r="AP43" s="26">
        <f t="shared" si="16"/>
        <v>-13</v>
      </c>
      <c r="AQ43" s="22" t="e">
        <f t="shared" si="34"/>
        <v>#DIV/0!</v>
      </c>
      <c r="AR43" s="23">
        <f>IF(COUNTIF($AY$2:$BL$62,A43)=1,VLOOKUP(A43,$AY$2:$BL$62,14,FALSE),0)</f>
        <v>0</v>
      </c>
      <c r="AS43" s="33">
        <f t="shared" si="35"/>
        <v>0</v>
      </c>
      <c r="AT43" s="25">
        <f>'Octobre N-1'!AR42</f>
        <v>0</v>
      </c>
      <c r="AU43" s="26">
        <f t="shared" si="17"/>
        <v>0</v>
      </c>
    </row>
    <row r="44" spans="1:47" x14ac:dyDescent="0.3">
      <c r="A44" t="s">
        <v>61</v>
      </c>
      <c r="B44" s="21"/>
      <c r="C44" s="22" t="e">
        <f t="shared" si="18"/>
        <v>#DIV/0!</v>
      </c>
      <c r="D44" s="23">
        <f>IF(COUNTIF($AY$2:$BL$62,A44)=1,VLOOKUP(A44,$AY$2:$BL$62,6,FALSE),0)</f>
        <v>0</v>
      </c>
      <c r="E44" s="24">
        <f t="shared" si="19"/>
        <v>0</v>
      </c>
      <c r="F44" s="25">
        <f>'Octobre N-1'!D43</f>
        <v>0</v>
      </c>
      <c r="G44" s="26">
        <f t="shared" si="9"/>
        <v>0</v>
      </c>
      <c r="H44" s="22" t="e">
        <f t="shared" si="20"/>
        <v>#DIV/0!</v>
      </c>
      <c r="I44" s="23">
        <f>IF(COUNTIF($AY$2:$BL$62,A44)=1,VLOOKUP(A44,$AY$2:$BL$62,7,FALSE),0)</f>
        <v>0</v>
      </c>
      <c r="J44" s="33">
        <f t="shared" si="21"/>
        <v>0</v>
      </c>
      <c r="K44" s="25">
        <f>'Octobre N-1'!I43</f>
        <v>0</v>
      </c>
      <c r="L44" s="26">
        <f t="shared" si="10"/>
        <v>0</v>
      </c>
      <c r="M44" s="22" t="e">
        <f t="shared" si="22"/>
        <v>#DIV/0!</v>
      </c>
      <c r="N44" s="23">
        <f>IF(COUNTIF($AY$2:$BL$62,A44)=1,VLOOKUP(A44,$AY$2:$BL$62,8,FALSE),0)</f>
        <v>0</v>
      </c>
      <c r="O44" s="24">
        <f t="shared" si="23"/>
        <v>0</v>
      </c>
      <c r="P44" s="25">
        <f>'Octobre N-1'!N43</f>
        <v>0</v>
      </c>
      <c r="Q44" s="26">
        <f t="shared" si="11"/>
        <v>0</v>
      </c>
      <c r="R44" s="22" t="e">
        <f t="shared" si="24"/>
        <v>#DIV/0!</v>
      </c>
      <c r="S44" s="23">
        <f>IF(COUNTIF($AY$2:$BL$62,A44)=1,VLOOKUP(A44,$AY$2:$BL$62,9,FALSE),0)</f>
        <v>0</v>
      </c>
      <c r="T44" s="33">
        <f t="shared" si="25"/>
        <v>0</v>
      </c>
      <c r="U44" s="25">
        <f>'Octobre N-1'!S43</f>
        <v>0</v>
      </c>
      <c r="V44" s="26">
        <f t="shared" si="12"/>
        <v>0</v>
      </c>
      <c r="W44" s="22" t="e">
        <f t="shared" si="26"/>
        <v>#DIV/0!</v>
      </c>
      <c r="X44" s="23">
        <f>IF(COUNTIF($AY$2:$BL$62,A44)=1,VLOOKUP(A44,$AY$2:$BL$62,10,FALSE),0)</f>
        <v>0</v>
      </c>
      <c r="Y44" s="33">
        <f t="shared" si="27"/>
        <v>0</v>
      </c>
      <c r="Z44" s="25">
        <f>'Octobre N-1'!X43</f>
        <v>0</v>
      </c>
      <c r="AA44" s="26">
        <f t="shared" si="13"/>
        <v>0</v>
      </c>
      <c r="AB44" s="22" t="e">
        <f t="shared" si="28"/>
        <v>#DIV/0!</v>
      </c>
      <c r="AC44" s="23">
        <f>IF(COUNTIF($AY$2:$BL$62,A44)=1,VLOOKUP(A44,$AY$2:$BL$62,11,FALSE),0)</f>
        <v>0</v>
      </c>
      <c r="AD44" s="33">
        <f t="shared" si="29"/>
        <v>0</v>
      </c>
      <c r="AE44" s="25">
        <f>'Octobre N-1'!AC43</f>
        <v>0</v>
      </c>
      <c r="AF44" s="26">
        <f t="shared" si="14"/>
        <v>0</v>
      </c>
      <c r="AG44" s="22" t="e">
        <f t="shared" si="30"/>
        <v>#DIV/0!</v>
      </c>
      <c r="AH44" s="23">
        <f>IF(COUNTIF($AY$2:$BL$62,A44)=1,VLOOKUP(A44,$AY$2:$BL$62,12,FALSE),0)</f>
        <v>0</v>
      </c>
      <c r="AI44" s="33">
        <f t="shared" si="31"/>
        <v>3.5714285714285712E-2</v>
      </c>
      <c r="AJ44" s="25">
        <f>'Octobre N-1'!AH43</f>
        <v>1</v>
      </c>
      <c r="AK44" s="26">
        <f t="shared" si="15"/>
        <v>-1</v>
      </c>
      <c r="AL44" s="22" t="e">
        <f t="shared" si="32"/>
        <v>#DIV/0!</v>
      </c>
      <c r="AM44" s="23">
        <f>IF(COUNTIF($AY$2:$BL$62,A44)=1,VLOOKUP(A44,$AY$2:$BL$62,13,FALSE),0)</f>
        <v>0</v>
      </c>
      <c r="AN44" s="33">
        <f t="shared" si="33"/>
        <v>2.5380710659898475E-3</v>
      </c>
      <c r="AO44" s="25">
        <f>'Octobre N-1'!AM43</f>
        <v>1</v>
      </c>
      <c r="AP44" s="26">
        <f t="shared" si="16"/>
        <v>-1</v>
      </c>
      <c r="AQ44" s="22" t="e">
        <f t="shared" si="34"/>
        <v>#DIV/0!</v>
      </c>
      <c r="AR44" s="23">
        <f>IF(COUNTIF($AY$2:$BL$62,A44)=1,VLOOKUP(A44,$AY$2:$BL$62,14,FALSE),0)</f>
        <v>0</v>
      </c>
      <c r="AS44" s="33">
        <f t="shared" si="35"/>
        <v>0</v>
      </c>
      <c r="AT44" s="25">
        <f>'Octobre N-1'!AR43</f>
        <v>0</v>
      </c>
      <c r="AU44" s="26">
        <f t="shared" si="17"/>
        <v>0</v>
      </c>
    </row>
    <row r="45" spans="1:47" x14ac:dyDescent="0.3">
      <c r="A45" t="s">
        <v>25</v>
      </c>
      <c r="B45" s="21"/>
      <c r="C45" s="22" t="e">
        <f t="shared" si="18"/>
        <v>#DIV/0!</v>
      </c>
      <c r="D45" s="23">
        <f>IF(COUNTIF($AY$2:$BL$62,A45)=1,VLOOKUP(A45,$AY$2:$BL$62,6,FALSE),0)</f>
        <v>0</v>
      </c>
      <c r="E45" s="24">
        <f t="shared" si="19"/>
        <v>1.4814814814814815E-2</v>
      </c>
      <c r="F45" s="25">
        <f>'Octobre N-1'!D44</f>
        <v>2</v>
      </c>
      <c r="G45" s="26">
        <f t="shared" si="9"/>
        <v>-2</v>
      </c>
      <c r="H45" s="22" t="e">
        <f t="shared" si="20"/>
        <v>#DIV/0!</v>
      </c>
      <c r="I45" s="23">
        <f>IF(COUNTIF($AY$2:$BL$62,A45)=1,VLOOKUP(A45,$AY$2:$BL$62,7,FALSE),0)</f>
        <v>0</v>
      </c>
      <c r="J45" s="33">
        <f t="shared" si="21"/>
        <v>2.3529411764705882E-2</v>
      </c>
      <c r="K45" s="25">
        <f>'Octobre N-1'!I44</f>
        <v>2</v>
      </c>
      <c r="L45" s="26">
        <f t="shared" si="10"/>
        <v>-2</v>
      </c>
      <c r="M45" s="22" t="e">
        <f t="shared" si="22"/>
        <v>#DIV/0!</v>
      </c>
      <c r="N45" s="23">
        <f>IF(COUNTIF($AY$2:$BL$62,A45)=1,VLOOKUP(A45,$AY$2:$BL$62,8,FALSE),0)</f>
        <v>0</v>
      </c>
      <c r="O45" s="24">
        <f t="shared" si="23"/>
        <v>0</v>
      </c>
      <c r="P45" s="25">
        <f>'Octobre N-1'!N44</f>
        <v>0</v>
      </c>
      <c r="Q45" s="26">
        <f t="shared" si="11"/>
        <v>0</v>
      </c>
      <c r="R45" s="22" t="e">
        <f t="shared" si="24"/>
        <v>#DIV/0!</v>
      </c>
      <c r="S45" s="23">
        <f>IF(COUNTIF($AY$2:$BL$62,A45)=1,VLOOKUP(A45,$AY$2:$BL$62,9,FALSE),0)</f>
        <v>0</v>
      </c>
      <c r="T45" s="33">
        <f t="shared" si="25"/>
        <v>0</v>
      </c>
      <c r="U45" s="25">
        <f>'Octobre N-1'!S44</f>
        <v>0</v>
      </c>
      <c r="V45" s="26">
        <f t="shared" si="12"/>
        <v>0</v>
      </c>
      <c r="W45" s="22" t="e">
        <f t="shared" si="26"/>
        <v>#DIV/0!</v>
      </c>
      <c r="X45" s="23">
        <f>IF(COUNTIF($AY$2:$BL$62,A45)=1,VLOOKUP(A45,$AY$2:$BL$62,10,FALSE),0)</f>
        <v>0</v>
      </c>
      <c r="Y45" s="33">
        <f t="shared" si="27"/>
        <v>0</v>
      </c>
      <c r="Z45" s="25">
        <f>'Octobre N-1'!X44</f>
        <v>0</v>
      </c>
      <c r="AA45" s="26">
        <f t="shared" si="13"/>
        <v>0</v>
      </c>
      <c r="AB45" s="22" t="e">
        <f t="shared" si="28"/>
        <v>#DIV/0!</v>
      </c>
      <c r="AC45" s="23">
        <f>IF(COUNTIF($AY$2:$BL$62,A45)=1,VLOOKUP(A45,$AY$2:$BL$62,11,FALSE),0)</f>
        <v>0</v>
      </c>
      <c r="AD45" s="33">
        <f t="shared" si="29"/>
        <v>0</v>
      </c>
      <c r="AE45" s="25">
        <f>'Octobre N-1'!AC44</f>
        <v>0</v>
      </c>
      <c r="AF45" s="26">
        <f t="shared" si="14"/>
        <v>0</v>
      </c>
      <c r="AG45" s="22" t="e">
        <f t="shared" si="30"/>
        <v>#DIV/0!</v>
      </c>
      <c r="AH45" s="23">
        <f>IF(COUNTIF($AY$2:$BL$62,A45)=1,VLOOKUP(A45,$AY$2:$BL$62,12,FALSE),0)</f>
        <v>0</v>
      </c>
      <c r="AI45" s="33">
        <f t="shared" si="31"/>
        <v>0</v>
      </c>
      <c r="AJ45" s="25">
        <f>'Octobre N-1'!AH44</f>
        <v>0</v>
      </c>
      <c r="AK45" s="26">
        <f t="shared" si="15"/>
        <v>0</v>
      </c>
      <c r="AL45" s="22" t="e">
        <f t="shared" si="32"/>
        <v>#DIV/0!</v>
      </c>
      <c r="AM45" s="23">
        <f>IF(COUNTIF($AY$2:$BL$62,A45)=1,VLOOKUP(A45,$AY$2:$BL$62,13,FALSE),0)</f>
        <v>0</v>
      </c>
      <c r="AN45" s="33">
        <f t="shared" si="33"/>
        <v>1.015228426395939E-2</v>
      </c>
      <c r="AO45" s="25">
        <f>'Octobre N-1'!AM44</f>
        <v>4</v>
      </c>
      <c r="AP45" s="26">
        <f t="shared" si="16"/>
        <v>-4</v>
      </c>
      <c r="AQ45" s="22" t="e">
        <f t="shared" si="34"/>
        <v>#DIV/0!</v>
      </c>
      <c r="AR45" s="23">
        <f>IF(COUNTIF($AY$2:$BL$62,A45)=1,VLOOKUP(A45,$AY$2:$BL$62,14,FALSE),0)</f>
        <v>0</v>
      </c>
      <c r="AS45" s="33">
        <f t="shared" si="35"/>
        <v>0</v>
      </c>
      <c r="AT45" s="25">
        <f>'Octobre N-1'!AR44</f>
        <v>0</v>
      </c>
      <c r="AU45" s="26">
        <f t="shared" si="17"/>
        <v>0</v>
      </c>
    </row>
    <row r="46" spans="1:47" x14ac:dyDescent="0.3">
      <c r="A46" t="s">
        <v>26</v>
      </c>
      <c r="B46" s="21"/>
      <c r="C46" s="22" t="e">
        <f t="shared" si="18"/>
        <v>#DIV/0!</v>
      </c>
      <c r="D46" s="23">
        <f>IF(COUNTIF($AY$2:$BL$62,A46)=1,VLOOKUP(A46,$AY$2:$BL$62,6,FALSE),0)</f>
        <v>0</v>
      </c>
      <c r="E46" s="24">
        <f t="shared" si="19"/>
        <v>9.6296296296296297E-2</v>
      </c>
      <c r="F46" s="25">
        <f>'Octobre N-1'!D45</f>
        <v>13</v>
      </c>
      <c r="G46" s="26">
        <f t="shared" si="9"/>
        <v>-13</v>
      </c>
      <c r="H46" s="22" t="e">
        <f t="shared" si="20"/>
        <v>#DIV/0!</v>
      </c>
      <c r="I46" s="23">
        <f>IF(COUNTIF($AY$2:$BL$62,A46)=1,VLOOKUP(A46,$AY$2:$BL$62,7,FALSE),0)</f>
        <v>0</v>
      </c>
      <c r="J46" s="33">
        <f t="shared" si="21"/>
        <v>7.0588235294117646E-2</v>
      </c>
      <c r="K46" s="25">
        <f>'Octobre N-1'!I45</f>
        <v>6</v>
      </c>
      <c r="L46" s="26">
        <f t="shared" si="10"/>
        <v>-6</v>
      </c>
      <c r="M46" s="22" t="e">
        <f t="shared" si="22"/>
        <v>#DIV/0!</v>
      </c>
      <c r="N46" s="23">
        <f>IF(COUNTIF($AY$2:$BL$62,A46)=1,VLOOKUP(A46,$AY$2:$BL$62,8,FALSE),0)</f>
        <v>0</v>
      </c>
      <c r="O46" s="24">
        <f t="shared" si="23"/>
        <v>5.8823529411764705E-2</v>
      </c>
      <c r="P46" s="25">
        <f>'Octobre N-1'!N45</f>
        <v>1</v>
      </c>
      <c r="Q46" s="26">
        <f t="shared" si="11"/>
        <v>-1</v>
      </c>
      <c r="R46" s="22" t="e">
        <f t="shared" si="24"/>
        <v>#DIV/0!</v>
      </c>
      <c r="S46" s="23">
        <f>IF(COUNTIF($AY$2:$BL$62,A46)=1,VLOOKUP(A46,$AY$2:$BL$62,9,FALSE),0)</f>
        <v>0</v>
      </c>
      <c r="T46" s="33">
        <f t="shared" si="25"/>
        <v>7.6923076923076927E-2</v>
      </c>
      <c r="U46" s="25">
        <f>'Octobre N-1'!S45</f>
        <v>3</v>
      </c>
      <c r="V46" s="26">
        <f t="shared" si="12"/>
        <v>-3</v>
      </c>
      <c r="W46" s="22" t="e">
        <f t="shared" si="26"/>
        <v>#DIV/0!</v>
      </c>
      <c r="X46" s="23">
        <f>IF(COUNTIF($AY$2:$BL$62,A46)=1,VLOOKUP(A46,$AY$2:$BL$62,10,FALSE),0)</f>
        <v>0</v>
      </c>
      <c r="Y46" s="33">
        <f t="shared" si="27"/>
        <v>0</v>
      </c>
      <c r="Z46" s="25">
        <f>'Octobre N-1'!X45</f>
        <v>0</v>
      </c>
      <c r="AA46" s="26">
        <f t="shared" si="13"/>
        <v>0</v>
      </c>
      <c r="AB46" s="22" t="e">
        <f t="shared" si="28"/>
        <v>#DIV/0!</v>
      </c>
      <c r="AC46" s="23">
        <f>IF(COUNTIF($AY$2:$BL$62,A46)=1,VLOOKUP(A46,$AY$2:$BL$62,11,FALSE),0)</f>
        <v>0</v>
      </c>
      <c r="AD46" s="33">
        <f t="shared" si="29"/>
        <v>1.2658227848101266E-2</v>
      </c>
      <c r="AE46" s="25">
        <f>'Octobre N-1'!AC45</f>
        <v>1</v>
      </c>
      <c r="AF46" s="26">
        <f t="shared" si="14"/>
        <v>-1</v>
      </c>
      <c r="AG46" s="22" t="e">
        <f t="shared" si="30"/>
        <v>#DIV/0!</v>
      </c>
      <c r="AH46" s="23">
        <f>IF(COUNTIF($AY$2:$BL$62,A46)=1,VLOOKUP(A46,$AY$2:$BL$62,12,FALSE),0)</f>
        <v>0</v>
      </c>
      <c r="AI46" s="33">
        <f t="shared" si="31"/>
        <v>3.5714285714285712E-2</v>
      </c>
      <c r="AJ46" s="25">
        <f>'Octobre N-1'!AH45</f>
        <v>1</v>
      </c>
      <c r="AK46" s="26">
        <f t="shared" si="15"/>
        <v>-1</v>
      </c>
      <c r="AL46" s="22" t="e">
        <f t="shared" si="32"/>
        <v>#DIV/0!</v>
      </c>
      <c r="AM46" s="23">
        <f>IF(COUNTIF($AY$2:$BL$62,A46)=1,VLOOKUP(A46,$AY$2:$BL$62,13,FALSE),0)</f>
        <v>0</v>
      </c>
      <c r="AN46" s="33">
        <f t="shared" si="33"/>
        <v>6.3451776649746189E-2</v>
      </c>
      <c r="AO46" s="25">
        <f>'Octobre N-1'!AM45</f>
        <v>25</v>
      </c>
      <c r="AP46" s="26">
        <f t="shared" si="16"/>
        <v>-25</v>
      </c>
      <c r="AQ46" s="22" t="e">
        <f t="shared" si="34"/>
        <v>#DIV/0!</v>
      </c>
      <c r="AR46" s="23">
        <f>IF(COUNTIF($AY$2:$BL$62,A46)=1,VLOOKUP(A46,$AY$2:$BL$62,14,FALSE),0)</f>
        <v>0</v>
      </c>
      <c r="AS46" s="33">
        <f t="shared" si="35"/>
        <v>0</v>
      </c>
      <c r="AT46" s="25">
        <f>'Octobre N-1'!AR45</f>
        <v>0</v>
      </c>
      <c r="AU46" s="26">
        <f t="shared" si="17"/>
        <v>0</v>
      </c>
    </row>
    <row r="47" spans="1:47" x14ac:dyDescent="0.3">
      <c r="A47" t="s">
        <v>27</v>
      </c>
      <c r="B47" s="21"/>
      <c r="C47" s="22" t="e">
        <f t="shared" si="18"/>
        <v>#DIV/0!</v>
      </c>
      <c r="D47" s="23">
        <f>IF(COUNTIF($AY$2:$BL$62,A47)=1,VLOOKUP(A47,$AY$2:$BL$62,6,FALSE),0)</f>
        <v>0</v>
      </c>
      <c r="E47" s="24">
        <f t="shared" si="19"/>
        <v>5.9259259259259262E-2</v>
      </c>
      <c r="F47" s="25">
        <f>'Octobre N-1'!D46</f>
        <v>8</v>
      </c>
      <c r="G47" s="26">
        <f t="shared" si="9"/>
        <v>-8</v>
      </c>
      <c r="H47" s="22" t="e">
        <f t="shared" si="20"/>
        <v>#DIV/0!</v>
      </c>
      <c r="I47" s="23">
        <f>IF(COUNTIF($AY$2:$BL$62,A47)=1,VLOOKUP(A47,$AY$2:$BL$62,7,FALSE),0)</f>
        <v>0</v>
      </c>
      <c r="J47" s="33">
        <f t="shared" si="21"/>
        <v>2.3529411764705882E-2</v>
      </c>
      <c r="K47" s="25">
        <f>'Octobre N-1'!I46</f>
        <v>2</v>
      </c>
      <c r="L47" s="26">
        <f t="shared" si="10"/>
        <v>-2</v>
      </c>
      <c r="M47" s="22" t="e">
        <f t="shared" si="22"/>
        <v>#DIV/0!</v>
      </c>
      <c r="N47" s="23">
        <f>IF(COUNTIF($AY$2:$BL$62,A47)=1,VLOOKUP(A47,$AY$2:$BL$62,8,FALSE),0)</f>
        <v>0</v>
      </c>
      <c r="O47" s="24">
        <f t="shared" si="23"/>
        <v>0</v>
      </c>
      <c r="P47" s="25">
        <f>'Octobre N-1'!N46</f>
        <v>0</v>
      </c>
      <c r="Q47" s="26">
        <f t="shared" si="11"/>
        <v>0</v>
      </c>
      <c r="R47" s="22" t="e">
        <f t="shared" si="24"/>
        <v>#DIV/0!</v>
      </c>
      <c r="S47" s="23">
        <f>IF(COUNTIF($AY$2:$BL$62,A47)=1,VLOOKUP(A47,$AY$2:$BL$62,9,FALSE),0)</f>
        <v>0</v>
      </c>
      <c r="T47" s="33">
        <f t="shared" si="25"/>
        <v>7.6923076923076927E-2</v>
      </c>
      <c r="U47" s="25">
        <f>'Octobre N-1'!S46</f>
        <v>3</v>
      </c>
      <c r="V47" s="26">
        <f t="shared" si="12"/>
        <v>-3</v>
      </c>
      <c r="W47" s="22" t="e">
        <f t="shared" si="26"/>
        <v>#DIV/0!</v>
      </c>
      <c r="X47" s="23">
        <f>IF(COUNTIF($AY$2:$BL$62,A47)=1,VLOOKUP(A47,$AY$2:$BL$62,10,FALSE),0)</f>
        <v>0</v>
      </c>
      <c r="Y47" s="33">
        <f t="shared" si="27"/>
        <v>0</v>
      </c>
      <c r="Z47" s="25">
        <f>'Octobre N-1'!X46</f>
        <v>0</v>
      </c>
      <c r="AA47" s="26">
        <f t="shared" si="13"/>
        <v>0</v>
      </c>
      <c r="AB47" s="22" t="e">
        <f t="shared" si="28"/>
        <v>#DIV/0!</v>
      </c>
      <c r="AC47" s="23">
        <f>IF(COUNTIF($AY$2:$BL$62,A47)=1,VLOOKUP(A47,$AY$2:$BL$62,11,FALSE),0)</f>
        <v>0</v>
      </c>
      <c r="AD47" s="33">
        <f t="shared" si="29"/>
        <v>1.2658227848101266E-2</v>
      </c>
      <c r="AE47" s="25">
        <f>'Octobre N-1'!AC46</f>
        <v>1</v>
      </c>
      <c r="AF47" s="26">
        <f t="shared" si="14"/>
        <v>-1</v>
      </c>
      <c r="AG47" s="22" t="e">
        <f t="shared" si="30"/>
        <v>#DIV/0!</v>
      </c>
      <c r="AH47" s="23">
        <f>IF(COUNTIF($AY$2:$BL$62,A47)=1,VLOOKUP(A47,$AY$2:$BL$62,12,FALSE),0)</f>
        <v>0</v>
      </c>
      <c r="AI47" s="33">
        <f t="shared" si="31"/>
        <v>3.5714285714285712E-2</v>
      </c>
      <c r="AJ47" s="25">
        <f>'Octobre N-1'!AH46</f>
        <v>1</v>
      </c>
      <c r="AK47" s="26">
        <f t="shared" si="15"/>
        <v>-1</v>
      </c>
      <c r="AL47" s="22" t="e">
        <f t="shared" si="32"/>
        <v>#DIV/0!</v>
      </c>
      <c r="AM47" s="23">
        <f>IF(COUNTIF($AY$2:$BL$62,A47)=1,VLOOKUP(A47,$AY$2:$BL$62,13,FALSE),0)</f>
        <v>0</v>
      </c>
      <c r="AN47" s="33">
        <f t="shared" si="33"/>
        <v>3.8071065989847719E-2</v>
      </c>
      <c r="AO47" s="25">
        <f>'Octobre N-1'!AM46</f>
        <v>15</v>
      </c>
      <c r="AP47" s="26">
        <f t="shared" si="16"/>
        <v>-15</v>
      </c>
      <c r="AQ47" s="22" t="e">
        <f t="shared" si="34"/>
        <v>#DIV/0!</v>
      </c>
      <c r="AR47" s="23">
        <f>IF(COUNTIF($AY$2:$BL$62,A47)=1,VLOOKUP(A47,$AY$2:$BL$62,14,FALSE),0)</f>
        <v>0</v>
      </c>
      <c r="AS47" s="33">
        <f t="shared" si="35"/>
        <v>0</v>
      </c>
      <c r="AT47" s="25">
        <f>'Octobre N-1'!AR46</f>
        <v>0</v>
      </c>
      <c r="AU47" s="26">
        <f t="shared" si="17"/>
        <v>0</v>
      </c>
    </row>
    <row r="48" spans="1:47" x14ac:dyDescent="0.3">
      <c r="A48" t="s">
        <v>28</v>
      </c>
      <c r="B48" s="21"/>
      <c r="C48" s="22" t="e">
        <f t="shared" si="18"/>
        <v>#DIV/0!</v>
      </c>
      <c r="D48" s="23">
        <f>IF(COUNTIF($AY$2:$BL$62,A48)=1,VLOOKUP(A48,$AY$2:$BL$62,6,FALSE),0)</f>
        <v>0</v>
      </c>
      <c r="E48" s="24">
        <f t="shared" si="19"/>
        <v>8.8888888888888892E-2</v>
      </c>
      <c r="F48" s="25">
        <f>'Octobre N-1'!D47</f>
        <v>12</v>
      </c>
      <c r="G48" s="26">
        <f t="shared" si="9"/>
        <v>-12</v>
      </c>
      <c r="H48" s="22" t="e">
        <f t="shared" si="20"/>
        <v>#DIV/0!</v>
      </c>
      <c r="I48" s="23">
        <f>IF(COUNTIF($AY$2:$BL$62,A48)=1,VLOOKUP(A48,$AY$2:$BL$62,7,FALSE),0)</f>
        <v>0</v>
      </c>
      <c r="J48" s="33">
        <f t="shared" si="21"/>
        <v>0.11764705882352941</v>
      </c>
      <c r="K48" s="25">
        <f>'Octobre N-1'!I47</f>
        <v>10</v>
      </c>
      <c r="L48" s="26">
        <f t="shared" si="10"/>
        <v>-10</v>
      </c>
      <c r="M48" s="22" t="e">
        <f t="shared" si="22"/>
        <v>#DIV/0!</v>
      </c>
      <c r="N48" s="23">
        <f>IF(COUNTIF($AY$2:$BL$62,A48)=1,VLOOKUP(A48,$AY$2:$BL$62,8,FALSE),0)</f>
        <v>0</v>
      </c>
      <c r="O48" s="24">
        <f t="shared" si="23"/>
        <v>5.8823529411764705E-2</v>
      </c>
      <c r="P48" s="25">
        <f>'Octobre N-1'!N47</f>
        <v>1</v>
      </c>
      <c r="Q48" s="26">
        <f t="shared" si="11"/>
        <v>-1</v>
      </c>
      <c r="R48" s="22" t="e">
        <f t="shared" si="24"/>
        <v>#DIV/0!</v>
      </c>
      <c r="S48" s="23">
        <f>IF(COUNTIF($AY$2:$BL$62,A48)=1,VLOOKUP(A48,$AY$2:$BL$62,9,FALSE),0)</f>
        <v>0</v>
      </c>
      <c r="T48" s="33">
        <f t="shared" si="25"/>
        <v>0.25641025641025639</v>
      </c>
      <c r="U48" s="25">
        <f>'Octobre N-1'!S47</f>
        <v>10</v>
      </c>
      <c r="V48" s="26">
        <f t="shared" si="12"/>
        <v>-10</v>
      </c>
      <c r="W48" s="22" t="e">
        <f t="shared" si="26"/>
        <v>#DIV/0!</v>
      </c>
      <c r="X48" s="23">
        <f>IF(COUNTIF($AY$2:$BL$62,A48)=1,VLOOKUP(A48,$AY$2:$BL$62,10,FALSE),0)</f>
        <v>0</v>
      </c>
      <c r="Y48" s="33">
        <f t="shared" si="27"/>
        <v>0.14285714285714285</v>
      </c>
      <c r="Z48" s="25">
        <f>'Octobre N-1'!X47</f>
        <v>3</v>
      </c>
      <c r="AA48" s="26">
        <f t="shared" si="13"/>
        <v>-3</v>
      </c>
      <c r="AB48" s="22" t="e">
        <f t="shared" si="28"/>
        <v>#DIV/0!</v>
      </c>
      <c r="AC48" s="23">
        <f>IF(COUNTIF($AY$2:$BL$62,A48)=1,VLOOKUP(A48,$AY$2:$BL$62,11,FALSE),0)</f>
        <v>0</v>
      </c>
      <c r="AD48" s="33">
        <f t="shared" si="29"/>
        <v>0.11392405063291139</v>
      </c>
      <c r="AE48" s="25">
        <f>'Octobre N-1'!AC47</f>
        <v>9</v>
      </c>
      <c r="AF48" s="26">
        <f t="shared" si="14"/>
        <v>-9</v>
      </c>
      <c r="AG48" s="22" t="e">
        <f t="shared" si="30"/>
        <v>#DIV/0!</v>
      </c>
      <c r="AH48" s="23">
        <f>IF(COUNTIF($AY$2:$BL$62,A48)=1,VLOOKUP(A48,$AY$2:$BL$62,12,FALSE),0)</f>
        <v>0</v>
      </c>
      <c r="AI48" s="33">
        <f t="shared" si="31"/>
        <v>3.5714285714285712E-2</v>
      </c>
      <c r="AJ48" s="25">
        <f>'Octobre N-1'!AH47</f>
        <v>1</v>
      </c>
      <c r="AK48" s="26">
        <f t="shared" si="15"/>
        <v>-1</v>
      </c>
      <c r="AL48" s="22" t="e">
        <f t="shared" si="32"/>
        <v>#DIV/0!</v>
      </c>
      <c r="AM48" s="23">
        <f>IF(COUNTIF($AY$2:$BL$62,A48)=1,VLOOKUP(A48,$AY$2:$BL$62,13,FALSE),0)</f>
        <v>0</v>
      </c>
      <c r="AN48" s="33">
        <f t="shared" si="33"/>
        <v>0.11421319796954314</v>
      </c>
      <c r="AO48" s="25">
        <f>'Octobre N-1'!AM47</f>
        <v>45</v>
      </c>
      <c r="AP48" s="26">
        <f t="shared" si="16"/>
        <v>-45</v>
      </c>
      <c r="AQ48" s="22" t="e">
        <f t="shared" si="34"/>
        <v>#DIV/0!</v>
      </c>
      <c r="AR48" s="23">
        <f>IF(COUNTIF($AY$2:$BL$62,A48)=1,VLOOKUP(A48,$AY$2:$BL$62,14,FALSE),0)</f>
        <v>0</v>
      </c>
      <c r="AS48" s="33">
        <f t="shared" si="35"/>
        <v>0.1</v>
      </c>
      <c r="AT48" s="25">
        <f>'Octobre N-1'!AR47</f>
        <v>1</v>
      </c>
      <c r="AU48" s="26">
        <f t="shared" si="17"/>
        <v>-1</v>
      </c>
    </row>
    <row r="49" spans="1:47" x14ac:dyDescent="0.3">
      <c r="A49" t="s">
        <v>62</v>
      </c>
      <c r="B49" s="21"/>
      <c r="C49" s="22" t="e">
        <f t="shared" si="18"/>
        <v>#DIV/0!</v>
      </c>
      <c r="D49" s="23">
        <f>IF(COUNTIF($AY$2:$BL$62,A49)=1,VLOOKUP(A49,$AY$2:$BL$62,6,FALSE),0)</f>
        <v>0</v>
      </c>
      <c r="E49" s="24">
        <f t="shared" si="19"/>
        <v>0</v>
      </c>
      <c r="F49" s="25">
        <f>'Octobre N-1'!D48</f>
        <v>0</v>
      </c>
      <c r="G49" s="26">
        <f t="shared" si="9"/>
        <v>0</v>
      </c>
      <c r="H49" s="22" t="e">
        <f t="shared" si="20"/>
        <v>#DIV/0!</v>
      </c>
      <c r="I49" s="23">
        <f>IF(COUNTIF($AY$2:$BL$62,A49)=1,VLOOKUP(A49,$AY$2:$BL$62,7,FALSE),0)</f>
        <v>0</v>
      </c>
      <c r="J49" s="33">
        <f t="shared" si="21"/>
        <v>2.3529411764705882E-2</v>
      </c>
      <c r="K49" s="25">
        <f>'Octobre N-1'!I48</f>
        <v>2</v>
      </c>
      <c r="L49" s="26">
        <f t="shared" si="10"/>
        <v>-2</v>
      </c>
      <c r="M49" s="22" t="e">
        <f t="shared" si="22"/>
        <v>#DIV/0!</v>
      </c>
      <c r="N49" s="23">
        <f>IF(COUNTIF($AY$2:$BL$62,A49)=1,VLOOKUP(A49,$AY$2:$BL$62,8,FALSE),0)</f>
        <v>0</v>
      </c>
      <c r="O49" s="24">
        <f t="shared" si="23"/>
        <v>0</v>
      </c>
      <c r="P49" s="25">
        <f>'Octobre N-1'!N48</f>
        <v>0</v>
      </c>
      <c r="Q49" s="26">
        <f t="shared" si="11"/>
        <v>0</v>
      </c>
      <c r="R49" s="22" t="e">
        <f t="shared" si="24"/>
        <v>#DIV/0!</v>
      </c>
      <c r="S49" s="23">
        <f>IF(COUNTIF($AY$2:$BL$62,A49)=1,VLOOKUP(A49,$AY$2:$BL$62,9,FALSE),0)</f>
        <v>0</v>
      </c>
      <c r="T49" s="33">
        <f t="shared" si="25"/>
        <v>0</v>
      </c>
      <c r="U49" s="25">
        <f>'Octobre N-1'!S48</f>
        <v>0</v>
      </c>
      <c r="V49" s="26">
        <f t="shared" si="12"/>
        <v>0</v>
      </c>
      <c r="W49" s="22" t="e">
        <f t="shared" si="26"/>
        <v>#DIV/0!</v>
      </c>
      <c r="X49" s="23">
        <f>IF(COUNTIF($AY$2:$BL$62,A49)=1,VLOOKUP(A49,$AY$2:$BL$62,10,FALSE),0)</f>
        <v>0</v>
      </c>
      <c r="Y49" s="33">
        <f t="shared" si="27"/>
        <v>0</v>
      </c>
      <c r="Z49" s="25">
        <f>'Octobre N-1'!X48</f>
        <v>0</v>
      </c>
      <c r="AA49" s="26">
        <f t="shared" si="13"/>
        <v>0</v>
      </c>
      <c r="AB49" s="22" t="e">
        <f t="shared" si="28"/>
        <v>#DIV/0!</v>
      </c>
      <c r="AC49" s="23">
        <f>IF(COUNTIF($AY$2:$BL$62,A49)=1,VLOOKUP(A49,$AY$2:$BL$62,11,FALSE),0)</f>
        <v>0</v>
      </c>
      <c r="AD49" s="33">
        <f t="shared" si="29"/>
        <v>0</v>
      </c>
      <c r="AE49" s="25">
        <f>'Octobre N-1'!AC48</f>
        <v>0</v>
      </c>
      <c r="AF49" s="26">
        <f t="shared" si="14"/>
        <v>0</v>
      </c>
      <c r="AG49" s="22" t="e">
        <f t="shared" si="30"/>
        <v>#DIV/0!</v>
      </c>
      <c r="AH49" s="23">
        <f>IF(COUNTIF($AY$2:$BL$62,A49)=1,VLOOKUP(A49,$AY$2:$BL$62,12,FALSE),0)</f>
        <v>0</v>
      </c>
      <c r="AI49" s="33">
        <f t="shared" si="31"/>
        <v>0</v>
      </c>
      <c r="AJ49" s="25">
        <f>'Octobre N-1'!AH48</f>
        <v>0</v>
      </c>
      <c r="AK49" s="26">
        <f t="shared" si="15"/>
        <v>0</v>
      </c>
      <c r="AL49" s="22" t="e">
        <f t="shared" si="32"/>
        <v>#DIV/0!</v>
      </c>
      <c r="AM49" s="23">
        <f>IF(COUNTIF($AY$2:$BL$62,A49)=1,VLOOKUP(A49,$AY$2:$BL$62,13,FALSE),0)</f>
        <v>0</v>
      </c>
      <c r="AN49" s="33">
        <f t="shared" si="33"/>
        <v>5.076142131979695E-3</v>
      </c>
      <c r="AO49" s="25">
        <f>'Octobre N-1'!AM48</f>
        <v>2</v>
      </c>
      <c r="AP49" s="26">
        <f t="shared" si="16"/>
        <v>-2</v>
      </c>
      <c r="AQ49" s="22" t="e">
        <f t="shared" si="34"/>
        <v>#DIV/0!</v>
      </c>
      <c r="AR49" s="23">
        <f>IF(COUNTIF($AY$2:$BL$62,A49)=1,VLOOKUP(A49,$AY$2:$BL$62,14,FALSE),0)</f>
        <v>0</v>
      </c>
      <c r="AS49" s="33">
        <f t="shared" si="35"/>
        <v>0</v>
      </c>
      <c r="AT49" s="25">
        <f>'Octobre N-1'!AR48</f>
        <v>0</v>
      </c>
      <c r="AU49" s="26">
        <f t="shared" si="17"/>
        <v>0</v>
      </c>
    </row>
    <row r="50" spans="1:47" x14ac:dyDescent="0.3">
      <c r="A50" t="s">
        <v>63</v>
      </c>
      <c r="B50" s="21"/>
      <c r="C50" s="22" t="e">
        <f t="shared" si="18"/>
        <v>#DIV/0!</v>
      </c>
      <c r="D50" s="23">
        <f>IF(COUNTIF($AY$2:$BL$62,A50)=1,VLOOKUP(A50,$AY$2:$BL$62,6,FALSE),0)</f>
        <v>0</v>
      </c>
      <c r="E50" s="24">
        <f t="shared" si="19"/>
        <v>0</v>
      </c>
      <c r="F50" s="25">
        <f>'Octobre N-1'!D49</f>
        <v>0</v>
      </c>
      <c r="G50" s="26">
        <f t="shared" si="9"/>
        <v>0</v>
      </c>
      <c r="H50" s="22" t="e">
        <f t="shared" si="20"/>
        <v>#DIV/0!</v>
      </c>
      <c r="I50" s="23">
        <f>IF(COUNTIF($AY$2:$BL$62,A50)=1,VLOOKUP(A50,$AY$2:$BL$62,7,FALSE),0)</f>
        <v>0</v>
      </c>
      <c r="J50" s="33">
        <f t="shared" si="21"/>
        <v>0</v>
      </c>
      <c r="K50" s="25">
        <f>'Octobre N-1'!I49</f>
        <v>0</v>
      </c>
      <c r="L50" s="26">
        <f t="shared" si="10"/>
        <v>0</v>
      </c>
      <c r="M50" s="22" t="e">
        <f t="shared" si="22"/>
        <v>#DIV/0!</v>
      </c>
      <c r="N50" s="23">
        <f>IF(COUNTIF($AY$2:$BL$62,A50)=1,VLOOKUP(A50,$AY$2:$BL$62,8,FALSE),0)</f>
        <v>0</v>
      </c>
      <c r="O50" s="24">
        <f t="shared" si="23"/>
        <v>0</v>
      </c>
      <c r="P50" s="25">
        <f>'Octobre N-1'!N49</f>
        <v>0</v>
      </c>
      <c r="Q50" s="26">
        <f t="shared" si="11"/>
        <v>0</v>
      </c>
      <c r="R50" s="22" t="e">
        <f t="shared" si="24"/>
        <v>#DIV/0!</v>
      </c>
      <c r="S50" s="23">
        <f>IF(COUNTIF($AY$2:$BL$62,A50)=1,VLOOKUP(A50,$AY$2:$BL$62,9,FALSE),0)</f>
        <v>0</v>
      </c>
      <c r="T50" s="33">
        <f t="shared" si="25"/>
        <v>0</v>
      </c>
      <c r="U50" s="25">
        <f>'Octobre N-1'!S49</f>
        <v>0</v>
      </c>
      <c r="V50" s="26">
        <f t="shared" si="12"/>
        <v>0</v>
      </c>
      <c r="W50" s="22" t="e">
        <f t="shared" si="26"/>
        <v>#DIV/0!</v>
      </c>
      <c r="X50" s="23">
        <f>IF(COUNTIF($AY$2:$BL$62,A50)=1,VLOOKUP(A50,$AY$2:$BL$62,10,FALSE),0)</f>
        <v>0</v>
      </c>
      <c r="Y50" s="33">
        <f t="shared" si="27"/>
        <v>0</v>
      </c>
      <c r="Z50" s="25">
        <f>'Octobre N-1'!X49</f>
        <v>0</v>
      </c>
      <c r="AA50" s="26">
        <f t="shared" si="13"/>
        <v>0</v>
      </c>
      <c r="AB50" s="22" t="e">
        <f t="shared" si="28"/>
        <v>#DIV/0!</v>
      </c>
      <c r="AC50" s="23">
        <f>IF(COUNTIF($AY$2:$BL$62,A50)=1,VLOOKUP(A50,$AY$2:$BL$62,11,FALSE),0)</f>
        <v>0</v>
      </c>
      <c r="AD50" s="33">
        <f t="shared" si="29"/>
        <v>0</v>
      </c>
      <c r="AE50" s="25">
        <f>'Octobre N-1'!AC49</f>
        <v>0</v>
      </c>
      <c r="AF50" s="26">
        <f t="shared" si="14"/>
        <v>0</v>
      </c>
      <c r="AG50" s="22" t="e">
        <f t="shared" si="30"/>
        <v>#DIV/0!</v>
      </c>
      <c r="AH50" s="23">
        <f>IF(COUNTIF($AY$2:$BL$62,A50)=1,VLOOKUP(A50,$AY$2:$BL$62,12,FALSE),0)</f>
        <v>0</v>
      </c>
      <c r="AI50" s="33">
        <f t="shared" si="31"/>
        <v>0</v>
      </c>
      <c r="AJ50" s="25">
        <f>'Octobre N-1'!AH49</f>
        <v>0</v>
      </c>
      <c r="AK50" s="26">
        <f t="shared" si="15"/>
        <v>0</v>
      </c>
      <c r="AL50" s="22" t="e">
        <f t="shared" si="32"/>
        <v>#DIV/0!</v>
      </c>
      <c r="AM50" s="23">
        <f>IF(COUNTIF($AY$2:$BL$62,A50)=1,VLOOKUP(A50,$AY$2:$BL$62,13,FALSE),0)</f>
        <v>0</v>
      </c>
      <c r="AN50" s="33">
        <f t="shared" si="33"/>
        <v>0</v>
      </c>
      <c r="AO50" s="25">
        <f>'Octobre N-1'!AM49</f>
        <v>0</v>
      </c>
      <c r="AP50" s="26">
        <f t="shared" si="16"/>
        <v>0</v>
      </c>
      <c r="AQ50" s="22" t="e">
        <f t="shared" si="34"/>
        <v>#DIV/0!</v>
      </c>
      <c r="AR50" s="23">
        <f>IF(COUNTIF($AY$2:$BL$62,A50)=1,VLOOKUP(A50,$AY$2:$BL$62,14,FALSE),0)</f>
        <v>0</v>
      </c>
      <c r="AS50" s="33">
        <f t="shared" si="35"/>
        <v>0</v>
      </c>
      <c r="AT50" s="25">
        <f>'Octobre N-1'!AR49</f>
        <v>0</v>
      </c>
      <c r="AU50" s="26">
        <f t="shared" si="17"/>
        <v>0</v>
      </c>
    </row>
    <row r="51" spans="1:47" x14ac:dyDescent="0.3">
      <c r="A51" t="s">
        <v>34</v>
      </c>
      <c r="B51" s="21"/>
      <c r="C51" s="22" t="e">
        <f t="shared" si="18"/>
        <v>#DIV/0!</v>
      </c>
      <c r="D51" s="23">
        <f>IF(COUNTIF($AY$2:$BL$62,A51)=1,VLOOKUP(A51,$AY$2:$BL$62,6,FALSE),0)</f>
        <v>0</v>
      </c>
      <c r="E51" s="24">
        <f t="shared" si="19"/>
        <v>0</v>
      </c>
      <c r="F51" s="25">
        <f>'Octobre N-1'!D50</f>
        <v>0</v>
      </c>
      <c r="G51" s="26">
        <f t="shared" si="9"/>
        <v>0</v>
      </c>
      <c r="H51" s="22" t="e">
        <f t="shared" si="20"/>
        <v>#DIV/0!</v>
      </c>
      <c r="I51" s="23">
        <f>IF(COUNTIF($AY$2:$BL$62,A51)=1,VLOOKUP(A51,$AY$2:$BL$62,7,FALSE),0)</f>
        <v>0</v>
      </c>
      <c r="J51" s="33">
        <f t="shared" si="21"/>
        <v>0</v>
      </c>
      <c r="K51" s="25">
        <f>'Octobre N-1'!I50</f>
        <v>0</v>
      </c>
      <c r="L51" s="26">
        <f t="shared" si="10"/>
        <v>0</v>
      </c>
      <c r="M51" s="22" t="e">
        <f t="shared" si="22"/>
        <v>#DIV/0!</v>
      </c>
      <c r="N51" s="23">
        <f>IF(COUNTIF($AY$2:$BL$62,A51)=1,VLOOKUP(A51,$AY$2:$BL$62,8,FALSE),0)</f>
        <v>0</v>
      </c>
      <c r="O51" s="24">
        <f t="shared" si="23"/>
        <v>0</v>
      </c>
      <c r="P51" s="25">
        <f>'Octobre N-1'!N50</f>
        <v>0</v>
      </c>
      <c r="Q51" s="26">
        <f t="shared" si="11"/>
        <v>0</v>
      </c>
      <c r="R51" s="22" t="e">
        <f t="shared" si="24"/>
        <v>#DIV/0!</v>
      </c>
      <c r="S51" s="23">
        <f>IF(COUNTIF($AY$2:$BL$62,A51)=1,VLOOKUP(A51,$AY$2:$BL$62,9,FALSE),0)</f>
        <v>0</v>
      </c>
      <c r="T51" s="33">
        <f t="shared" si="25"/>
        <v>0</v>
      </c>
      <c r="U51" s="25">
        <f>'Octobre N-1'!S50</f>
        <v>0</v>
      </c>
      <c r="V51" s="26">
        <f t="shared" si="12"/>
        <v>0</v>
      </c>
      <c r="W51" s="22" t="e">
        <f t="shared" si="26"/>
        <v>#DIV/0!</v>
      </c>
      <c r="X51" s="23">
        <f>IF(COUNTIF($AY$2:$BL$62,A51)=1,VLOOKUP(A51,$AY$2:$BL$62,10,FALSE),0)</f>
        <v>0</v>
      </c>
      <c r="Y51" s="33">
        <f t="shared" si="27"/>
        <v>0</v>
      </c>
      <c r="Z51" s="25">
        <f>'Octobre N-1'!X50</f>
        <v>0</v>
      </c>
      <c r="AA51" s="26">
        <f t="shared" si="13"/>
        <v>0</v>
      </c>
      <c r="AB51" s="22" t="e">
        <f t="shared" si="28"/>
        <v>#DIV/0!</v>
      </c>
      <c r="AC51" s="23">
        <f>IF(COUNTIF($AY$2:$BL$62,A51)=1,VLOOKUP(A51,$AY$2:$BL$62,11,FALSE),0)</f>
        <v>0</v>
      </c>
      <c r="AD51" s="33">
        <f t="shared" si="29"/>
        <v>0</v>
      </c>
      <c r="AE51" s="25">
        <f>'Octobre N-1'!AC50</f>
        <v>0</v>
      </c>
      <c r="AF51" s="26">
        <f t="shared" si="14"/>
        <v>0</v>
      </c>
      <c r="AG51" s="22" t="e">
        <f t="shared" si="30"/>
        <v>#DIV/0!</v>
      </c>
      <c r="AH51" s="23">
        <f>IF(COUNTIF($AY$2:$BL$62,A51)=1,VLOOKUP(A51,$AY$2:$BL$62,12,FALSE),0)</f>
        <v>0</v>
      </c>
      <c r="AI51" s="33">
        <f t="shared" si="31"/>
        <v>0</v>
      </c>
      <c r="AJ51" s="25">
        <f>'Octobre N-1'!AH50</f>
        <v>0</v>
      </c>
      <c r="AK51" s="26">
        <f t="shared" si="15"/>
        <v>0</v>
      </c>
      <c r="AL51" s="22" t="e">
        <f t="shared" si="32"/>
        <v>#DIV/0!</v>
      </c>
      <c r="AM51" s="23">
        <f>IF(COUNTIF($AY$2:$BL$62,A51)=1,VLOOKUP(A51,$AY$2:$BL$62,13,FALSE),0)</f>
        <v>0</v>
      </c>
      <c r="AN51" s="33">
        <f t="shared" si="33"/>
        <v>0</v>
      </c>
      <c r="AO51" s="25">
        <f>'Octobre N-1'!AM50</f>
        <v>0</v>
      </c>
      <c r="AP51" s="26">
        <f t="shared" si="16"/>
        <v>0</v>
      </c>
      <c r="AQ51" s="22" t="e">
        <f t="shared" si="34"/>
        <v>#DIV/0!</v>
      </c>
      <c r="AR51" s="23">
        <f>IF(COUNTIF($AY$2:$BL$62,A51)=1,VLOOKUP(A51,$AY$2:$BL$62,14,FALSE),0)</f>
        <v>0</v>
      </c>
      <c r="AS51" s="33">
        <f t="shared" si="35"/>
        <v>0</v>
      </c>
      <c r="AT51" s="25">
        <f>'Octobre N-1'!AR50</f>
        <v>0</v>
      </c>
      <c r="AU51" s="26">
        <f t="shared" si="17"/>
        <v>0</v>
      </c>
    </row>
    <row r="52" spans="1:47" x14ac:dyDescent="0.3">
      <c r="A52" t="s">
        <v>29</v>
      </c>
      <c r="B52" s="21"/>
      <c r="C52" s="22" t="e">
        <f t="shared" si="18"/>
        <v>#DIV/0!</v>
      </c>
      <c r="D52" s="23">
        <f>IF(COUNTIF($AY$2:$BL$62,A52)=1,VLOOKUP(A52,$AY$2:$BL$62,6,FALSE),0)</f>
        <v>0</v>
      </c>
      <c r="E52" s="24">
        <f t="shared" si="19"/>
        <v>7.4074074074074077E-3</v>
      </c>
      <c r="F52" s="25">
        <f>'Octobre N-1'!D51</f>
        <v>1</v>
      </c>
      <c r="G52" s="26">
        <f t="shared" si="9"/>
        <v>-1</v>
      </c>
      <c r="H52" s="22" t="e">
        <f t="shared" si="20"/>
        <v>#DIV/0!</v>
      </c>
      <c r="I52" s="23">
        <f>IF(COUNTIF($AY$2:$BL$62,A52)=1,VLOOKUP(A52,$AY$2:$BL$62,7,FALSE),0)</f>
        <v>0</v>
      </c>
      <c r="J52" s="33">
        <f t="shared" si="21"/>
        <v>2.3529411764705882E-2</v>
      </c>
      <c r="K52" s="25">
        <f>'Octobre N-1'!I51</f>
        <v>2</v>
      </c>
      <c r="L52" s="26">
        <f t="shared" si="10"/>
        <v>-2</v>
      </c>
      <c r="M52" s="22" t="e">
        <f t="shared" si="22"/>
        <v>#DIV/0!</v>
      </c>
      <c r="N52" s="23">
        <f>IF(COUNTIF($AY$2:$BL$62,A52)=1,VLOOKUP(A52,$AY$2:$BL$62,8,FALSE),0)</f>
        <v>0</v>
      </c>
      <c r="O52" s="24">
        <f t="shared" si="23"/>
        <v>5.8823529411764705E-2</v>
      </c>
      <c r="P52" s="25">
        <f>'Octobre N-1'!N51</f>
        <v>1</v>
      </c>
      <c r="Q52" s="26">
        <f t="shared" si="11"/>
        <v>-1</v>
      </c>
      <c r="R52" s="22" t="e">
        <f t="shared" si="24"/>
        <v>#DIV/0!</v>
      </c>
      <c r="S52" s="23">
        <f>IF(COUNTIF($AY$2:$BL$62,A52)=1,VLOOKUP(A52,$AY$2:$BL$62,9,FALSE),0)</f>
        <v>0</v>
      </c>
      <c r="T52" s="33">
        <f t="shared" si="25"/>
        <v>2.564102564102564E-2</v>
      </c>
      <c r="U52" s="25">
        <f>'Octobre N-1'!S51</f>
        <v>1</v>
      </c>
      <c r="V52" s="26">
        <f t="shared" si="12"/>
        <v>-1</v>
      </c>
      <c r="W52" s="22" t="e">
        <f t="shared" si="26"/>
        <v>#DIV/0!</v>
      </c>
      <c r="X52" s="23">
        <f>IF(COUNTIF($AY$2:$BL$62,A52)=1,VLOOKUP(A52,$AY$2:$BL$62,10,FALSE),0)</f>
        <v>0</v>
      </c>
      <c r="Y52" s="33">
        <f t="shared" si="27"/>
        <v>0</v>
      </c>
      <c r="Z52" s="25">
        <f>'Octobre N-1'!X51</f>
        <v>0</v>
      </c>
      <c r="AA52" s="26">
        <f t="shared" si="13"/>
        <v>0</v>
      </c>
      <c r="AB52" s="22" t="e">
        <f t="shared" si="28"/>
        <v>#DIV/0!</v>
      </c>
      <c r="AC52" s="23">
        <f>IF(COUNTIF($AY$2:$BL$62,A52)=1,VLOOKUP(A52,$AY$2:$BL$62,11,FALSE),0)</f>
        <v>0</v>
      </c>
      <c r="AD52" s="33">
        <f t="shared" si="29"/>
        <v>5.0632911392405063E-2</v>
      </c>
      <c r="AE52" s="25">
        <f>'Octobre N-1'!AC51</f>
        <v>4</v>
      </c>
      <c r="AF52" s="26">
        <f t="shared" si="14"/>
        <v>-4</v>
      </c>
      <c r="AG52" s="22" t="e">
        <f t="shared" si="30"/>
        <v>#DIV/0!</v>
      </c>
      <c r="AH52" s="23">
        <f>IF(COUNTIF($AY$2:$BL$62,A52)=1,VLOOKUP(A52,$AY$2:$BL$62,12,FALSE),0)</f>
        <v>0</v>
      </c>
      <c r="AI52" s="33">
        <f t="shared" si="31"/>
        <v>0</v>
      </c>
      <c r="AJ52" s="25">
        <f>'Octobre N-1'!AH51</f>
        <v>0</v>
      </c>
      <c r="AK52" s="26">
        <f t="shared" si="15"/>
        <v>0</v>
      </c>
      <c r="AL52" s="22" t="e">
        <f t="shared" si="32"/>
        <v>#DIV/0!</v>
      </c>
      <c r="AM52" s="23">
        <f>IF(COUNTIF($AY$2:$BL$62,A52)=1,VLOOKUP(A52,$AY$2:$BL$62,13,FALSE),0)</f>
        <v>0</v>
      </c>
      <c r="AN52" s="33">
        <f t="shared" si="33"/>
        <v>2.030456852791878E-2</v>
      </c>
      <c r="AO52" s="25">
        <f>'Octobre N-1'!AM51</f>
        <v>8</v>
      </c>
      <c r="AP52" s="26">
        <f t="shared" si="16"/>
        <v>-8</v>
      </c>
      <c r="AQ52" s="22" t="e">
        <f t="shared" si="34"/>
        <v>#DIV/0!</v>
      </c>
      <c r="AR52" s="23">
        <f>IF(COUNTIF($AY$2:$BL$62,A52)=1,VLOOKUP(A52,$AY$2:$BL$62,14,FALSE),0)</f>
        <v>0</v>
      </c>
      <c r="AS52" s="33">
        <f t="shared" si="35"/>
        <v>0.1</v>
      </c>
      <c r="AT52" s="25">
        <f>'Octobre N-1'!AR51</f>
        <v>1</v>
      </c>
      <c r="AU52" s="26">
        <f t="shared" si="17"/>
        <v>-1</v>
      </c>
    </row>
    <row r="53" spans="1:47" x14ac:dyDescent="0.3">
      <c r="A53" t="s">
        <v>35</v>
      </c>
      <c r="B53" s="21"/>
      <c r="C53" s="22" t="e">
        <f t="shared" si="18"/>
        <v>#DIV/0!</v>
      </c>
      <c r="D53" s="23">
        <f>IF(COUNTIF($AY$2:$BL$62,A53)=1,VLOOKUP(A53,$AY$2:$BL$62,6,FALSE),0)</f>
        <v>0</v>
      </c>
      <c r="E53" s="24">
        <f t="shared" si="19"/>
        <v>1.4814814814814815E-2</v>
      </c>
      <c r="F53" s="25">
        <f>'Octobre N-1'!D52</f>
        <v>2</v>
      </c>
      <c r="G53" s="26">
        <f t="shared" si="9"/>
        <v>-2</v>
      </c>
      <c r="H53" s="22" t="e">
        <f t="shared" si="20"/>
        <v>#DIV/0!</v>
      </c>
      <c r="I53" s="23">
        <f>IF(COUNTIF($AY$2:$BL$62,A53)=1,VLOOKUP(A53,$AY$2:$BL$62,7,FALSE),0)</f>
        <v>0</v>
      </c>
      <c r="J53" s="33">
        <f t="shared" si="21"/>
        <v>0</v>
      </c>
      <c r="K53" s="25">
        <f>'Octobre N-1'!I52</f>
        <v>0</v>
      </c>
      <c r="L53" s="26">
        <f t="shared" si="10"/>
        <v>0</v>
      </c>
      <c r="M53" s="22" t="e">
        <f t="shared" si="22"/>
        <v>#DIV/0!</v>
      </c>
      <c r="N53" s="23">
        <f>IF(COUNTIF($AY$2:$BL$62,A53)=1,VLOOKUP(A53,$AY$2:$BL$62,8,FALSE),0)</f>
        <v>0</v>
      </c>
      <c r="O53" s="24">
        <f t="shared" si="23"/>
        <v>5.8823529411764705E-2</v>
      </c>
      <c r="P53" s="25">
        <f>'Octobre N-1'!N52</f>
        <v>1</v>
      </c>
      <c r="Q53" s="26">
        <f t="shared" si="11"/>
        <v>-1</v>
      </c>
      <c r="R53" s="22" t="e">
        <f t="shared" si="24"/>
        <v>#DIV/0!</v>
      </c>
      <c r="S53" s="23">
        <f>IF(COUNTIF($AY$2:$BL$62,A53)=1,VLOOKUP(A53,$AY$2:$BL$62,9,FALSE),0)</f>
        <v>0</v>
      </c>
      <c r="T53" s="33">
        <f t="shared" si="25"/>
        <v>0</v>
      </c>
      <c r="U53" s="25">
        <f>'Octobre N-1'!S52</f>
        <v>0</v>
      </c>
      <c r="V53" s="26">
        <f t="shared" si="12"/>
        <v>0</v>
      </c>
      <c r="W53" s="22" t="e">
        <f t="shared" si="26"/>
        <v>#DIV/0!</v>
      </c>
      <c r="X53" s="23">
        <f>IF(COUNTIF($AY$2:$BL$62,A53)=1,VLOOKUP(A53,$AY$2:$BL$62,10,FALSE),0)</f>
        <v>0</v>
      </c>
      <c r="Y53" s="33">
        <f t="shared" si="27"/>
        <v>0</v>
      </c>
      <c r="Z53" s="25">
        <f>'Octobre N-1'!X52</f>
        <v>0</v>
      </c>
      <c r="AA53" s="26">
        <f t="shared" si="13"/>
        <v>0</v>
      </c>
      <c r="AB53" s="22" t="e">
        <f t="shared" si="28"/>
        <v>#DIV/0!</v>
      </c>
      <c r="AC53" s="23">
        <f>IF(COUNTIF($AY$2:$BL$62,A53)=1,VLOOKUP(A53,$AY$2:$BL$62,11,FALSE),0)</f>
        <v>0</v>
      </c>
      <c r="AD53" s="33">
        <f t="shared" si="29"/>
        <v>0</v>
      </c>
      <c r="AE53" s="25">
        <f>'Octobre N-1'!AC52</f>
        <v>0</v>
      </c>
      <c r="AF53" s="26">
        <f t="shared" si="14"/>
        <v>0</v>
      </c>
      <c r="AG53" s="22" t="e">
        <f t="shared" si="30"/>
        <v>#DIV/0!</v>
      </c>
      <c r="AH53" s="23">
        <f>IF(COUNTIF($AY$2:$BL$62,A53)=1,VLOOKUP(A53,$AY$2:$BL$62,12,FALSE),0)</f>
        <v>0</v>
      </c>
      <c r="AI53" s="33">
        <f t="shared" si="31"/>
        <v>0</v>
      </c>
      <c r="AJ53" s="25">
        <f>'Octobre N-1'!AH52</f>
        <v>0</v>
      </c>
      <c r="AK53" s="26">
        <f t="shared" si="15"/>
        <v>0</v>
      </c>
      <c r="AL53" s="22" t="e">
        <f t="shared" si="32"/>
        <v>#DIV/0!</v>
      </c>
      <c r="AM53" s="23">
        <f>IF(COUNTIF($AY$2:$BL$62,A53)=1,VLOOKUP(A53,$AY$2:$BL$62,13,FALSE),0)</f>
        <v>0</v>
      </c>
      <c r="AN53" s="33">
        <f t="shared" si="33"/>
        <v>7.6142131979695434E-3</v>
      </c>
      <c r="AO53" s="25">
        <f>'Octobre N-1'!AM52</f>
        <v>3</v>
      </c>
      <c r="AP53" s="26">
        <f t="shared" si="16"/>
        <v>-3</v>
      </c>
      <c r="AQ53" s="22" t="e">
        <f t="shared" si="34"/>
        <v>#DIV/0!</v>
      </c>
      <c r="AR53" s="23">
        <f>IF(COUNTIF($AY$2:$BL$62,A53)=1,VLOOKUP(A53,$AY$2:$BL$62,14,FALSE),0)</f>
        <v>0</v>
      </c>
      <c r="AS53" s="33">
        <f t="shared" si="35"/>
        <v>0</v>
      </c>
      <c r="AT53" s="25">
        <f>'Octobre N-1'!AR52</f>
        <v>0</v>
      </c>
      <c r="AU53" s="26">
        <f t="shared" si="17"/>
        <v>0</v>
      </c>
    </row>
    <row r="54" spans="1:47" x14ac:dyDescent="0.3">
      <c r="A54" t="s">
        <v>30</v>
      </c>
      <c r="B54" s="21"/>
      <c r="C54" s="22" t="e">
        <f t="shared" si="18"/>
        <v>#DIV/0!</v>
      </c>
      <c r="D54" s="23">
        <f>IF(COUNTIF($AY$2:$BL$62,A54)=1,VLOOKUP(A54,$AY$2:$BL$62,6,FALSE),0)</f>
        <v>0</v>
      </c>
      <c r="E54" s="24">
        <f t="shared" si="19"/>
        <v>5.185185185185185E-2</v>
      </c>
      <c r="F54" s="25">
        <f>'Octobre N-1'!D53</f>
        <v>7</v>
      </c>
      <c r="G54" s="26">
        <f t="shared" si="9"/>
        <v>-7</v>
      </c>
      <c r="H54" s="22" t="e">
        <f t="shared" si="20"/>
        <v>#DIV/0!</v>
      </c>
      <c r="I54" s="23">
        <f>IF(COUNTIF($AY$2:$BL$62,A54)=1,VLOOKUP(A54,$AY$2:$BL$62,7,FALSE),0)</f>
        <v>0</v>
      </c>
      <c r="J54" s="33">
        <f t="shared" si="21"/>
        <v>5.8823529411764705E-2</v>
      </c>
      <c r="K54" s="25">
        <f>'Octobre N-1'!I53</f>
        <v>5</v>
      </c>
      <c r="L54" s="26">
        <f t="shared" si="10"/>
        <v>-5</v>
      </c>
      <c r="M54" s="22" t="e">
        <f t="shared" si="22"/>
        <v>#DIV/0!</v>
      </c>
      <c r="N54" s="23">
        <f>IF(COUNTIF($AY$2:$BL$62,A54)=1,VLOOKUP(A54,$AY$2:$BL$62,8,FALSE),0)</f>
        <v>0</v>
      </c>
      <c r="O54" s="24">
        <f t="shared" si="23"/>
        <v>0</v>
      </c>
      <c r="P54" s="25">
        <f>'Octobre N-1'!N53</f>
        <v>0</v>
      </c>
      <c r="Q54" s="26">
        <f t="shared" si="11"/>
        <v>0</v>
      </c>
      <c r="R54" s="22" t="e">
        <f t="shared" si="24"/>
        <v>#DIV/0!</v>
      </c>
      <c r="S54" s="23">
        <f>IF(COUNTIF($AY$2:$BL$62,A54)=1,VLOOKUP(A54,$AY$2:$BL$62,9,FALSE),0)</f>
        <v>0</v>
      </c>
      <c r="T54" s="33">
        <f t="shared" si="25"/>
        <v>5.128205128205128E-2</v>
      </c>
      <c r="U54" s="25">
        <f>'Octobre N-1'!S53</f>
        <v>2</v>
      </c>
      <c r="V54" s="26">
        <f t="shared" si="12"/>
        <v>-2</v>
      </c>
      <c r="W54" s="22" t="e">
        <f t="shared" si="26"/>
        <v>#DIV/0!</v>
      </c>
      <c r="X54" s="23">
        <f>IF(COUNTIF($AY$2:$BL$62,A54)=1,VLOOKUP(A54,$AY$2:$BL$62,10,FALSE),0)</f>
        <v>0</v>
      </c>
      <c r="Y54" s="33">
        <f t="shared" si="27"/>
        <v>0.14285714285714285</v>
      </c>
      <c r="Z54" s="25">
        <f>'Octobre N-1'!X53</f>
        <v>3</v>
      </c>
      <c r="AA54" s="26">
        <f t="shared" si="13"/>
        <v>-3</v>
      </c>
      <c r="AB54" s="22" t="e">
        <f t="shared" si="28"/>
        <v>#DIV/0!</v>
      </c>
      <c r="AC54" s="23">
        <f>IF(COUNTIF($AY$2:$BL$62,A54)=1,VLOOKUP(A54,$AY$2:$BL$62,11,FALSE),0)</f>
        <v>0</v>
      </c>
      <c r="AD54" s="33">
        <f t="shared" si="29"/>
        <v>3.7974683544303799E-2</v>
      </c>
      <c r="AE54" s="25">
        <f>'Octobre N-1'!AC53</f>
        <v>3</v>
      </c>
      <c r="AF54" s="26">
        <f t="shared" si="14"/>
        <v>-3</v>
      </c>
      <c r="AG54" s="22" t="e">
        <f t="shared" si="30"/>
        <v>#DIV/0!</v>
      </c>
      <c r="AH54" s="23">
        <f>IF(COUNTIF($AY$2:$BL$62,A54)=1,VLOOKUP(A54,$AY$2:$BL$62,12,FALSE),0)</f>
        <v>0</v>
      </c>
      <c r="AI54" s="33">
        <f t="shared" si="31"/>
        <v>3.5714285714285712E-2</v>
      </c>
      <c r="AJ54" s="25">
        <f>'Octobre N-1'!AH53</f>
        <v>1</v>
      </c>
      <c r="AK54" s="26">
        <f t="shared" si="15"/>
        <v>-1</v>
      </c>
      <c r="AL54" s="22" t="e">
        <f t="shared" si="32"/>
        <v>#DIV/0!</v>
      </c>
      <c r="AM54" s="23">
        <f>IF(COUNTIF($AY$2:$BL$62,A54)=1,VLOOKUP(A54,$AY$2:$BL$62,13,FALSE),0)</f>
        <v>0</v>
      </c>
      <c r="AN54" s="33">
        <f t="shared" si="33"/>
        <v>3.8071065989847719E-2</v>
      </c>
      <c r="AO54" s="25">
        <f>'Octobre N-1'!AM53</f>
        <v>15</v>
      </c>
      <c r="AP54" s="26">
        <f t="shared" si="16"/>
        <v>-15</v>
      </c>
      <c r="AQ54" s="22" t="e">
        <f t="shared" si="34"/>
        <v>#DIV/0!</v>
      </c>
      <c r="AR54" s="23">
        <f>IF(COUNTIF($AY$2:$BL$62,A54)=1,VLOOKUP(A54,$AY$2:$BL$62,14,FALSE),0)</f>
        <v>0</v>
      </c>
      <c r="AS54" s="33">
        <f t="shared" si="35"/>
        <v>0.6</v>
      </c>
      <c r="AT54" s="25">
        <f>'Octobre N-1'!AR53</f>
        <v>6</v>
      </c>
      <c r="AU54" s="26">
        <f t="shared" si="17"/>
        <v>-6</v>
      </c>
    </row>
    <row r="55" spans="1:47" x14ac:dyDescent="0.3">
      <c r="A55" t="s">
        <v>31</v>
      </c>
      <c r="B55" s="21"/>
      <c r="C55" s="22" t="e">
        <f t="shared" si="18"/>
        <v>#DIV/0!</v>
      </c>
      <c r="D55" s="23">
        <f>IF(COUNTIF($AY$2:$BL$62,A55)=1,VLOOKUP(A55,$AY$2:$BL$62,6,FALSE),0)</f>
        <v>0</v>
      </c>
      <c r="E55" s="24">
        <f t="shared" si="19"/>
        <v>2.9629629629629631E-2</v>
      </c>
      <c r="F55" s="25">
        <f>'Octobre N-1'!D54</f>
        <v>4</v>
      </c>
      <c r="G55" s="26">
        <f t="shared" si="9"/>
        <v>-4</v>
      </c>
      <c r="H55" s="22" t="e">
        <f t="shared" si="20"/>
        <v>#DIV/0!</v>
      </c>
      <c r="I55" s="23">
        <f>IF(COUNTIF($AY$2:$BL$62,A55)=1,VLOOKUP(A55,$AY$2:$BL$62,7,FALSE),0)</f>
        <v>0</v>
      </c>
      <c r="J55" s="33">
        <f t="shared" si="21"/>
        <v>1.1764705882352941E-2</v>
      </c>
      <c r="K55" s="25">
        <f>'Octobre N-1'!I54</f>
        <v>1</v>
      </c>
      <c r="L55" s="26">
        <f t="shared" si="10"/>
        <v>-1</v>
      </c>
      <c r="M55" s="22" t="e">
        <f t="shared" si="22"/>
        <v>#DIV/0!</v>
      </c>
      <c r="N55" s="23">
        <f>IF(COUNTIF($AY$2:$BL$62,A55)=1,VLOOKUP(A55,$AY$2:$BL$62,8,FALSE),0)</f>
        <v>0</v>
      </c>
      <c r="O55" s="24">
        <f t="shared" si="23"/>
        <v>0</v>
      </c>
      <c r="P55" s="25">
        <f>'Octobre N-1'!N54</f>
        <v>0</v>
      </c>
      <c r="Q55" s="26">
        <f t="shared" si="11"/>
        <v>0</v>
      </c>
      <c r="R55" s="22" t="e">
        <f t="shared" si="24"/>
        <v>#DIV/0!</v>
      </c>
      <c r="S55" s="23">
        <f>IF(COUNTIF($AY$2:$BL$62,A55)=1,VLOOKUP(A55,$AY$2:$BL$62,9,FALSE),0)</f>
        <v>0</v>
      </c>
      <c r="T55" s="33">
        <f t="shared" si="25"/>
        <v>2.564102564102564E-2</v>
      </c>
      <c r="U55" s="25">
        <f>'Octobre N-1'!S54</f>
        <v>1</v>
      </c>
      <c r="V55" s="26">
        <f t="shared" si="12"/>
        <v>-1</v>
      </c>
      <c r="W55" s="22" t="e">
        <f t="shared" si="26"/>
        <v>#DIV/0!</v>
      </c>
      <c r="X55" s="23">
        <f>IF(COUNTIF($AY$2:$BL$62,A55)=1,VLOOKUP(A55,$AY$2:$BL$62,10,FALSE),0)</f>
        <v>0</v>
      </c>
      <c r="Y55" s="33">
        <f t="shared" si="27"/>
        <v>0</v>
      </c>
      <c r="Z55" s="25">
        <f>'Octobre N-1'!X54</f>
        <v>0</v>
      </c>
      <c r="AA55" s="26">
        <f t="shared" si="13"/>
        <v>0</v>
      </c>
      <c r="AB55" s="22" t="e">
        <f t="shared" si="28"/>
        <v>#DIV/0!</v>
      </c>
      <c r="AC55" s="23">
        <f>IF(COUNTIF($AY$2:$BL$62,A55)=1,VLOOKUP(A55,$AY$2:$BL$62,11,FALSE),0)</f>
        <v>0</v>
      </c>
      <c r="AD55" s="33">
        <f t="shared" si="29"/>
        <v>6.3291139240506333E-2</v>
      </c>
      <c r="AE55" s="25">
        <f>'Octobre N-1'!AC54</f>
        <v>5</v>
      </c>
      <c r="AF55" s="26">
        <f t="shared" si="14"/>
        <v>-5</v>
      </c>
      <c r="AG55" s="22" t="e">
        <f t="shared" si="30"/>
        <v>#DIV/0!</v>
      </c>
      <c r="AH55" s="23">
        <f>IF(COUNTIF($AY$2:$BL$62,A55)=1,VLOOKUP(A55,$AY$2:$BL$62,12,FALSE),0)</f>
        <v>0</v>
      </c>
      <c r="AI55" s="33">
        <f t="shared" si="31"/>
        <v>7.1428571428571425E-2</v>
      </c>
      <c r="AJ55" s="25">
        <f>'Octobre N-1'!AH54</f>
        <v>2</v>
      </c>
      <c r="AK55" s="26">
        <f t="shared" si="15"/>
        <v>-2</v>
      </c>
      <c r="AL55" s="22" t="e">
        <f t="shared" si="32"/>
        <v>#DIV/0!</v>
      </c>
      <c r="AM55" s="23">
        <f>IF(COUNTIF($AY$2:$BL$62,A55)=1,VLOOKUP(A55,$AY$2:$BL$62,13,FALSE),0)</f>
        <v>0</v>
      </c>
      <c r="AN55" s="33">
        <f t="shared" si="33"/>
        <v>3.2994923857868022E-2</v>
      </c>
      <c r="AO55" s="25">
        <f>'Octobre N-1'!AM54</f>
        <v>13</v>
      </c>
      <c r="AP55" s="26">
        <f t="shared" si="16"/>
        <v>-13</v>
      </c>
      <c r="AQ55" s="22" t="e">
        <f t="shared" si="34"/>
        <v>#DIV/0!</v>
      </c>
      <c r="AR55" s="23">
        <f>IF(COUNTIF($AY$2:$BL$62,A55)=1,VLOOKUP(A55,$AY$2:$BL$62,14,FALSE),0)</f>
        <v>0</v>
      </c>
      <c r="AS55" s="33">
        <f t="shared" si="35"/>
        <v>0</v>
      </c>
      <c r="AT55" s="25">
        <f>'Octobre N-1'!AR54</f>
        <v>0</v>
      </c>
      <c r="AU55" s="26">
        <f t="shared" si="17"/>
        <v>0</v>
      </c>
    </row>
    <row r="56" spans="1:47" x14ac:dyDescent="0.3">
      <c r="A56" t="s">
        <v>32</v>
      </c>
      <c r="B56" s="21"/>
      <c r="C56" s="22" t="e">
        <f t="shared" si="18"/>
        <v>#DIV/0!</v>
      </c>
      <c r="D56" s="23">
        <f>IF(COUNTIF($AY$2:$BL$62,A56)=1,VLOOKUP(A56,$AY$2:$BL$62,6,FALSE),0)</f>
        <v>0</v>
      </c>
      <c r="E56" s="24">
        <f t="shared" si="19"/>
        <v>0.14074074074074075</v>
      </c>
      <c r="F56" s="25">
        <f>'Octobre N-1'!D55</f>
        <v>19</v>
      </c>
      <c r="G56" s="26">
        <f t="shared" si="9"/>
        <v>-19</v>
      </c>
      <c r="H56" s="22" t="e">
        <f t="shared" si="20"/>
        <v>#DIV/0!</v>
      </c>
      <c r="I56" s="23">
        <f>IF(COUNTIF($AY$2:$BL$62,A56)=1,VLOOKUP(A56,$AY$2:$BL$62,7,FALSE),0)</f>
        <v>0</v>
      </c>
      <c r="J56" s="33">
        <f t="shared" si="21"/>
        <v>4.7058823529411764E-2</v>
      </c>
      <c r="K56" s="25">
        <f>'Octobre N-1'!I55</f>
        <v>4</v>
      </c>
      <c r="L56" s="26">
        <f t="shared" si="10"/>
        <v>-4</v>
      </c>
      <c r="M56" s="22" t="e">
        <f t="shared" si="22"/>
        <v>#DIV/0!</v>
      </c>
      <c r="N56" s="23">
        <f>IF(COUNTIF($AY$2:$BL$62,A56)=1,VLOOKUP(A56,$AY$2:$BL$62,8,FALSE),0)</f>
        <v>0</v>
      </c>
      <c r="O56" s="24">
        <f t="shared" si="23"/>
        <v>0</v>
      </c>
      <c r="P56" s="25">
        <f>'Octobre N-1'!N55</f>
        <v>0</v>
      </c>
      <c r="Q56" s="26">
        <f t="shared" si="11"/>
        <v>0</v>
      </c>
      <c r="R56" s="22" t="e">
        <f t="shared" si="24"/>
        <v>#DIV/0!</v>
      </c>
      <c r="S56" s="23">
        <f>IF(COUNTIF($AY$2:$BL$62,A56)=1,VLOOKUP(A56,$AY$2:$BL$62,9,FALSE),0)</f>
        <v>0</v>
      </c>
      <c r="T56" s="33">
        <f t="shared" si="25"/>
        <v>5.128205128205128E-2</v>
      </c>
      <c r="U56" s="25">
        <f>'Octobre N-1'!S55</f>
        <v>2</v>
      </c>
      <c r="V56" s="26">
        <f t="shared" si="12"/>
        <v>-2</v>
      </c>
      <c r="W56" s="22" t="e">
        <f t="shared" si="26"/>
        <v>#DIV/0!</v>
      </c>
      <c r="X56" s="23">
        <f>IF(COUNTIF($AY$2:$BL$62,A56)=1,VLOOKUP(A56,$AY$2:$BL$62,10,FALSE),0)</f>
        <v>0</v>
      </c>
      <c r="Y56" s="33">
        <f t="shared" si="27"/>
        <v>4.7619047619047616E-2</v>
      </c>
      <c r="Z56" s="25">
        <f>'Octobre N-1'!X55</f>
        <v>1</v>
      </c>
      <c r="AA56" s="26">
        <f t="shared" si="13"/>
        <v>-1</v>
      </c>
      <c r="AB56" s="22" t="e">
        <f t="shared" si="28"/>
        <v>#DIV/0!</v>
      </c>
      <c r="AC56" s="23">
        <f>IF(COUNTIF($AY$2:$BL$62,A56)=1,VLOOKUP(A56,$AY$2:$BL$62,11,FALSE),0)</f>
        <v>0</v>
      </c>
      <c r="AD56" s="33">
        <f t="shared" si="29"/>
        <v>5.0632911392405063E-2</v>
      </c>
      <c r="AE56" s="25">
        <f>'Octobre N-1'!AC55</f>
        <v>4</v>
      </c>
      <c r="AF56" s="26">
        <f t="shared" si="14"/>
        <v>-4</v>
      </c>
      <c r="AG56" s="22" t="e">
        <f t="shared" si="30"/>
        <v>#DIV/0!</v>
      </c>
      <c r="AH56" s="23">
        <f>IF(COUNTIF($AY$2:$BL$62,A56)=1,VLOOKUP(A56,$AY$2:$BL$62,12,FALSE),0)</f>
        <v>0</v>
      </c>
      <c r="AI56" s="33">
        <f t="shared" si="31"/>
        <v>3.5714285714285712E-2</v>
      </c>
      <c r="AJ56" s="25">
        <f>'Octobre N-1'!AH55</f>
        <v>1</v>
      </c>
      <c r="AK56" s="26">
        <f t="shared" si="15"/>
        <v>-1</v>
      </c>
      <c r="AL56" s="22" t="e">
        <f t="shared" si="32"/>
        <v>#DIV/0!</v>
      </c>
      <c r="AM56" s="23">
        <f>IF(COUNTIF($AY$2:$BL$62,A56)=1,VLOOKUP(A56,$AY$2:$BL$62,13,FALSE),0)</f>
        <v>0</v>
      </c>
      <c r="AN56" s="33">
        <f t="shared" si="33"/>
        <v>7.8680203045685279E-2</v>
      </c>
      <c r="AO56" s="25">
        <f>'Octobre N-1'!AM55</f>
        <v>31</v>
      </c>
      <c r="AP56" s="26">
        <f t="shared" si="16"/>
        <v>-31</v>
      </c>
      <c r="AQ56" s="22" t="e">
        <f t="shared" si="34"/>
        <v>#DIV/0!</v>
      </c>
      <c r="AR56" s="23">
        <f>IF(COUNTIF($AY$2:$BL$62,A56)=1,VLOOKUP(A56,$AY$2:$BL$62,14,FALSE),0)</f>
        <v>0</v>
      </c>
      <c r="AS56" s="33">
        <f t="shared" si="35"/>
        <v>0</v>
      </c>
      <c r="AT56" s="25">
        <f>'Octobre N-1'!AR55</f>
        <v>0</v>
      </c>
      <c r="AU56" s="26">
        <f t="shared" si="17"/>
        <v>0</v>
      </c>
    </row>
    <row r="57" spans="1:47" ht="15" thickBot="1" x14ac:dyDescent="0.35">
      <c r="B57" s="27"/>
      <c r="C57" s="28"/>
      <c r="D57" s="27"/>
      <c r="E57" s="29"/>
      <c r="F57" s="30"/>
      <c r="G57" s="31"/>
      <c r="H57" s="28"/>
      <c r="I57" s="27"/>
      <c r="J57" s="29"/>
      <c r="K57" s="30"/>
      <c r="L57" s="31"/>
      <c r="M57" s="28"/>
      <c r="N57" s="27"/>
      <c r="O57" s="29"/>
      <c r="P57" s="30"/>
      <c r="Q57" s="31"/>
      <c r="R57" s="28"/>
      <c r="S57" s="27"/>
      <c r="T57" s="29"/>
      <c r="U57" s="30"/>
      <c r="V57" s="31"/>
      <c r="W57" s="28"/>
      <c r="X57" s="27"/>
      <c r="Y57" s="29"/>
      <c r="Z57" s="30"/>
      <c r="AA57" s="31"/>
      <c r="AB57" s="28"/>
      <c r="AC57" s="27"/>
      <c r="AD57" s="29"/>
      <c r="AE57" s="30"/>
      <c r="AF57" s="31"/>
      <c r="AG57" s="28"/>
      <c r="AH57" s="27"/>
      <c r="AI57" s="29"/>
      <c r="AJ57" s="30"/>
      <c r="AK57" s="31"/>
      <c r="AL57" s="28"/>
      <c r="AM57" s="27"/>
      <c r="AN57" s="29"/>
      <c r="AO57" s="30"/>
      <c r="AP57" s="31"/>
      <c r="AQ57" s="28"/>
      <c r="AR57" s="27"/>
      <c r="AS57" s="29"/>
      <c r="AT57" s="30"/>
      <c r="AU57" s="31"/>
    </row>
    <row r="58" spans="1:47" s="12" customFormat="1" ht="16.2" thickBot="1" x14ac:dyDescent="0.35">
      <c r="A58" s="11" t="s">
        <v>38</v>
      </c>
      <c r="C58" s="13" t="e">
        <f>SUM(C3:C56)</f>
        <v>#DIV/0!</v>
      </c>
      <c r="D58" s="12">
        <f>SUM(D3:D56)</f>
        <v>0</v>
      </c>
      <c r="E58" s="16">
        <f>SUM(E3:E56)</f>
        <v>1</v>
      </c>
      <c r="F58" s="17">
        <f>SUM(F3:F56)</f>
        <v>135</v>
      </c>
      <c r="G58" s="14"/>
      <c r="H58" s="13" t="e">
        <f>SUM(H3:H56)</f>
        <v>#DIV/0!</v>
      </c>
      <c r="I58" s="12">
        <f>SUM(I3:I56)</f>
        <v>0</v>
      </c>
      <c r="J58" s="16">
        <f>SUM(J3:J56)</f>
        <v>1</v>
      </c>
      <c r="K58" s="17">
        <f>SUM(K3:K56)</f>
        <v>85</v>
      </c>
      <c r="M58" s="19" t="e">
        <f>SUM(M3:M56)</f>
        <v>#DIV/0!</v>
      </c>
      <c r="N58" s="12">
        <f>SUM(N3:N56)</f>
        <v>0</v>
      </c>
      <c r="O58" s="16">
        <f>SUM(O3:O56)</f>
        <v>1</v>
      </c>
      <c r="P58" s="17">
        <f>SUM(P3:P56)</f>
        <v>17</v>
      </c>
      <c r="R58" s="13" t="e">
        <f>SUM(R3:R56)</f>
        <v>#DIV/0!</v>
      </c>
      <c r="S58" s="12">
        <f>SUM(S3:S56)</f>
        <v>0</v>
      </c>
      <c r="T58" s="16">
        <f>SUM(T3:T56)</f>
        <v>1</v>
      </c>
      <c r="U58" s="17">
        <f>SUM(U3:U56)</f>
        <v>39</v>
      </c>
      <c r="W58" s="13" t="e">
        <f>SUM(W3:W56)</f>
        <v>#DIV/0!</v>
      </c>
      <c r="X58" s="12">
        <f>SUM(X3:X56)</f>
        <v>0</v>
      </c>
      <c r="Y58" s="16">
        <f>SUM(Y3:Y56)</f>
        <v>1</v>
      </c>
      <c r="Z58" s="17">
        <f>SUM(Z3:Z56)</f>
        <v>21</v>
      </c>
      <c r="AB58" s="13" t="e">
        <f>SUM(AB3:AB56)</f>
        <v>#DIV/0!</v>
      </c>
      <c r="AC58" s="12">
        <f>SUM(AC3:AC56)</f>
        <v>0</v>
      </c>
      <c r="AD58" s="16">
        <f>SUM(AD3:AD56)</f>
        <v>0.99999999999999989</v>
      </c>
      <c r="AE58" s="17">
        <f>SUM(AE3:AE56)</f>
        <v>79</v>
      </c>
      <c r="AG58" s="13" t="e">
        <f>SUM(AG3:AG56)</f>
        <v>#DIV/0!</v>
      </c>
      <c r="AH58" s="12">
        <f>SUM(AH3:AH56)</f>
        <v>0</v>
      </c>
      <c r="AI58" s="16">
        <f>SUM(AI3:AI56)</f>
        <v>0.99999999999999978</v>
      </c>
      <c r="AJ58" s="17">
        <f>SUM(AJ3:AJ56)</f>
        <v>28</v>
      </c>
      <c r="AL58" s="13" t="e">
        <f>SUM(AL3:AL56)</f>
        <v>#DIV/0!</v>
      </c>
      <c r="AM58" s="12">
        <f>SUM(AM3:AM56)</f>
        <v>0</v>
      </c>
      <c r="AN58" s="16">
        <f>SUM(AN3:AN56)</f>
        <v>0.99999999999999989</v>
      </c>
      <c r="AO58" s="17">
        <f>SUM(AO3:AO56)</f>
        <v>394</v>
      </c>
      <c r="AQ58" s="13" t="e">
        <f>SUM(AQ3:AQ56)</f>
        <v>#DIV/0!</v>
      </c>
      <c r="AR58" s="12">
        <f>SUM(AR3:AR56)</f>
        <v>0</v>
      </c>
      <c r="AS58" s="16">
        <f>SUM(AS3:AS56)</f>
        <v>1</v>
      </c>
      <c r="AT58" s="17">
        <f>SUM(AT3:AT56)</f>
        <v>10</v>
      </c>
    </row>
  </sheetData>
  <mergeCells count="18"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  <mergeCell ref="O1:P1"/>
    <mergeCell ref="C1:D1"/>
    <mergeCell ref="E1:F1"/>
    <mergeCell ref="H1:I1"/>
    <mergeCell ref="J1:K1"/>
    <mergeCell ref="M1:N1"/>
  </mergeCells>
  <conditionalFormatting sqref="G3:G56 L3:L56 Q3:Q56 V3:V56 AA3:AA56 AF3:AF56 AK3:AK56 AP3:AP56 AU3:AU56">
    <cfRule type="cellIs" dxfId="39" priority="17" operator="lessThan">
      <formula>0</formula>
    </cfRule>
    <cfRule type="cellIs" dxfId="38" priority="18" operator="greaterThan">
      <formula>0</formula>
    </cfRule>
  </conditionalFormatting>
  <conditionalFormatting sqref="G57 L57 Q57 V57 AA57 AF57 AK57 AP57 AU57">
    <cfRule type="expression" dxfId="37" priority="19">
      <formula>G57&gt;D57</formula>
    </cfRule>
    <cfRule type="expression" dxfId="36" priority="20">
      <formula>G57&lt;D57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K58"/>
  <sheetViews>
    <sheetView topLeftCell="A22" workbookViewId="0">
      <pane xSplit="2" topLeftCell="C1" activePane="topRight" state="frozen"/>
      <selection activeCell="A56" sqref="A56"/>
      <selection pane="topRight" activeCell="U2" sqref="U1:W1048576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20" width="11" customWidth="1"/>
    <col min="24" max="37" width="16.44140625" customWidth="1"/>
  </cols>
  <sheetData>
    <row r="1" spans="1:37" s="1" customFormat="1" x14ac:dyDescent="0.3">
      <c r="A1" s="5" t="s">
        <v>0</v>
      </c>
      <c r="B1" s="4" t="s">
        <v>41</v>
      </c>
      <c r="C1" s="45" t="s">
        <v>139</v>
      </c>
      <c r="D1" s="46"/>
      <c r="E1" s="45" t="s">
        <v>140</v>
      </c>
      <c r="F1" s="46"/>
      <c r="G1" s="45" t="s">
        <v>164</v>
      </c>
      <c r="H1" s="46"/>
      <c r="I1" s="45" t="s">
        <v>108</v>
      </c>
      <c r="J1" s="46"/>
      <c r="K1" s="45" t="s">
        <v>142</v>
      </c>
      <c r="L1" s="46"/>
      <c r="M1" s="45" t="s">
        <v>143</v>
      </c>
      <c r="N1" s="46"/>
      <c r="O1" s="45" t="s">
        <v>144</v>
      </c>
      <c r="P1" s="46"/>
      <c r="Q1" s="45" t="s">
        <v>145</v>
      </c>
      <c r="R1" s="46"/>
      <c r="S1" s="45" t="s">
        <v>146</v>
      </c>
      <c r="T1" s="46"/>
      <c r="X1" t="s">
        <v>0</v>
      </c>
      <c r="Y1" t="s">
        <v>64</v>
      </c>
      <c r="Z1" t="s">
        <v>65</v>
      </c>
      <c r="AA1" t="s">
        <v>66</v>
      </c>
      <c r="AB1" t="s">
        <v>67</v>
      </c>
      <c r="AC1" t="s">
        <v>68</v>
      </c>
      <c r="AD1" t="s">
        <v>69</v>
      </c>
      <c r="AE1" t="s">
        <v>70</v>
      </c>
      <c r="AF1" t="s">
        <v>71</v>
      </c>
      <c r="AG1" t="s">
        <v>72</v>
      </c>
      <c r="AH1" t="s">
        <v>73</v>
      </c>
      <c r="AI1" t="s">
        <v>74</v>
      </c>
      <c r="AJ1" t="s">
        <v>75</v>
      </c>
      <c r="AK1" t="s">
        <v>76</v>
      </c>
    </row>
    <row r="2" spans="1:37" s="1" customFormat="1" x14ac:dyDescent="0.3">
      <c r="A2" s="6"/>
      <c r="B2" s="4"/>
      <c r="C2" s="8" t="s">
        <v>40</v>
      </c>
      <c r="D2" s="2" t="s">
        <v>39</v>
      </c>
      <c r="E2" s="8" t="s">
        <v>40</v>
      </c>
      <c r="F2" s="2" t="s">
        <v>39</v>
      </c>
      <c r="G2" s="8" t="s">
        <v>40</v>
      </c>
      <c r="H2" s="2" t="s">
        <v>39</v>
      </c>
      <c r="I2" s="8" t="s">
        <v>40</v>
      </c>
      <c r="J2" s="2" t="s">
        <v>39</v>
      </c>
      <c r="K2" s="8" t="s">
        <v>40</v>
      </c>
      <c r="L2" s="2" t="s">
        <v>39</v>
      </c>
      <c r="M2" s="8" t="s">
        <v>40</v>
      </c>
      <c r="N2" s="2" t="s">
        <v>39</v>
      </c>
      <c r="O2" s="8" t="s">
        <v>40</v>
      </c>
      <c r="P2" s="2" t="s">
        <v>39</v>
      </c>
      <c r="Q2" s="8" t="s">
        <v>40</v>
      </c>
      <c r="R2" s="2" t="s">
        <v>39</v>
      </c>
      <c r="S2" s="8" t="s">
        <v>40</v>
      </c>
      <c r="T2" s="2" t="s">
        <v>39</v>
      </c>
      <c r="X2" t="s">
        <v>33</v>
      </c>
      <c r="Y2" t="s">
        <v>77</v>
      </c>
      <c r="Z2" t="s">
        <v>78</v>
      </c>
      <c r="AA2" t="s">
        <v>79</v>
      </c>
      <c r="AB2" t="s">
        <v>147</v>
      </c>
      <c r="AC2">
        <v>1</v>
      </c>
      <c r="AD2">
        <v>2</v>
      </c>
      <c r="AE2">
        <v>0</v>
      </c>
      <c r="AF2">
        <v>0</v>
      </c>
      <c r="AG2">
        <v>0</v>
      </c>
      <c r="AH2">
        <v>0</v>
      </c>
      <c r="AI2">
        <v>0</v>
      </c>
      <c r="AJ2">
        <v>3</v>
      </c>
      <c r="AK2">
        <v>0</v>
      </c>
    </row>
    <row r="3" spans="1:37" x14ac:dyDescent="0.3">
      <c r="A3" s="20" t="s">
        <v>36</v>
      </c>
      <c r="B3" s="21" t="e">
        <f>LOOKUP(A3,#REF!,#REF!)</f>
        <v>#REF!</v>
      </c>
      <c r="C3" s="32">
        <f t="shared" ref="C3:C35" si="0">D3/$D$58</f>
        <v>0</v>
      </c>
      <c r="D3" s="23">
        <f t="shared" ref="D3:D34" si="1">IF(COUNTIF($X$2:$AK$60,A3)=1,VLOOKUP(A3,$X$2:$AK$60,6,FALSE),0)</f>
        <v>0</v>
      </c>
      <c r="E3" s="32">
        <f t="shared" ref="E3:E9" si="2">F3/$F$58</f>
        <v>0</v>
      </c>
      <c r="F3" s="23">
        <f t="shared" ref="F3:F34" si="3">IF(COUNTIF($X$2:$AK$60,A3)=1,VLOOKUP(A3,$X$2:$AK$60,7,FALSE),0)</f>
        <v>0</v>
      </c>
      <c r="G3" s="22">
        <f t="shared" ref="G3:G9" si="4">H3/$H$58</f>
        <v>0</v>
      </c>
      <c r="H3" s="23">
        <f t="shared" ref="H3:H34" si="5">IF(COUNTIF($X$2:$AK$60,A3)=1,VLOOKUP(A3,$X$2:$AK$60,8,FALSE),0)</f>
        <v>0</v>
      </c>
      <c r="I3" s="32">
        <f t="shared" ref="I3:I9" si="6">J3/$J$58</f>
        <v>0</v>
      </c>
      <c r="J3" s="23">
        <f t="shared" ref="J3:J34" si="7">IF(COUNTIF($X$2:$AK$60,A3)=1,VLOOKUP(A3,$X$2:$AK$60,9,FALSE),0)</f>
        <v>0</v>
      </c>
      <c r="K3" s="32">
        <f t="shared" ref="K3:K9" si="8">L3/$L$58</f>
        <v>0</v>
      </c>
      <c r="L3" s="23">
        <f t="shared" ref="L3:L34" si="9">IF(COUNTIF($X$2:$AK$60,A3)=1,VLOOKUP(A3,$X$2:$AK$60,10,FALSE),0)</f>
        <v>0</v>
      </c>
      <c r="M3" s="32">
        <f t="shared" ref="M3:M9" si="10">N3/$N$58</f>
        <v>0</v>
      </c>
      <c r="N3" s="23">
        <f t="shared" ref="N3:N9" si="11">IF(COUNTIF($X$2:$AK$60,A3)=1,VLOOKUP(A3,$X$2:$AK$60,11,FALSE),0)</f>
        <v>0</v>
      </c>
      <c r="O3" s="32">
        <f t="shared" ref="O3:O9" si="12">P3/$P$58</f>
        <v>0</v>
      </c>
      <c r="P3" s="23">
        <f t="shared" ref="P3:P9" si="13">IF(COUNTIF($X$2:$AK$60,A3)=1,VLOOKUP(A3,$X$2:$AK$60,12,FALSE),0)</f>
        <v>0</v>
      </c>
      <c r="Q3" s="32">
        <f t="shared" ref="Q3:Q9" si="14">R3/$R$58</f>
        <v>0</v>
      </c>
      <c r="R3" s="23">
        <f t="shared" ref="R3:R9" si="15">IF(COUNTIF($X$2:$AK$60,A3)=1,VLOOKUP(A3,$X$2:$AK$60,13,FALSE),0)</f>
        <v>0</v>
      </c>
      <c r="S3" s="32">
        <f t="shared" ref="S3:S9" si="16">T3/$T$58</f>
        <v>0</v>
      </c>
      <c r="T3" s="23">
        <f t="shared" ref="T3:T9" si="17">IF(COUNTIF($X$2:$AK$60,A3)=1,VLOOKUP(A3,$X$2:$AK$60,14,FALSE),0)</f>
        <v>0</v>
      </c>
      <c r="X3" t="s">
        <v>1</v>
      </c>
      <c r="Y3" t="s">
        <v>77</v>
      </c>
      <c r="Z3" t="s">
        <v>78</v>
      </c>
      <c r="AA3" t="s">
        <v>79</v>
      </c>
      <c r="AB3" t="s">
        <v>147</v>
      </c>
      <c r="AC3">
        <v>0</v>
      </c>
      <c r="AD3">
        <v>0</v>
      </c>
      <c r="AE3">
        <v>0</v>
      </c>
      <c r="AF3">
        <v>0</v>
      </c>
      <c r="AG3">
        <v>1</v>
      </c>
      <c r="AH3">
        <v>0</v>
      </c>
      <c r="AI3">
        <v>0</v>
      </c>
      <c r="AJ3">
        <v>1</v>
      </c>
      <c r="AK3">
        <v>0</v>
      </c>
    </row>
    <row r="4" spans="1:37" x14ac:dyDescent="0.3">
      <c r="A4" t="s">
        <v>33</v>
      </c>
      <c r="B4" s="21"/>
      <c r="C4" s="32">
        <f t="shared" si="0"/>
        <v>1.1764705882352941E-2</v>
      </c>
      <c r="D4" s="23">
        <f t="shared" si="1"/>
        <v>1</v>
      </c>
      <c r="E4" s="32">
        <f t="shared" si="2"/>
        <v>3.125E-2</v>
      </c>
      <c r="F4" s="23">
        <f t="shared" si="3"/>
        <v>2</v>
      </c>
      <c r="G4" s="22">
        <f t="shared" si="4"/>
        <v>0</v>
      </c>
      <c r="H4" s="23">
        <f t="shared" si="5"/>
        <v>0</v>
      </c>
      <c r="I4" s="32">
        <f t="shared" si="6"/>
        <v>0</v>
      </c>
      <c r="J4" s="23">
        <f t="shared" si="7"/>
        <v>0</v>
      </c>
      <c r="K4" s="32">
        <f t="shared" si="8"/>
        <v>0</v>
      </c>
      <c r="L4" s="23">
        <f t="shared" si="9"/>
        <v>0</v>
      </c>
      <c r="M4" s="32">
        <f t="shared" si="10"/>
        <v>0</v>
      </c>
      <c r="N4" s="23">
        <f t="shared" si="11"/>
        <v>0</v>
      </c>
      <c r="O4" s="32">
        <f t="shared" si="12"/>
        <v>0</v>
      </c>
      <c r="P4" s="23">
        <f t="shared" si="13"/>
        <v>0</v>
      </c>
      <c r="Q4" s="32">
        <f t="shared" si="14"/>
        <v>9.6463022508038593E-3</v>
      </c>
      <c r="R4" s="23">
        <f t="shared" si="15"/>
        <v>3</v>
      </c>
      <c r="S4" s="32">
        <f t="shared" si="16"/>
        <v>0</v>
      </c>
      <c r="T4" s="23">
        <f t="shared" si="17"/>
        <v>0</v>
      </c>
      <c r="X4" t="s">
        <v>2</v>
      </c>
      <c r="Y4" t="s">
        <v>77</v>
      </c>
      <c r="Z4" t="s">
        <v>78</v>
      </c>
      <c r="AA4" t="s">
        <v>79</v>
      </c>
      <c r="AB4" t="s">
        <v>147</v>
      </c>
      <c r="AC4">
        <v>7</v>
      </c>
      <c r="AD4">
        <v>3</v>
      </c>
      <c r="AE4">
        <v>0</v>
      </c>
      <c r="AF4">
        <v>4</v>
      </c>
      <c r="AG4">
        <v>0</v>
      </c>
      <c r="AH4">
        <v>6</v>
      </c>
      <c r="AI4">
        <v>1</v>
      </c>
      <c r="AJ4">
        <v>21</v>
      </c>
      <c r="AK4">
        <v>0</v>
      </c>
    </row>
    <row r="5" spans="1:37" x14ac:dyDescent="0.3">
      <c r="A5" t="s">
        <v>1</v>
      </c>
      <c r="B5" s="21"/>
      <c r="C5" s="32">
        <f t="shared" si="0"/>
        <v>0</v>
      </c>
      <c r="D5" s="23">
        <f t="shared" si="1"/>
        <v>0</v>
      </c>
      <c r="E5" s="32">
        <f t="shared" si="2"/>
        <v>0</v>
      </c>
      <c r="F5" s="23">
        <f t="shared" si="3"/>
        <v>0</v>
      </c>
      <c r="G5" s="22">
        <f t="shared" si="4"/>
        <v>0</v>
      </c>
      <c r="H5" s="23">
        <f t="shared" si="5"/>
        <v>0</v>
      </c>
      <c r="I5" s="32">
        <f t="shared" si="6"/>
        <v>0</v>
      </c>
      <c r="J5" s="23">
        <f t="shared" si="7"/>
        <v>0</v>
      </c>
      <c r="K5" s="32">
        <f t="shared" si="8"/>
        <v>6.25E-2</v>
      </c>
      <c r="L5" s="23">
        <f t="shared" si="9"/>
        <v>1</v>
      </c>
      <c r="M5" s="32">
        <f t="shared" si="10"/>
        <v>0</v>
      </c>
      <c r="N5" s="23">
        <f t="shared" si="11"/>
        <v>0</v>
      </c>
      <c r="O5" s="32">
        <f t="shared" si="12"/>
        <v>0</v>
      </c>
      <c r="P5" s="23">
        <f t="shared" si="13"/>
        <v>0</v>
      </c>
      <c r="Q5" s="32">
        <f t="shared" si="14"/>
        <v>3.2154340836012861E-3</v>
      </c>
      <c r="R5" s="23">
        <f t="shared" si="15"/>
        <v>1</v>
      </c>
      <c r="S5" s="32">
        <f t="shared" si="16"/>
        <v>0</v>
      </c>
      <c r="T5" s="23">
        <f t="shared" si="17"/>
        <v>0</v>
      </c>
      <c r="X5" t="s">
        <v>4</v>
      </c>
      <c r="Y5" t="s">
        <v>77</v>
      </c>
      <c r="Z5" t="s">
        <v>78</v>
      </c>
      <c r="AA5" t="s">
        <v>79</v>
      </c>
      <c r="AB5" t="s">
        <v>147</v>
      </c>
      <c r="AC5">
        <v>7</v>
      </c>
      <c r="AD5">
        <v>2</v>
      </c>
      <c r="AE5">
        <v>0</v>
      </c>
      <c r="AF5">
        <v>1</v>
      </c>
      <c r="AG5">
        <v>5</v>
      </c>
      <c r="AH5">
        <v>5</v>
      </c>
      <c r="AI5">
        <v>3</v>
      </c>
      <c r="AJ5">
        <v>23</v>
      </c>
      <c r="AK5">
        <v>0</v>
      </c>
    </row>
    <row r="6" spans="1:37" x14ac:dyDescent="0.3">
      <c r="A6" t="s">
        <v>52</v>
      </c>
      <c r="B6" s="21"/>
      <c r="C6" s="32">
        <f t="shared" si="0"/>
        <v>0</v>
      </c>
      <c r="D6" s="23">
        <f t="shared" si="1"/>
        <v>0</v>
      </c>
      <c r="E6" s="32">
        <f t="shared" si="2"/>
        <v>0</v>
      </c>
      <c r="F6" s="23">
        <f t="shared" si="3"/>
        <v>0</v>
      </c>
      <c r="G6" s="22">
        <f t="shared" si="4"/>
        <v>0</v>
      </c>
      <c r="H6" s="23">
        <f t="shared" si="5"/>
        <v>0</v>
      </c>
      <c r="I6" s="32">
        <f t="shared" si="6"/>
        <v>0</v>
      </c>
      <c r="J6" s="23">
        <f t="shared" si="7"/>
        <v>0</v>
      </c>
      <c r="K6" s="32">
        <f t="shared" si="8"/>
        <v>0</v>
      </c>
      <c r="L6" s="23">
        <f t="shared" si="9"/>
        <v>0</v>
      </c>
      <c r="M6" s="32">
        <f t="shared" si="10"/>
        <v>0</v>
      </c>
      <c r="N6" s="23">
        <f t="shared" si="11"/>
        <v>0</v>
      </c>
      <c r="O6" s="32">
        <f t="shared" si="12"/>
        <v>0</v>
      </c>
      <c r="P6" s="23">
        <f t="shared" si="13"/>
        <v>0</v>
      </c>
      <c r="Q6" s="32">
        <f t="shared" si="14"/>
        <v>0</v>
      </c>
      <c r="R6" s="23">
        <f t="shared" si="15"/>
        <v>0</v>
      </c>
      <c r="S6" s="32">
        <f t="shared" si="16"/>
        <v>0</v>
      </c>
      <c r="T6" s="23">
        <f t="shared" si="17"/>
        <v>0</v>
      </c>
      <c r="X6" t="s">
        <v>5</v>
      </c>
      <c r="Y6" t="s">
        <v>77</v>
      </c>
      <c r="Z6" t="s">
        <v>78</v>
      </c>
      <c r="AA6" t="s">
        <v>79</v>
      </c>
      <c r="AB6" t="s">
        <v>147</v>
      </c>
      <c r="AC6">
        <v>2</v>
      </c>
      <c r="AD6">
        <v>2</v>
      </c>
      <c r="AE6">
        <v>2</v>
      </c>
      <c r="AF6">
        <v>2</v>
      </c>
      <c r="AG6">
        <v>0</v>
      </c>
      <c r="AH6">
        <v>3</v>
      </c>
      <c r="AI6">
        <v>0</v>
      </c>
      <c r="AJ6">
        <v>11</v>
      </c>
      <c r="AK6">
        <v>0</v>
      </c>
    </row>
    <row r="7" spans="1:37" x14ac:dyDescent="0.3">
      <c r="A7" t="s">
        <v>2</v>
      </c>
      <c r="B7" s="21"/>
      <c r="C7" s="32">
        <f t="shared" si="0"/>
        <v>8.2352941176470587E-2</v>
      </c>
      <c r="D7" s="23">
        <f t="shared" si="1"/>
        <v>7</v>
      </c>
      <c r="E7" s="32">
        <f t="shared" si="2"/>
        <v>4.6875E-2</v>
      </c>
      <c r="F7" s="23">
        <f t="shared" si="3"/>
        <v>3</v>
      </c>
      <c r="G7" s="22">
        <f t="shared" si="4"/>
        <v>0</v>
      </c>
      <c r="H7" s="23">
        <f t="shared" si="5"/>
        <v>0</v>
      </c>
      <c r="I7" s="32">
        <f t="shared" si="6"/>
        <v>0.12121212121212122</v>
      </c>
      <c r="J7" s="23">
        <f t="shared" si="7"/>
        <v>4</v>
      </c>
      <c r="K7" s="32">
        <f t="shared" si="8"/>
        <v>0</v>
      </c>
      <c r="L7" s="23">
        <f t="shared" si="9"/>
        <v>0</v>
      </c>
      <c r="M7" s="32">
        <f t="shared" si="10"/>
        <v>0.10169491525423729</v>
      </c>
      <c r="N7" s="23">
        <f t="shared" si="11"/>
        <v>6</v>
      </c>
      <c r="O7" s="32">
        <f t="shared" si="12"/>
        <v>5.2631578947368418E-2</v>
      </c>
      <c r="P7" s="23">
        <f t="shared" si="13"/>
        <v>1</v>
      </c>
      <c r="Q7" s="32">
        <f t="shared" si="14"/>
        <v>6.7524115755627015E-2</v>
      </c>
      <c r="R7" s="23">
        <f t="shared" si="15"/>
        <v>21</v>
      </c>
      <c r="S7" s="32">
        <f t="shared" si="16"/>
        <v>0</v>
      </c>
      <c r="T7" s="23">
        <f t="shared" si="17"/>
        <v>0</v>
      </c>
      <c r="X7" t="s">
        <v>6</v>
      </c>
      <c r="Y7" t="s">
        <v>77</v>
      </c>
      <c r="Z7" t="s">
        <v>78</v>
      </c>
      <c r="AA7" t="s">
        <v>79</v>
      </c>
      <c r="AB7" t="s">
        <v>147</v>
      </c>
      <c r="AC7">
        <v>3</v>
      </c>
      <c r="AD7">
        <v>0</v>
      </c>
      <c r="AE7">
        <v>0</v>
      </c>
      <c r="AF7">
        <v>2</v>
      </c>
      <c r="AG7">
        <v>0</v>
      </c>
      <c r="AH7">
        <v>1</v>
      </c>
      <c r="AI7">
        <v>0</v>
      </c>
      <c r="AJ7">
        <v>6</v>
      </c>
      <c r="AK7">
        <v>0</v>
      </c>
    </row>
    <row r="8" spans="1:37" x14ac:dyDescent="0.3">
      <c r="A8" t="s">
        <v>3</v>
      </c>
      <c r="B8" s="21"/>
      <c r="C8" s="32">
        <f t="shared" si="0"/>
        <v>0</v>
      </c>
      <c r="D8" s="23">
        <f t="shared" si="1"/>
        <v>0</v>
      </c>
      <c r="E8" s="32">
        <f t="shared" si="2"/>
        <v>0</v>
      </c>
      <c r="F8" s="23">
        <f t="shared" si="3"/>
        <v>0</v>
      </c>
      <c r="G8" s="22">
        <f t="shared" si="4"/>
        <v>0</v>
      </c>
      <c r="H8" s="23">
        <f t="shared" si="5"/>
        <v>0</v>
      </c>
      <c r="I8" s="32">
        <f t="shared" si="6"/>
        <v>0</v>
      </c>
      <c r="J8" s="23">
        <f t="shared" si="7"/>
        <v>0</v>
      </c>
      <c r="K8" s="32">
        <f t="shared" si="8"/>
        <v>0</v>
      </c>
      <c r="L8" s="23">
        <f t="shared" si="9"/>
        <v>0</v>
      </c>
      <c r="M8" s="32">
        <f t="shared" si="10"/>
        <v>0</v>
      </c>
      <c r="N8" s="23">
        <f t="shared" si="11"/>
        <v>0</v>
      </c>
      <c r="O8" s="32">
        <f t="shared" si="12"/>
        <v>0</v>
      </c>
      <c r="P8" s="23">
        <f t="shared" si="13"/>
        <v>0</v>
      </c>
      <c r="Q8" s="32">
        <f t="shared" si="14"/>
        <v>0</v>
      </c>
      <c r="R8" s="23">
        <f t="shared" si="15"/>
        <v>0</v>
      </c>
      <c r="S8" s="32">
        <f t="shared" si="16"/>
        <v>0</v>
      </c>
      <c r="T8" s="23">
        <f t="shared" si="17"/>
        <v>0</v>
      </c>
      <c r="X8" t="s">
        <v>7</v>
      </c>
      <c r="Y8" t="s">
        <v>77</v>
      </c>
      <c r="Z8" t="s">
        <v>78</v>
      </c>
      <c r="AA8" t="s">
        <v>79</v>
      </c>
      <c r="AB8" t="s">
        <v>147</v>
      </c>
      <c r="AC8">
        <v>3</v>
      </c>
      <c r="AD8">
        <v>6</v>
      </c>
      <c r="AE8">
        <v>0</v>
      </c>
      <c r="AF8">
        <v>6</v>
      </c>
      <c r="AG8">
        <v>0</v>
      </c>
      <c r="AH8">
        <v>0</v>
      </c>
      <c r="AI8">
        <v>1</v>
      </c>
      <c r="AJ8">
        <v>16</v>
      </c>
      <c r="AK8">
        <v>0</v>
      </c>
    </row>
    <row r="9" spans="1:37" x14ac:dyDescent="0.3">
      <c r="A9" t="s">
        <v>4</v>
      </c>
      <c r="B9" s="21"/>
      <c r="C9" s="32">
        <f t="shared" si="0"/>
        <v>8.2352941176470587E-2</v>
      </c>
      <c r="D9" s="23">
        <f t="shared" si="1"/>
        <v>7</v>
      </c>
      <c r="E9" s="32">
        <f t="shared" si="2"/>
        <v>3.125E-2</v>
      </c>
      <c r="F9" s="23">
        <f t="shared" si="3"/>
        <v>2</v>
      </c>
      <c r="G9" s="22">
        <f t="shared" si="4"/>
        <v>0</v>
      </c>
      <c r="H9" s="23">
        <f t="shared" si="5"/>
        <v>0</v>
      </c>
      <c r="I9" s="32">
        <f t="shared" si="6"/>
        <v>3.0303030303030304E-2</v>
      </c>
      <c r="J9" s="23">
        <f t="shared" si="7"/>
        <v>1</v>
      </c>
      <c r="K9" s="32">
        <f t="shared" si="8"/>
        <v>0.3125</v>
      </c>
      <c r="L9" s="23">
        <f t="shared" si="9"/>
        <v>5</v>
      </c>
      <c r="M9" s="32">
        <f t="shared" si="10"/>
        <v>8.4745762711864403E-2</v>
      </c>
      <c r="N9" s="23">
        <f t="shared" si="11"/>
        <v>5</v>
      </c>
      <c r="O9" s="32">
        <f t="shared" si="12"/>
        <v>0.15789473684210525</v>
      </c>
      <c r="P9" s="23">
        <f t="shared" si="13"/>
        <v>3</v>
      </c>
      <c r="Q9" s="32">
        <f t="shared" si="14"/>
        <v>7.3954983922829579E-2</v>
      </c>
      <c r="R9" s="23">
        <f t="shared" si="15"/>
        <v>23</v>
      </c>
      <c r="S9" s="32">
        <f t="shared" si="16"/>
        <v>0</v>
      </c>
      <c r="T9" s="23">
        <f t="shared" si="17"/>
        <v>0</v>
      </c>
      <c r="X9" t="s">
        <v>56</v>
      </c>
      <c r="Y9" t="s">
        <v>77</v>
      </c>
      <c r="Z9" t="s">
        <v>78</v>
      </c>
      <c r="AA9" t="s">
        <v>79</v>
      </c>
      <c r="AB9" t="s">
        <v>147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0</v>
      </c>
      <c r="AK9">
        <v>1</v>
      </c>
    </row>
    <row r="10" spans="1:37" x14ac:dyDescent="0.3">
      <c r="A10" t="s">
        <v>138</v>
      </c>
      <c r="B10" s="21"/>
      <c r="C10" s="32">
        <f t="shared" si="0"/>
        <v>0</v>
      </c>
      <c r="D10" s="23">
        <f t="shared" si="1"/>
        <v>0</v>
      </c>
      <c r="E10" s="32">
        <f t="shared" ref="E10:E56" si="18">F10/$F$58</f>
        <v>0</v>
      </c>
      <c r="F10" s="23">
        <f t="shared" si="3"/>
        <v>0</v>
      </c>
      <c r="G10" s="22">
        <f t="shared" ref="G10:G56" si="19">H10/$H$58</f>
        <v>0</v>
      </c>
      <c r="H10" s="23">
        <f t="shared" si="5"/>
        <v>0</v>
      </c>
      <c r="I10" s="32">
        <f t="shared" ref="I10:I56" si="20">J10/$J$58</f>
        <v>0</v>
      </c>
      <c r="J10" s="23">
        <f t="shared" si="7"/>
        <v>0</v>
      </c>
      <c r="K10" s="32">
        <f t="shared" ref="K10:K25" si="21">L10/$L$58</f>
        <v>0</v>
      </c>
      <c r="L10" s="23">
        <f t="shared" si="9"/>
        <v>0</v>
      </c>
      <c r="M10" s="32"/>
      <c r="N10" s="23"/>
      <c r="O10" s="32"/>
      <c r="P10" s="23"/>
      <c r="Q10" s="32"/>
      <c r="R10" s="23"/>
      <c r="S10" s="32"/>
      <c r="T10" s="23"/>
      <c r="X10" t="s">
        <v>8</v>
      </c>
      <c r="Y10" t="s">
        <v>77</v>
      </c>
      <c r="Z10" t="s">
        <v>78</v>
      </c>
      <c r="AA10" t="s">
        <v>79</v>
      </c>
      <c r="AB10" t="s">
        <v>147</v>
      </c>
      <c r="AC10">
        <v>2</v>
      </c>
      <c r="AD10">
        <v>1</v>
      </c>
      <c r="AE10">
        <v>1</v>
      </c>
      <c r="AF10">
        <v>0</v>
      </c>
      <c r="AG10">
        <v>0</v>
      </c>
      <c r="AH10">
        <v>1</v>
      </c>
      <c r="AI10">
        <v>0</v>
      </c>
      <c r="AJ10">
        <v>5</v>
      </c>
      <c r="AK10">
        <v>0</v>
      </c>
    </row>
    <row r="11" spans="1:37" x14ac:dyDescent="0.3">
      <c r="A11" t="s">
        <v>53</v>
      </c>
      <c r="B11" s="21"/>
      <c r="C11" s="32">
        <f t="shared" si="0"/>
        <v>0</v>
      </c>
      <c r="D11" s="23">
        <f t="shared" si="1"/>
        <v>0</v>
      </c>
      <c r="E11" s="32">
        <f t="shared" si="18"/>
        <v>0</v>
      </c>
      <c r="F11" s="23">
        <f t="shared" si="3"/>
        <v>0</v>
      </c>
      <c r="G11" s="22">
        <f t="shared" si="19"/>
        <v>0</v>
      </c>
      <c r="H11" s="23">
        <f t="shared" si="5"/>
        <v>0</v>
      </c>
      <c r="I11" s="32">
        <f t="shared" si="20"/>
        <v>0</v>
      </c>
      <c r="J11" s="23">
        <f t="shared" si="7"/>
        <v>0</v>
      </c>
      <c r="K11" s="32">
        <f t="shared" si="21"/>
        <v>0</v>
      </c>
      <c r="L11" s="23">
        <f t="shared" si="9"/>
        <v>0</v>
      </c>
      <c r="M11" s="32">
        <f t="shared" ref="M11:M37" si="22">N11/$N$58</f>
        <v>0</v>
      </c>
      <c r="N11" s="23">
        <f t="shared" ref="N11:N56" si="23">IF(COUNTIF($X$2:$AK$60,A11)=1,VLOOKUP(A11,$X$2:$AK$60,11,FALSE),0)</f>
        <v>0</v>
      </c>
      <c r="O11" s="32">
        <f t="shared" ref="O11:O37" si="24">P11/$P$58</f>
        <v>0</v>
      </c>
      <c r="P11" s="23">
        <f t="shared" ref="P11:P56" si="25">IF(COUNTIF($X$2:$AK$60,A11)=1,VLOOKUP(A11,$X$2:$AK$60,12,FALSE),0)</f>
        <v>0</v>
      </c>
      <c r="Q11" s="32">
        <f t="shared" ref="Q11:Q37" si="26">R11/$R$58</f>
        <v>0</v>
      </c>
      <c r="R11" s="23">
        <f t="shared" ref="R11:R56" si="27">IF(COUNTIF($X$2:$AK$60,A11)=1,VLOOKUP(A11,$X$2:$AK$60,13,FALSE),0)</f>
        <v>0</v>
      </c>
      <c r="S11" s="32">
        <f t="shared" ref="S11:S37" si="28">T11/$T$58</f>
        <v>0</v>
      </c>
      <c r="T11" s="23">
        <f t="shared" ref="T11:T56" si="29">IF(COUNTIF($X$2:$AK$60,A11)=1,VLOOKUP(A11,$X$2:$AK$60,14,FALSE),0)</f>
        <v>0</v>
      </c>
      <c r="X11" t="s">
        <v>10</v>
      </c>
      <c r="Y11" t="s">
        <v>77</v>
      </c>
      <c r="Z11" t="s">
        <v>78</v>
      </c>
      <c r="AA11" t="s">
        <v>79</v>
      </c>
      <c r="AB11" t="s">
        <v>147</v>
      </c>
      <c r="AC11">
        <v>0</v>
      </c>
      <c r="AD11">
        <v>5</v>
      </c>
      <c r="AE11">
        <v>5</v>
      </c>
      <c r="AF11">
        <v>1</v>
      </c>
      <c r="AG11">
        <v>0</v>
      </c>
      <c r="AH11">
        <v>2</v>
      </c>
      <c r="AI11">
        <v>0</v>
      </c>
      <c r="AJ11">
        <v>13</v>
      </c>
      <c r="AK11">
        <v>0</v>
      </c>
    </row>
    <row r="12" spans="1:37" x14ac:dyDescent="0.3">
      <c r="A12" t="s">
        <v>54</v>
      </c>
      <c r="B12" s="21"/>
      <c r="C12" s="32">
        <f t="shared" si="0"/>
        <v>0</v>
      </c>
      <c r="D12" s="23">
        <f t="shared" si="1"/>
        <v>0</v>
      </c>
      <c r="E12" s="32">
        <f t="shared" si="18"/>
        <v>0</v>
      </c>
      <c r="F12" s="23">
        <f t="shared" si="3"/>
        <v>0</v>
      </c>
      <c r="G12" s="22">
        <f t="shared" si="19"/>
        <v>0</v>
      </c>
      <c r="H12" s="23">
        <f t="shared" si="5"/>
        <v>0</v>
      </c>
      <c r="I12" s="32">
        <f t="shared" si="20"/>
        <v>0</v>
      </c>
      <c r="J12" s="23">
        <f t="shared" si="7"/>
        <v>0</v>
      </c>
      <c r="K12" s="32">
        <f t="shared" si="21"/>
        <v>0</v>
      </c>
      <c r="L12" s="23">
        <f t="shared" si="9"/>
        <v>0</v>
      </c>
      <c r="M12" s="32">
        <f t="shared" si="22"/>
        <v>0</v>
      </c>
      <c r="N12" s="23">
        <f t="shared" si="23"/>
        <v>0</v>
      </c>
      <c r="O12" s="32">
        <f t="shared" si="24"/>
        <v>0</v>
      </c>
      <c r="P12" s="23">
        <f t="shared" si="25"/>
        <v>0</v>
      </c>
      <c r="Q12" s="32">
        <f t="shared" si="26"/>
        <v>0</v>
      </c>
      <c r="R12" s="23">
        <f t="shared" si="27"/>
        <v>0</v>
      </c>
      <c r="S12" s="32">
        <f t="shared" si="28"/>
        <v>0</v>
      </c>
      <c r="T12" s="23">
        <f t="shared" si="29"/>
        <v>0</v>
      </c>
      <c r="X12" t="s">
        <v>11</v>
      </c>
      <c r="Y12" t="s">
        <v>77</v>
      </c>
      <c r="Z12" t="s">
        <v>78</v>
      </c>
      <c r="AA12" t="s">
        <v>79</v>
      </c>
      <c r="AB12" t="s">
        <v>147</v>
      </c>
      <c r="AC12">
        <v>1</v>
      </c>
      <c r="AD12">
        <v>1</v>
      </c>
      <c r="AE12">
        <v>1</v>
      </c>
      <c r="AF12">
        <v>0</v>
      </c>
      <c r="AG12">
        <v>0</v>
      </c>
      <c r="AH12">
        <v>4</v>
      </c>
      <c r="AI12">
        <v>0</v>
      </c>
      <c r="AJ12">
        <v>7</v>
      </c>
      <c r="AK12">
        <v>0</v>
      </c>
    </row>
    <row r="13" spans="1:37" x14ac:dyDescent="0.3">
      <c r="A13" t="s">
        <v>55</v>
      </c>
      <c r="B13" s="21"/>
      <c r="C13" s="32">
        <f t="shared" si="0"/>
        <v>0</v>
      </c>
      <c r="D13" s="23">
        <f t="shared" si="1"/>
        <v>0</v>
      </c>
      <c r="E13" s="32">
        <f t="shared" si="18"/>
        <v>0</v>
      </c>
      <c r="F13" s="23">
        <f t="shared" si="3"/>
        <v>0</v>
      </c>
      <c r="G13" s="22">
        <f t="shared" si="19"/>
        <v>0</v>
      </c>
      <c r="H13" s="23">
        <f t="shared" si="5"/>
        <v>0</v>
      </c>
      <c r="I13" s="32">
        <f t="shared" si="20"/>
        <v>0</v>
      </c>
      <c r="J13" s="23">
        <f t="shared" si="7"/>
        <v>0</v>
      </c>
      <c r="K13" s="32">
        <f t="shared" si="21"/>
        <v>0</v>
      </c>
      <c r="L13" s="23">
        <f t="shared" si="9"/>
        <v>0</v>
      </c>
      <c r="M13" s="32">
        <f t="shared" si="22"/>
        <v>0</v>
      </c>
      <c r="N13" s="23">
        <f t="shared" si="23"/>
        <v>0</v>
      </c>
      <c r="O13" s="32">
        <f t="shared" si="24"/>
        <v>0</v>
      </c>
      <c r="P13" s="23">
        <f t="shared" si="25"/>
        <v>0</v>
      </c>
      <c r="Q13" s="32">
        <f t="shared" si="26"/>
        <v>0</v>
      </c>
      <c r="R13" s="23">
        <f t="shared" si="27"/>
        <v>0</v>
      </c>
      <c r="S13" s="32">
        <f t="shared" si="28"/>
        <v>0</v>
      </c>
      <c r="T13" s="23">
        <f t="shared" si="29"/>
        <v>0</v>
      </c>
      <c r="X13" t="s">
        <v>12</v>
      </c>
      <c r="Y13" t="s">
        <v>77</v>
      </c>
      <c r="Z13" t="s">
        <v>78</v>
      </c>
      <c r="AA13" t="s">
        <v>79</v>
      </c>
      <c r="AB13" t="s">
        <v>147</v>
      </c>
      <c r="AC13">
        <v>1</v>
      </c>
      <c r="AD13">
        <v>1</v>
      </c>
      <c r="AE13">
        <v>0</v>
      </c>
      <c r="AF13">
        <v>1</v>
      </c>
      <c r="AG13">
        <v>0</v>
      </c>
      <c r="AH13">
        <v>0</v>
      </c>
      <c r="AI13">
        <v>1</v>
      </c>
      <c r="AJ13">
        <v>4</v>
      </c>
      <c r="AK13">
        <v>0</v>
      </c>
    </row>
    <row r="14" spans="1:37" x14ac:dyDescent="0.3">
      <c r="A14" t="s">
        <v>5</v>
      </c>
      <c r="B14" s="21"/>
      <c r="C14" s="32">
        <f t="shared" si="0"/>
        <v>2.3529411764705882E-2</v>
      </c>
      <c r="D14" s="23">
        <f t="shared" si="1"/>
        <v>2</v>
      </c>
      <c r="E14" s="32">
        <f t="shared" si="18"/>
        <v>3.125E-2</v>
      </c>
      <c r="F14" s="23">
        <f t="shared" si="3"/>
        <v>2</v>
      </c>
      <c r="G14" s="22">
        <f t="shared" si="19"/>
        <v>5.4054054054054057E-2</v>
      </c>
      <c r="H14" s="23">
        <f t="shared" si="5"/>
        <v>2</v>
      </c>
      <c r="I14" s="32">
        <f t="shared" si="20"/>
        <v>6.0606060606060608E-2</v>
      </c>
      <c r="J14" s="23">
        <f t="shared" si="7"/>
        <v>2</v>
      </c>
      <c r="K14" s="32">
        <f t="shared" si="21"/>
        <v>0</v>
      </c>
      <c r="L14" s="23">
        <f t="shared" si="9"/>
        <v>0</v>
      </c>
      <c r="M14" s="32">
        <f t="shared" si="22"/>
        <v>5.0847457627118647E-2</v>
      </c>
      <c r="N14" s="23">
        <f t="shared" si="23"/>
        <v>3</v>
      </c>
      <c r="O14" s="32">
        <f t="shared" si="24"/>
        <v>0</v>
      </c>
      <c r="P14" s="23">
        <f t="shared" si="25"/>
        <v>0</v>
      </c>
      <c r="Q14" s="32">
        <f t="shared" si="26"/>
        <v>3.5369774919614148E-2</v>
      </c>
      <c r="R14" s="23">
        <f t="shared" si="27"/>
        <v>11</v>
      </c>
      <c r="S14" s="32">
        <f t="shared" si="28"/>
        <v>0</v>
      </c>
      <c r="T14" s="23">
        <f t="shared" si="29"/>
        <v>0</v>
      </c>
      <c r="X14" t="s">
        <v>60</v>
      </c>
      <c r="Y14" t="s">
        <v>77</v>
      </c>
      <c r="Z14" t="s">
        <v>78</v>
      </c>
      <c r="AA14" t="s">
        <v>79</v>
      </c>
      <c r="AB14" t="s">
        <v>147</v>
      </c>
      <c r="AC14">
        <v>2</v>
      </c>
      <c r="AD14">
        <v>0</v>
      </c>
      <c r="AE14">
        <v>0</v>
      </c>
      <c r="AF14">
        <v>0</v>
      </c>
      <c r="AG14">
        <v>0</v>
      </c>
      <c r="AH14">
        <v>1</v>
      </c>
      <c r="AI14">
        <v>0</v>
      </c>
      <c r="AJ14">
        <v>3</v>
      </c>
      <c r="AK14">
        <v>0</v>
      </c>
    </row>
    <row r="15" spans="1:37" x14ac:dyDescent="0.3">
      <c r="A15" t="s">
        <v>6</v>
      </c>
      <c r="B15" s="21"/>
      <c r="C15" s="32">
        <f t="shared" si="0"/>
        <v>3.5294117647058823E-2</v>
      </c>
      <c r="D15" s="23">
        <f t="shared" si="1"/>
        <v>3</v>
      </c>
      <c r="E15" s="32">
        <f t="shared" si="18"/>
        <v>0</v>
      </c>
      <c r="F15" s="23">
        <f t="shared" si="3"/>
        <v>0</v>
      </c>
      <c r="G15" s="22">
        <f t="shared" si="19"/>
        <v>0</v>
      </c>
      <c r="H15" s="23">
        <f t="shared" si="5"/>
        <v>0</v>
      </c>
      <c r="I15" s="32">
        <f t="shared" si="20"/>
        <v>6.0606060606060608E-2</v>
      </c>
      <c r="J15" s="23">
        <f t="shared" si="7"/>
        <v>2</v>
      </c>
      <c r="K15" s="32">
        <f t="shared" si="21"/>
        <v>0</v>
      </c>
      <c r="L15" s="23">
        <f t="shared" si="9"/>
        <v>0</v>
      </c>
      <c r="M15" s="32">
        <f t="shared" si="22"/>
        <v>1.6949152542372881E-2</v>
      </c>
      <c r="N15" s="23">
        <f t="shared" si="23"/>
        <v>1</v>
      </c>
      <c r="O15" s="32">
        <f t="shared" si="24"/>
        <v>0</v>
      </c>
      <c r="P15" s="23">
        <f t="shared" si="25"/>
        <v>0</v>
      </c>
      <c r="Q15" s="32">
        <f t="shared" si="26"/>
        <v>1.9292604501607719E-2</v>
      </c>
      <c r="R15" s="23">
        <f t="shared" si="27"/>
        <v>6</v>
      </c>
      <c r="S15" s="32">
        <f t="shared" si="28"/>
        <v>0</v>
      </c>
      <c r="T15" s="23">
        <f t="shared" si="29"/>
        <v>0</v>
      </c>
      <c r="X15" t="s">
        <v>115</v>
      </c>
      <c r="Y15" t="s">
        <v>77</v>
      </c>
      <c r="Z15" t="s">
        <v>78</v>
      </c>
      <c r="AA15" t="s">
        <v>79</v>
      </c>
      <c r="AB15" t="s">
        <v>147</v>
      </c>
      <c r="AC15">
        <v>0</v>
      </c>
      <c r="AD15">
        <v>0</v>
      </c>
      <c r="AE15">
        <v>0</v>
      </c>
      <c r="AF15">
        <v>0</v>
      </c>
      <c r="AG15">
        <v>1</v>
      </c>
      <c r="AH15">
        <v>1</v>
      </c>
      <c r="AI15">
        <v>0</v>
      </c>
      <c r="AJ15">
        <v>2</v>
      </c>
      <c r="AK15">
        <v>0</v>
      </c>
    </row>
    <row r="16" spans="1:37" x14ac:dyDescent="0.3">
      <c r="A16" t="s">
        <v>7</v>
      </c>
      <c r="B16" s="21"/>
      <c r="C16" s="32">
        <f t="shared" si="0"/>
        <v>3.5294117647058823E-2</v>
      </c>
      <c r="D16" s="23">
        <f t="shared" si="1"/>
        <v>3</v>
      </c>
      <c r="E16" s="32">
        <f t="shared" si="18"/>
        <v>9.375E-2</v>
      </c>
      <c r="F16" s="23">
        <f t="shared" si="3"/>
        <v>6</v>
      </c>
      <c r="G16" s="22">
        <f t="shared" si="19"/>
        <v>0</v>
      </c>
      <c r="H16" s="23">
        <f t="shared" si="5"/>
        <v>0</v>
      </c>
      <c r="I16" s="32">
        <f t="shared" si="20"/>
        <v>0.18181818181818182</v>
      </c>
      <c r="J16" s="23">
        <f t="shared" si="7"/>
        <v>6</v>
      </c>
      <c r="K16" s="32">
        <f t="shared" si="21"/>
        <v>0</v>
      </c>
      <c r="L16" s="23">
        <f t="shared" si="9"/>
        <v>0</v>
      </c>
      <c r="M16" s="32">
        <f t="shared" si="22"/>
        <v>0</v>
      </c>
      <c r="N16" s="23">
        <f t="shared" si="23"/>
        <v>0</v>
      </c>
      <c r="O16" s="32">
        <f t="shared" si="24"/>
        <v>5.2631578947368418E-2</v>
      </c>
      <c r="P16" s="23">
        <f t="shared" si="25"/>
        <v>1</v>
      </c>
      <c r="Q16" s="32">
        <f t="shared" si="26"/>
        <v>5.1446945337620578E-2</v>
      </c>
      <c r="R16" s="23">
        <f t="shared" si="27"/>
        <v>16</v>
      </c>
      <c r="S16" s="32">
        <f t="shared" si="28"/>
        <v>0</v>
      </c>
      <c r="T16" s="23">
        <f t="shared" si="29"/>
        <v>0</v>
      </c>
      <c r="X16" t="s">
        <v>13</v>
      </c>
      <c r="Y16" t="s">
        <v>77</v>
      </c>
      <c r="Z16" t="s">
        <v>78</v>
      </c>
      <c r="AA16" t="s">
        <v>79</v>
      </c>
      <c r="AB16" t="s">
        <v>147</v>
      </c>
      <c r="AC16">
        <v>14</v>
      </c>
      <c r="AD16">
        <v>1</v>
      </c>
      <c r="AE16">
        <v>3</v>
      </c>
      <c r="AF16">
        <v>2</v>
      </c>
      <c r="AG16">
        <v>0</v>
      </c>
      <c r="AH16">
        <v>0</v>
      </c>
      <c r="AI16">
        <v>1</v>
      </c>
      <c r="AJ16">
        <v>21</v>
      </c>
      <c r="AK16">
        <v>0</v>
      </c>
    </row>
    <row r="17" spans="1:37" x14ac:dyDescent="0.3">
      <c r="A17" t="s">
        <v>56</v>
      </c>
      <c r="B17" s="21"/>
      <c r="C17" s="32">
        <f t="shared" si="0"/>
        <v>0</v>
      </c>
      <c r="D17" s="23">
        <f t="shared" si="1"/>
        <v>0</v>
      </c>
      <c r="E17" s="32">
        <f t="shared" si="18"/>
        <v>0</v>
      </c>
      <c r="F17" s="23">
        <f t="shared" si="3"/>
        <v>0</v>
      </c>
      <c r="G17" s="22">
        <f t="shared" si="19"/>
        <v>0</v>
      </c>
      <c r="H17" s="23">
        <f t="shared" si="5"/>
        <v>0</v>
      </c>
      <c r="I17" s="32">
        <f t="shared" si="20"/>
        <v>0</v>
      </c>
      <c r="J17" s="23">
        <f t="shared" si="7"/>
        <v>0</v>
      </c>
      <c r="K17" s="32">
        <f t="shared" si="21"/>
        <v>0</v>
      </c>
      <c r="L17" s="23">
        <f t="shared" si="9"/>
        <v>0</v>
      </c>
      <c r="M17" s="32">
        <f t="shared" si="22"/>
        <v>0</v>
      </c>
      <c r="N17" s="23">
        <f t="shared" si="23"/>
        <v>0</v>
      </c>
      <c r="O17" s="32">
        <f t="shared" si="24"/>
        <v>5.2631578947368418E-2</v>
      </c>
      <c r="P17" s="23">
        <f t="shared" si="25"/>
        <v>1</v>
      </c>
      <c r="Q17" s="32">
        <f t="shared" si="26"/>
        <v>0</v>
      </c>
      <c r="R17" s="23">
        <f t="shared" si="27"/>
        <v>0</v>
      </c>
      <c r="S17" s="32">
        <f t="shared" si="28"/>
        <v>0.5</v>
      </c>
      <c r="T17" s="23">
        <f t="shared" si="29"/>
        <v>1</v>
      </c>
      <c r="X17" t="s">
        <v>37</v>
      </c>
      <c r="Y17" t="s">
        <v>77</v>
      </c>
      <c r="Z17" t="s">
        <v>78</v>
      </c>
      <c r="AA17" t="s">
        <v>79</v>
      </c>
      <c r="AB17" t="s">
        <v>147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1</v>
      </c>
      <c r="AI17">
        <v>0</v>
      </c>
      <c r="AJ17">
        <v>1</v>
      </c>
      <c r="AK17">
        <v>0</v>
      </c>
    </row>
    <row r="18" spans="1:37" x14ac:dyDescent="0.3">
      <c r="A18" t="s">
        <v>8</v>
      </c>
      <c r="B18" s="21"/>
      <c r="C18" s="32">
        <f t="shared" si="0"/>
        <v>2.3529411764705882E-2</v>
      </c>
      <c r="D18" s="23">
        <f t="shared" si="1"/>
        <v>2</v>
      </c>
      <c r="E18" s="32">
        <f t="shared" si="18"/>
        <v>1.5625E-2</v>
      </c>
      <c r="F18" s="23">
        <f t="shared" si="3"/>
        <v>1</v>
      </c>
      <c r="G18" s="22">
        <f t="shared" si="19"/>
        <v>2.7027027027027029E-2</v>
      </c>
      <c r="H18" s="23">
        <f t="shared" si="5"/>
        <v>1</v>
      </c>
      <c r="I18" s="32">
        <f t="shared" si="20"/>
        <v>0</v>
      </c>
      <c r="J18" s="23">
        <f t="shared" si="7"/>
        <v>0</v>
      </c>
      <c r="K18" s="32">
        <f t="shared" si="21"/>
        <v>0</v>
      </c>
      <c r="L18" s="23">
        <f t="shared" si="9"/>
        <v>0</v>
      </c>
      <c r="M18" s="32">
        <f t="shared" si="22"/>
        <v>1.6949152542372881E-2</v>
      </c>
      <c r="N18" s="23">
        <f t="shared" si="23"/>
        <v>1</v>
      </c>
      <c r="O18" s="32">
        <f t="shared" si="24"/>
        <v>0</v>
      </c>
      <c r="P18" s="23">
        <f t="shared" si="25"/>
        <v>0</v>
      </c>
      <c r="Q18" s="32">
        <f t="shared" si="26"/>
        <v>1.607717041800643E-2</v>
      </c>
      <c r="R18" s="23">
        <f t="shared" si="27"/>
        <v>5</v>
      </c>
      <c r="S18" s="32">
        <f t="shared" si="28"/>
        <v>0</v>
      </c>
      <c r="T18" s="23">
        <f t="shared" si="29"/>
        <v>0</v>
      </c>
      <c r="X18" t="s">
        <v>14</v>
      </c>
      <c r="Y18" t="s">
        <v>77</v>
      </c>
      <c r="Z18" t="s">
        <v>78</v>
      </c>
      <c r="AA18" t="s">
        <v>79</v>
      </c>
      <c r="AB18" t="s">
        <v>147</v>
      </c>
      <c r="AC18">
        <v>0</v>
      </c>
      <c r="AD18">
        <v>1</v>
      </c>
      <c r="AE18">
        <v>0</v>
      </c>
      <c r="AF18">
        <v>0</v>
      </c>
      <c r="AG18">
        <v>0</v>
      </c>
      <c r="AH18">
        <v>2</v>
      </c>
      <c r="AI18">
        <v>0</v>
      </c>
      <c r="AJ18">
        <v>3</v>
      </c>
      <c r="AK18">
        <v>0</v>
      </c>
    </row>
    <row r="19" spans="1:37" x14ac:dyDescent="0.3">
      <c r="A19" t="s">
        <v>57</v>
      </c>
      <c r="B19" s="21"/>
      <c r="C19" s="32">
        <f t="shared" si="0"/>
        <v>0</v>
      </c>
      <c r="D19" s="23">
        <f t="shared" si="1"/>
        <v>0</v>
      </c>
      <c r="E19" s="32">
        <f t="shared" si="18"/>
        <v>0</v>
      </c>
      <c r="F19" s="23">
        <f t="shared" si="3"/>
        <v>0</v>
      </c>
      <c r="G19" s="22">
        <f t="shared" si="19"/>
        <v>0</v>
      </c>
      <c r="H19" s="23">
        <f t="shared" si="5"/>
        <v>0</v>
      </c>
      <c r="I19" s="32">
        <f t="shared" si="20"/>
        <v>0</v>
      </c>
      <c r="J19" s="23">
        <f t="shared" si="7"/>
        <v>0</v>
      </c>
      <c r="K19" s="32">
        <f t="shared" si="21"/>
        <v>0</v>
      </c>
      <c r="L19" s="23">
        <f t="shared" si="9"/>
        <v>0</v>
      </c>
      <c r="M19" s="32">
        <f t="shared" si="22"/>
        <v>0</v>
      </c>
      <c r="N19" s="23">
        <f t="shared" si="23"/>
        <v>0</v>
      </c>
      <c r="O19" s="32">
        <f t="shared" si="24"/>
        <v>0</v>
      </c>
      <c r="P19" s="23">
        <f t="shared" si="25"/>
        <v>0</v>
      </c>
      <c r="Q19" s="32">
        <f t="shared" si="26"/>
        <v>0</v>
      </c>
      <c r="R19" s="23">
        <f t="shared" si="27"/>
        <v>0</v>
      </c>
      <c r="S19" s="32">
        <f t="shared" si="28"/>
        <v>0</v>
      </c>
      <c r="T19" s="23">
        <f t="shared" si="29"/>
        <v>0</v>
      </c>
      <c r="X19" t="s">
        <v>15</v>
      </c>
      <c r="Y19" t="s">
        <v>77</v>
      </c>
      <c r="Z19" t="s">
        <v>78</v>
      </c>
      <c r="AA19" t="s">
        <v>79</v>
      </c>
      <c r="AB19" t="s">
        <v>147</v>
      </c>
      <c r="AC19">
        <v>0</v>
      </c>
      <c r="AD19">
        <v>1</v>
      </c>
      <c r="AE19">
        <v>0</v>
      </c>
      <c r="AF19">
        <v>0</v>
      </c>
      <c r="AG19">
        <v>0</v>
      </c>
      <c r="AH19">
        <v>1</v>
      </c>
      <c r="AI19">
        <v>0</v>
      </c>
      <c r="AJ19">
        <v>2</v>
      </c>
      <c r="AK19">
        <v>0</v>
      </c>
    </row>
    <row r="20" spans="1:37" x14ac:dyDescent="0.3">
      <c r="A20" t="s">
        <v>9</v>
      </c>
      <c r="B20" s="21"/>
      <c r="C20" s="32">
        <f t="shared" si="0"/>
        <v>0</v>
      </c>
      <c r="D20" s="23">
        <f t="shared" si="1"/>
        <v>0</v>
      </c>
      <c r="E20" s="32">
        <f t="shared" si="18"/>
        <v>0</v>
      </c>
      <c r="F20" s="23">
        <f t="shared" si="3"/>
        <v>0</v>
      </c>
      <c r="G20" s="22">
        <f t="shared" si="19"/>
        <v>0</v>
      </c>
      <c r="H20" s="23">
        <f t="shared" si="5"/>
        <v>0</v>
      </c>
      <c r="I20" s="32">
        <f t="shared" si="20"/>
        <v>0</v>
      </c>
      <c r="J20" s="23">
        <f t="shared" si="7"/>
        <v>0</v>
      </c>
      <c r="K20" s="32">
        <f t="shared" si="21"/>
        <v>0</v>
      </c>
      <c r="L20" s="23">
        <f t="shared" si="9"/>
        <v>0</v>
      </c>
      <c r="M20" s="32">
        <f t="shared" si="22"/>
        <v>0</v>
      </c>
      <c r="N20" s="23">
        <f t="shared" si="23"/>
        <v>0</v>
      </c>
      <c r="O20" s="32">
        <f t="shared" si="24"/>
        <v>0</v>
      </c>
      <c r="P20" s="23">
        <f t="shared" si="25"/>
        <v>0</v>
      </c>
      <c r="Q20" s="32">
        <f t="shared" si="26"/>
        <v>0</v>
      </c>
      <c r="R20" s="23">
        <f t="shared" si="27"/>
        <v>0</v>
      </c>
      <c r="S20" s="32">
        <f t="shared" si="28"/>
        <v>0</v>
      </c>
      <c r="T20" s="23">
        <f t="shared" si="29"/>
        <v>0</v>
      </c>
      <c r="X20" t="s">
        <v>17</v>
      </c>
      <c r="Y20" t="s">
        <v>77</v>
      </c>
      <c r="Z20" t="s">
        <v>78</v>
      </c>
      <c r="AA20" t="s">
        <v>79</v>
      </c>
      <c r="AB20" t="s">
        <v>147</v>
      </c>
      <c r="AC20">
        <v>0</v>
      </c>
      <c r="AD20">
        <v>1</v>
      </c>
      <c r="AE20">
        <v>0</v>
      </c>
      <c r="AF20">
        <v>1</v>
      </c>
      <c r="AG20">
        <v>0</v>
      </c>
      <c r="AH20">
        <v>0</v>
      </c>
      <c r="AI20">
        <v>0</v>
      </c>
      <c r="AJ20">
        <v>2</v>
      </c>
      <c r="AK20">
        <v>0</v>
      </c>
    </row>
    <row r="21" spans="1:37" x14ac:dyDescent="0.3">
      <c r="A21" t="s">
        <v>10</v>
      </c>
      <c r="B21" s="21"/>
      <c r="C21" s="32">
        <f t="shared" si="0"/>
        <v>0</v>
      </c>
      <c r="D21" s="23">
        <f t="shared" si="1"/>
        <v>0</v>
      </c>
      <c r="E21" s="32">
        <f t="shared" si="18"/>
        <v>7.8125E-2</v>
      </c>
      <c r="F21" s="23">
        <f t="shared" si="3"/>
        <v>5</v>
      </c>
      <c r="G21" s="22">
        <f t="shared" si="19"/>
        <v>0.13513513513513514</v>
      </c>
      <c r="H21" s="23">
        <f t="shared" si="5"/>
        <v>5</v>
      </c>
      <c r="I21" s="32">
        <f t="shared" si="20"/>
        <v>3.0303030303030304E-2</v>
      </c>
      <c r="J21" s="23">
        <f t="shared" si="7"/>
        <v>1</v>
      </c>
      <c r="K21" s="32">
        <f t="shared" si="21"/>
        <v>0</v>
      </c>
      <c r="L21" s="23">
        <f t="shared" si="9"/>
        <v>0</v>
      </c>
      <c r="M21" s="32">
        <f t="shared" si="22"/>
        <v>3.3898305084745763E-2</v>
      </c>
      <c r="N21" s="23">
        <f t="shared" si="23"/>
        <v>2</v>
      </c>
      <c r="O21" s="32">
        <f t="shared" si="24"/>
        <v>0</v>
      </c>
      <c r="P21" s="23">
        <f t="shared" si="25"/>
        <v>0</v>
      </c>
      <c r="Q21" s="32">
        <f t="shared" si="26"/>
        <v>4.1800643086816719E-2</v>
      </c>
      <c r="R21" s="23">
        <f t="shared" si="27"/>
        <v>13</v>
      </c>
      <c r="S21" s="32">
        <f t="shared" si="28"/>
        <v>0</v>
      </c>
      <c r="T21" s="23">
        <f t="shared" si="29"/>
        <v>0</v>
      </c>
      <c r="X21" t="s">
        <v>19</v>
      </c>
      <c r="Y21" t="s">
        <v>77</v>
      </c>
      <c r="Z21" t="s">
        <v>78</v>
      </c>
      <c r="AA21" t="s">
        <v>79</v>
      </c>
      <c r="AB21" t="s">
        <v>147</v>
      </c>
      <c r="AC21">
        <v>0</v>
      </c>
      <c r="AD21">
        <v>6</v>
      </c>
      <c r="AE21">
        <v>1</v>
      </c>
      <c r="AF21">
        <v>1</v>
      </c>
      <c r="AG21">
        <v>1</v>
      </c>
      <c r="AH21">
        <v>3</v>
      </c>
      <c r="AI21">
        <v>0</v>
      </c>
      <c r="AJ21">
        <v>12</v>
      </c>
      <c r="AK21">
        <v>0</v>
      </c>
    </row>
    <row r="22" spans="1:37" x14ac:dyDescent="0.3">
      <c r="A22" t="s">
        <v>58</v>
      </c>
      <c r="B22" s="21"/>
      <c r="C22" s="32">
        <f t="shared" si="0"/>
        <v>0</v>
      </c>
      <c r="D22" s="23">
        <f t="shared" si="1"/>
        <v>0</v>
      </c>
      <c r="E22" s="32">
        <f t="shared" si="18"/>
        <v>0</v>
      </c>
      <c r="F22" s="23">
        <f t="shared" si="3"/>
        <v>0</v>
      </c>
      <c r="G22" s="22">
        <f t="shared" si="19"/>
        <v>0</v>
      </c>
      <c r="H22" s="23">
        <f t="shared" si="5"/>
        <v>0</v>
      </c>
      <c r="I22" s="32">
        <f t="shared" si="20"/>
        <v>0</v>
      </c>
      <c r="J22" s="23">
        <f t="shared" si="7"/>
        <v>0</v>
      </c>
      <c r="K22" s="32">
        <f t="shared" si="21"/>
        <v>0</v>
      </c>
      <c r="L22" s="23">
        <f t="shared" si="9"/>
        <v>0</v>
      </c>
      <c r="M22" s="32">
        <f t="shared" si="22"/>
        <v>0</v>
      </c>
      <c r="N22" s="23">
        <f t="shared" si="23"/>
        <v>0</v>
      </c>
      <c r="O22" s="32">
        <f t="shared" si="24"/>
        <v>0</v>
      </c>
      <c r="P22" s="23">
        <f t="shared" si="25"/>
        <v>0</v>
      </c>
      <c r="Q22" s="32">
        <f t="shared" si="26"/>
        <v>0</v>
      </c>
      <c r="R22" s="23">
        <f t="shared" si="27"/>
        <v>0</v>
      </c>
      <c r="S22" s="32">
        <f t="shared" si="28"/>
        <v>0</v>
      </c>
      <c r="T22" s="23">
        <f t="shared" si="29"/>
        <v>0</v>
      </c>
      <c r="X22" t="s">
        <v>126</v>
      </c>
      <c r="Y22" t="s">
        <v>77</v>
      </c>
      <c r="Z22" t="s">
        <v>78</v>
      </c>
      <c r="AA22" t="s">
        <v>79</v>
      </c>
      <c r="AB22" t="s">
        <v>147</v>
      </c>
      <c r="AC22">
        <v>1</v>
      </c>
      <c r="AD22">
        <v>0</v>
      </c>
      <c r="AE22">
        <v>0</v>
      </c>
      <c r="AF22">
        <v>0</v>
      </c>
      <c r="AG22">
        <v>0</v>
      </c>
      <c r="AH22">
        <v>3</v>
      </c>
      <c r="AI22">
        <v>0</v>
      </c>
      <c r="AJ22">
        <v>4</v>
      </c>
      <c r="AK22">
        <v>0</v>
      </c>
    </row>
    <row r="23" spans="1:37" x14ac:dyDescent="0.3">
      <c r="A23" t="s">
        <v>11</v>
      </c>
      <c r="B23" s="21"/>
      <c r="C23" s="32">
        <f t="shared" si="0"/>
        <v>1.1764705882352941E-2</v>
      </c>
      <c r="D23" s="23">
        <f t="shared" si="1"/>
        <v>1</v>
      </c>
      <c r="E23" s="32">
        <f t="shared" si="18"/>
        <v>1.5625E-2</v>
      </c>
      <c r="F23" s="23">
        <f t="shared" si="3"/>
        <v>1</v>
      </c>
      <c r="G23" s="22">
        <f t="shared" si="19"/>
        <v>2.7027027027027029E-2</v>
      </c>
      <c r="H23" s="23">
        <f t="shared" si="5"/>
        <v>1</v>
      </c>
      <c r="I23" s="32">
        <f t="shared" si="20"/>
        <v>0</v>
      </c>
      <c r="J23" s="23">
        <f t="shared" si="7"/>
        <v>0</v>
      </c>
      <c r="K23" s="32">
        <f t="shared" si="21"/>
        <v>0</v>
      </c>
      <c r="L23" s="23">
        <f t="shared" si="9"/>
        <v>0</v>
      </c>
      <c r="M23" s="32">
        <f t="shared" si="22"/>
        <v>6.7796610169491525E-2</v>
      </c>
      <c r="N23" s="23">
        <f t="shared" si="23"/>
        <v>4</v>
      </c>
      <c r="O23" s="32">
        <f t="shared" si="24"/>
        <v>0</v>
      </c>
      <c r="P23" s="23">
        <f t="shared" si="25"/>
        <v>0</v>
      </c>
      <c r="Q23" s="32">
        <f t="shared" si="26"/>
        <v>2.2508038585209004E-2</v>
      </c>
      <c r="R23" s="23">
        <f t="shared" si="27"/>
        <v>7</v>
      </c>
      <c r="S23" s="32">
        <f t="shared" si="28"/>
        <v>0</v>
      </c>
      <c r="T23" s="23">
        <f t="shared" si="29"/>
        <v>0</v>
      </c>
      <c r="X23" t="s">
        <v>20</v>
      </c>
      <c r="Y23" t="s">
        <v>77</v>
      </c>
      <c r="Z23" t="s">
        <v>78</v>
      </c>
      <c r="AA23" t="s">
        <v>79</v>
      </c>
      <c r="AB23" t="s">
        <v>147</v>
      </c>
      <c r="AC23">
        <v>3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3</v>
      </c>
      <c r="AJ23">
        <v>6</v>
      </c>
      <c r="AK23">
        <v>0</v>
      </c>
    </row>
    <row r="24" spans="1:37" x14ac:dyDescent="0.3">
      <c r="A24" t="s">
        <v>12</v>
      </c>
      <c r="B24" s="21"/>
      <c r="C24" s="32">
        <f t="shared" si="0"/>
        <v>1.1764705882352941E-2</v>
      </c>
      <c r="D24" s="23">
        <f t="shared" si="1"/>
        <v>1</v>
      </c>
      <c r="E24" s="32">
        <f t="shared" si="18"/>
        <v>1.5625E-2</v>
      </c>
      <c r="F24" s="23">
        <f t="shared" si="3"/>
        <v>1</v>
      </c>
      <c r="G24" s="22">
        <f t="shared" si="19"/>
        <v>0</v>
      </c>
      <c r="H24" s="23">
        <f t="shared" si="5"/>
        <v>0</v>
      </c>
      <c r="I24" s="32">
        <f t="shared" si="20"/>
        <v>3.0303030303030304E-2</v>
      </c>
      <c r="J24" s="23">
        <f t="shared" si="7"/>
        <v>1</v>
      </c>
      <c r="K24" s="32">
        <f t="shared" si="21"/>
        <v>0</v>
      </c>
      <c r="L24" s="23">
        <f t="shared" si="9"/>
        <v>0</v>
      </c>
      <c r="M24" s="32">
        <f t="shared" si="22"/>
        <v>0</v>
      </c>
      <c r="N24" s="23">
        <f t="shared" si="23"/>
        <v>0</v>
      </c>
      <c r="O24" s="32">
        <f t="shared" si="24"/>
        <v>5.2631578947368418E-2</v>
      </c>
      <c r="P24" s="23">
        <f t="shared" si="25"/>
        <v>1</v>
      </c>
      <c r="Q24" s="32">
        <f t="shared" si="26"/>
        <v>1.2861736334405145E-2</v>
      </c>
      <c r="R24" s="23">
        <f t="shared" si="27"/>
        <v>4</v>
      </c>
      <c r="S24" s="32">
        <f t="shared" si="28"/>
        <v>0</v>
      </c>
      <c r="T24" s="23">
        <f t="shared" si="29"/>
        <v>0</v>
      </c>
      <c r="X24" t="s">
        <v>21</v>
      </c>
      <c r="Y24" t="s">
        <v>77</v>
      </c>
      <c r="Z24" t="s">
        <v>78</v>
      </c>
      <c r="AA24" t="s">
        <v>79</v>
      </c>
      <c r="AB24" t="s">
        <v>147</v>
      </c>
      <c r="AC24">
        <v>1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1</v>
      </c>
      <c r="AK24">
        <v>0</v>
      </c>
    </row>
    <row r="25" spans="1:37" x14ac:dyDescent="0.3">
      <c r="A25" t="s">
        <v>59</v>
      </c>
      <c r="B25" s="21"/>
      <c r="C25" s="32">
        <f t="shared" si="0"/>
        <v>0</v>
      </c>
      <c r="D25" s="23">
        <f t="shared" si="1"/>
        <v>0</v>
      </c>
      <c r="E25" s="32">
        <f t="shared" si="18"/>
        <v>0</v>
      </c>
      <c r="F25" s="23">
        <f t="shared" si="3"/>
        <v>0</v>
      </c>
      <c r="G25" s="22">
        <f t="shared" si="19"/>
        <v>0</v>
      </c>
      <c r="H25" s="23">
        <f t="shared" si="5"/>
        <v>0</v>
      </c>
      <c r="I25" s="32">
        <f t="shared" si="20"/>
        <v>0</v>
      </c>
      <c r="J25" s="23">
        <f t="shared" si="7"/>
        <v>0</v>
      </c>
      <c r="K25" s="32">
        <f t="shared" si="21"/>
        <v>0</v>
      </c>
      <c r="L25" s="23">
        <f t="shared" si="9"/>
        <v>0</v>
      </c>
      <c r="M25" s="32">
        <f t="shared" si="22"/>
        <v>0</v>
      </c>
      <c r="N25" s="23">
        <f t="shared" si="23"/>
        <v>0</v>
      </c>
      <c r="O25" s="32">
        <f t="shared" si="24"/>
        <v>0</v>
      </c>
      <c r="P25" s="23">
        <f t="shared" si="25"/>
        <v>0</v>
      </c>
      <c r="Q25" s="32">
        <f t="shared" si="26"/>
        <v>0</v>
      </c>
      <c r="R25" s="23">
        <f t="shared" si="27"/>
        <v>0</v>
      </c>
      <c r="S25" s="32">
        <f t="shared" si="28"/>
        <v>0</v>
      </c>
      <c r="T25" s="23">
        <f t="shared" si="29"/>
        <v>0</v>
      </c>
      <c r="X25" t="s">
        <v>22</v>
      </c>
      <c r="Y25" t="s">
        <v>77</v>
      </c>
      <c r="Z25" t="s">
        <v>78</v>
      </c>
      <c r="AA25" t="s">
        <v>79</v>
      </c>
      <c r="AB25" t="s">
        <v>147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1</v>
      </c>
      <c r="AJ25">
        <v>1</v>
      </c>
      <c r="AK25">
        <v>0</v>
      </c>
    </row>
    <row r="26" spans="1:37" x14ac:dyDescent="0.3">
      <c r="A26" t="s">
        <v>60</v>
      </c>
      <c r="B26" s="21"/>
      <c r="C26" s="32">
        <f t="shared" si="0"/>
        <v>2.3529411764705882E-2</v>
      </c>
      <c r="D26" s="23">
        <f t="shared" si="1"/>
        <v>2</v>
      </c>
      <c r="E26" s="32">
        <f t="shared" si="18"/>
        <v>0</v>
      </c>
      <c r="F26" s="23">
        <f t="shared" si="3"/>
        <v>0</v>
      </c>
      <c r="G26" s="22">
        <f t="shared" si="19"/>
        <v>0</v>
      </c>
      <c r="H26" s="23">
        <f t="shared" si="5"/>
        <v>0</v>
      </c>
      <c r="I26" s="32">
        <f t="shared" si="20"/>
        <v>0</v>
      </c>
      <c r="J26" s="23">
        <f t="shared" si="7"/>
        <v>0</v>
      </c>
      <c r="K26" s="32">
        <f t="shared" ref="K26:K37" si="30">L26/$L$58</f>
        <v>0</v>
      </c>
      <c r="L26" s="23">
        <f t="shared" si="9"/>
        <v>0</v>
      </c>
      <c r="M26" s="32">
        <f t="shared" si="22"/>
        <v>1.6949152542372881E-2</v>
      </c>
      <c r="N26" s="23">
        <f t="shared" si="23"/>
        <v>1</v>
      </c>
      <c r="O26" s="32">
        <f t="shared" si="24"/>
        <v>0</v>
      </c>
      <c r="P26" s="23">
        <f t="shared" si="25"/>
        <v>0</v>
      </c>
      <c r="Q26" s="32">
        <f t="shared" si="26"/>
        <v>9.6463022508038593E-3</v>
      </c>
      <c r="R26" s="23">
        <f t="shared" si="27"/>
        <v>3</v>
      </c>
      <c r="S26" s="32">
        <f t="shared" si="28"/>
        <v>0</v>
      </c>
      <c r="T26" s="23">
        <f t="shared" si="29"/>
        <v>0</v>
      </c>
      <c r="X26" t="s">
        <v>23</v>
      </c>
      <c r="Y26" t="s">
        <v>77</v>
      </c>
      <c r="Z26" t="s">
        <v>78</v>
      </c>
      <c r="AA26" t="s">
        <v>79</v>
      </c>
      <c r="AB26" t="s">
        <v>147</v>
      </c>
      <c r="AC26">
        <v>0</v>
      </c>
      <c r="AD26">
        <v>1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1</v>
      </c>
      <c r="AK26">
        <v>0</v>
      </c>
    </row>
    <row r="27" spans="1:37" x14ac:dyDescent="0.3">
      <c r="A27" t="s">
        <v>13</v>
      </c>
      <c r="B27" s="21"/>
      <c r="C27" s="32">
        <f t="shared" si="0"/>
        <v>0.16470588235294117</v>
      </c>
      <c r="D27" s="23">
        <f t="shared" si="1"/>
        <v>14</v>
      </c>
      <c r="E27" s="32">
        <f t="shared" si="18"/>
        <v>1.5625E-2</v>
      </c>
      <c r="F27" s="23">
        <f t="shared" si="3"/>
        <v>1</v>
      </c>
      <c r="G27" s="22">
        <f t="shared" si="19"/>
        <v>8.1081081081081086E-2</v>
      </c>
      <c r="H27" s="23">
        <f t="shared" si="5"/>
        <v>3</v>
      </c>
      <c r="I27" s="32">
        <f t="shared" si="20"/>
        <v>6.0606060606060608E-2</v>
      </c>
      <c r="J27" s="23">
        <f t="shared" si="7"/>
        <v>2</v>
      </c>
      <c r="K27" s="32">
        <f t="shared" si="30"/>
        <v>0</v>
      </c>
      <c r="L27" s="23">
        <f t="shared" si="9"/>
        <v>0</v>
      </c>
      <c r="M27" s="32">
        <f t="shared" si="22"/>
        <v>0</v>
      </c>
      <c r="N27" s="23">
        <f t="shared" si="23"/>
        <v>0</v>
      </c>
      <c r="O27" s="32">
        <f t="shared" si="24"/>
        <v>5.2631578947368418E-2</v>
      </c>
      <c r="P27" s="23">
        <f t="shared" si="25"/>
        <v>1</v>
      </c>
      <c r="Q27" s="32">
        <f t="shared" si="26"/>
        <v>6.7524115755627015E-2</v>
      </c>
      <c r="R27" s="23">
        <f t="shared" si="27"/>
        <v>21</v>
      </c>
      <c r="S27" s="32">
        <f t="shared" si="28"/>
        <v>0</v>
      </c>
      <c r="T27" s="23">
        <f t="shared" si="29"/>
        <v>0</v>
      </c>
      <c r="X27" t="s">
        <v>24</v>
      </c>
      <c r="Y27" t="s">
        <v>77</v>
      </c>
      <c r="Z27" t="s">
        <v>78</v>
      </c>
      <c r="AA27" t="s">
        <v>79</v>
      </c>
      <c r="AB27" t="s">
        <v>147</v>
      </c>
      <c r="AC27">
        <v>1</v>
      </c>
      <c r="AD27">
        <v>5</v>
      </c>
      <c r="AE27">
        <v>21</v>
      </c>
      <c r="AF27">
        <v>1</v>
      </c>
      <c r="AG27">
        <v>1</v>
      </c>
      <c r="AH27">
        <v>4</v>
      </c>
      <c r="AI27">
        <v>2</v>
      </c>
      <c r="AJ27">
        <v>35</v>
      </c>
      <c r="AK27">
        <v>0</v>
      </c>
    </row>
    <row r="28" spans="1:37" x14ac:dyDescent="0.3">
      <c r="A28" t="s">
        <v>148</v>
      </c>
      <c r="B28" s="21"/>
      <c r="C28" s="32">
        <f t="shared" si="0"/>
        <v>0</v>
      </c>
      <c r="D28" s="23">
        <f t="shared" si="1"/>
        <v>0</v>
      </c>
      <c r="E28" s="32">
        <f t="shared" si="18"/>
        <v>0</v>
      </c>
      <c r="F28" s="23">
        <f t="shared" si="3"/>
        <v>0</v>
      </c>
      <c r="G28" s="22">
        <f t="shared" si="19"/>
        <v>0</v>
      </c>
      <c r="H28" s="23">
        <f t="shared" si="5"/>
        <v>0</v>
      </c>
      <c r="I28" s="32">
        <f t="shared" si="20"/>
        <v>0</v>
      </c>
      <c r="J28" s="23">
        <f t="shared" si="7"/>
        <v>0</v>
      </c>
      <c r="K28" s="32">
        <f t="shared" si="30"/>
        <v>0</v>
      </c>
      <c r="L28" s="23">
        <f t="shared" si="9"/>
        <v>0</v>
      </c>
      <c r="M28" s="32">
        <f t="shared" si="22"/>
        <v>0</v>
      </c>
      <c r="N28" s="23">
        <f t="shared" si="23"/>
        <v>0</v>
      </c>
      <c r="O28" s="32">
        <f t="shared" si="24"/>
        <v>0</v>
      </c>
      <c r="P28" s="23">
        <f t="shared" si="25"/>
        <v>0</v>
      </c>
      <c r="Q28" s="32">
        <f t="shared" si="26"/>
        <v>0</v>
      </c>
      <c r="R28" s="23">
        <f t="shared" si="27"/>
        <v>0</v>
      </c>
      <c r="S28" s="32">
        <f t="shared" si="28"/>
        <v>0</v>
      </c>
      <c r="T28" s="23">
        <f t="shared" si="29"/>
        <v>0</v>
      </c>
      <c r="X28" t="s">
        <v>25</v>
      </c>
      <c r="Y28" t="s">
        <v>77</v>
      </c>
      <c r="Z28" t="s">
        <v>78</v>
      </c>
      <c r="AA28" t="s">
        <v>79</v>
      </c>
      <c r="AB28" t="s">
        <v>147</v>
      </c>
      <c r="AC28">
        <v>3</v>
      </c>
      <c r="AD28">
        <v>3</v>
      </c>
      <c r="AE28">
        <v>0</v>
      </c>
      <c r="AF28">
        <v>0</v>
      </c>
      <c r="AG28">
        <v>0</v>
      </c>
      <c r="AH28">
        <v>3</v>
      </c>
      <c r="AI28">
        <v>1</v>
      </c>
      <c r="AJ28">
        <v>10</v>
      </c>
      <c r="AK28">
        <v>0</v>
      </c>
    </row>
    <row r="29" spans="1:37" x14ac:dyDescent="0.3">
      <c r="A29" t="s">
        <v>37</v>
      </c>
      <c r="B29" s="21"/>
      <c r="C29" s="32">
        <f t="shared" si="0"/>
        <v>0</v>
      </c>
      <c r="D29" s="23">
        <f t="shared" si="1"/>
        <v>0</v>
      </c>
      <c r="E29" s="32">
        <f t="shared" si="18"/>
        <v>0</v>
      </c>
      <c r="F29" s="23">
        <f t="shared" si="3"/>
        <v>0</v>
      </c>
      <c r="G29" s="22">
        <f t="shared" si="19"/>
        <v>0</v>
      </c>
      <c r="H29" s="23">
        <f t="shared" si="5"/>
        <v>0</v>
      </c>
      <c r="I29" s="32">
        <f t="shared" si="20"/>
        <v>0</v>
      </c>
      <c r="J29" s="23">
        <f t="shared" si="7"/>
        <v>0</v>
      </c>
      <c r="K29" s="32">
        <f t="shared" si="30"/>
        <v>0</v>
      </c>
      <c r="L29" s="23">
        <f t="shared" si="9"/>
        <v>0</v>
      </c>
      <c r="M29" s="32">
        <f t="shared" si="22"/>
        <v>1.6949152542372881E-2</v>
      </c>
      <c r="N29" s="23">
        <f t="shared" si="23"/>
        <v>1</v>
      </c>
      <c r="O29" s="32">
        <f t="shared" si="24"/>
        <v>0</v>
      </c>
      <c r="P29" s="23">
        <f t="shared" si="25"/>
        <v>0</v>
      </c>
      <c r="Q29" s="32">
        <f t="shared" si="26"/>
        <v>3.2154340836012861E-3</v>
      </c>
      <c r="R29" s="23">
        <f t="shared" si="27"/>
        <v>1</v>
      </c>
      <c r="S29" s="32">
        <f t="shared" si="28"/>
        <v>0</v>
      </c>
      <c r="T29" s="23">
        <f t="shared" si="29"/>
        <v>0</v>
      </c>
      <c r="X29" t="s">
        <v>26</v>
      </c>
      <c r="Y29" t="s">
        <v>77</v>
      </c>
      <c r="Z29" t="s">
        <v>78</v>
      </c>
      <c r="AA29" t="s">
        <v>79</v>
      </c>
      <c r="AB29" t="s">
        <v>147</v>
      </c>
      <c r="AC29">
        <v>6</v>
      </c>
      <c r="AD29">
        <v>5</v>
      </c>
      <c r="AE29">
        <v>1</v>
      </c>
      <c r="AF29">
        <v>2</v>
      </c>
      <c r="AG29">
        <v>2</v>
      </c>
      <c r="AH29">
        <v>0</v>
      </c>
      <c r="AI29">
        <v>0</v>
      </c>
      <c r="AJ29">
        <v>16</v>
      </c>
      <c r="AK29">
        <v>0</v>
      </c>
    </row>
    <row r="30" spans="1:37" x14ac:dyDescent="0.3">
      <c r="A30" t="s">
        <v>14</v>
      </c>
      <c r="B30" s="21"/>
      <c r="C30" s="32">
        <f t="shared" si="0"/>
        <v>0</v>
      </c>
      <c r="D30" s="23">
        <f t="shared" si="1"/>
        <v>0</v>
      </c>
      <c r="E30" s="32">
        <f t="shared" si="18"/>
        <v>1.5625E-2</v>
      </c>
      <c r="F30" s="23">
        <f t="shared" si="3"/>
        <v>1</v>
      </c>
      <c r="G30" s="22">
        <f t="shared" si="19"/>
        <v>0</v>
      </c>
      <c r="H30" s="23">
        <f t="shared" si="5"/>
        <v>0</v>
      </c>
      <c r="I30" s="32">
        <f t="shared" si="20"/>
        <v>0</v>
      </c>
      <c r="J30" s="23">
        <f t="shared" si="7"/>
        <v>0</v>
      </c>
      <c r="K30" s="32">
        <f t="shared" si="30"/>
        <v>0</v>
      </c>
      <c r="L30" s="23">
        <f t="shared" si="9"/>
        <v>0</v>
      </c>
      <c r="M30" s="32">
        <f t="shared" si="22"/>
        <v>3.3898305084745763E-2</v>
      </c>
      <c r="N30" s="23">
        <f t="shared" si="23"/>
        <v>2</v>
      </c>
      <c r="O30" s="32">
        <f t="shared" si="24"/>
        <v>0</v>
      </c>
      <c r="P30" s="23">
        <f t="shared" si="25"/>
        <v>0</v>
      </c>
      <c r="Q30" s="32">
        <f t="shared" si="26"/>
        <v>9.6463022508038593E-3</v>
      </c>
      <c r="R30" s="23">
        <f t="shared" si="27"/>
        <v>3</v>
      </c>
      <c r="S30" s="32">
        <f t="shared" si="28"/>
        <v>0</v>
      </c>
      <c r="T30" s="23">
        <f t="shared" si="29"/>
        <v>0</v>
      </c>
      <c r="X30" t="s">
        <v>27</v>
      </c>
      <c r="Y30" t="s">
        <v>77</v>
      </c>
      <c r="Z30" t="s">
        <v>78</v>
      </c>
      <c r="AA30" t="s">
        <v>79</v>
      </c>
      <c r="AB30" t="s">
        <v>147</v>
      </c>
      <c r="AC30">
        <v>1</v>
      </c>
      <c r="AD30">
        <v>0</v>
      </c>
      <c r="AE30">
        <v>0</v>
      </c>
      <c r="AF30">
        <v>0</v>
      </c>
      <c r="AG30">
        <v>0</v>
      </c>
      <c r="AH30">
        <v>1</v>
      </c>
      <c r="AI30">
        <v>0</v>
      </c>
      <c r="AJ30">
        <v>2</v>
      </c>
      <c r="AK30">
        <v>0</v>
      </c>
    </row>
    <row r="31" spans="1:37" x14ac:dyDescent="0.3">
      <c r="A31" t="s">
        <v>15</v>
      </c>
      <c r="B31" s="21"/>
      <c r="C31" s="32">
        <f t="shared" si="0"/>
        <v>0</v>
      </c>
      <c r="D31" s="23">
        <f t="shared" si="1"/>
        <v>0</v>
      </c>
      <c r="E31" s="32">
        <f t="shared" si="18"/>
        <v>1.5625E-2</v>
      </c>
      <c r="F31" s="23">
        <f t="shared" si="3"/>
        <v>1</v>
      </c>
      <c r="G31" s="22">
        <f t="shared" si="19"/>
        <v>0</v>
      </c>
      <c r="H31" s="23">
        <f t="shared" si="5"/>
        <v>0</v>
      </c>
      <c r="I31" s="32">
        <f t="shared" si="20"/>
        <v>0</v>
      </c>
      <c r="J31" s="23">
        <f t="shared" si="7"/>
        <v>0</v>
      </c>
      <c r="K31" s="32">
        <f t="shared" si="30"/>
        <v>0</v>
      </c>
      <c r="L31" s="23">
        <f t="shared" si="9"/>
        <v>0</v>
      </c>
      <c r="M31" s="32">
        <f t="shared" si="22"/>
        <v>1.6949152542372881E-2</v>
      </c>
      <c r="N31" s="23">
        <f t="shared" si="23"/>
        <v>1</v>
      </c>
      <c r="O31" s="32">
        <f t="shared" si="24"/>
        <v>0</v>
      </c>
      <c r="P31" s="23">
        <f t="shared" si="25"/>
        <v>0</v>
      </c>
      <c r="Q31" s="32">
        <f t="shared" si="26"/>
        <v>6.4308681672025723E-3</v>
      </c>
      <c r="R31" s="23">
        <f t="shared" si="27"/>
        <v>2</v>
      </c>
      <c r="S31" s="32">
        <f t="shared" si="28"/>
        <v>0</v>
      </c>
      <c r="T31" s="23">
        <f t="shared" si="29"/>
        <v>0</v>
      </c>
      <c r="X31" t="s">
        <v>28</v>
      </c>
      <c r="Y31" t="s">
        <v>77</v>
      </c>
      <c r="Z31" t="s">
        <v>78</v>
      </c>
      <c r="AA31" t="s">
        <v>79</v>
      </c>
      <c r="AB31" t="s">
        <v>147</v>
      </c>
      <c r="AC31">
        <v>5</v>
      </c>
      <c r="AD31">
        <v>5</v>
      </c>
      <c r="AE31">
        <v>0</v>
      </c>
      <c r="AF31">
        <v>3</v>
      </c>
      <c r="AG31">
        <v>2</v>
      </c>
      <c r="AH31">
        <v>6</v>
      </c>
      <c r="AI31">
        <v>1</v>
      </c>
      <c r="AJ31">
        <v>22</v>
      </c>
      <c r="AK31">
        <v>0</v>
      </c>
    </row>
    <row r="32" spans="1:37" x14ac:dyDescent="0.3">
      <c r="A32" t="s">
        <v>16</v>
      </c>
      <c r="B32" s="21"/>
      <c r="C32" s="32">
        <f t="shared" si="0"/>
        <v>0</v>
      </c>
      <c r="D32" s="23">
        <f t="shared" si="1"/>
        <v>0</v>
      </c>
      <c r="E32" s="32">
        <f t="shared" si="18"/>
        <v>0</v>
      </c>
      <c r="F32" s="23">
        <f t="shared" si="3"/>
        <v>0</v>
      </c>
      <c r="G32" s="22">
        <f t="shared" si="19"/>
        <v>0</v>
      </c>
      <c r="H32" s="23">
        <f t="shared" si="5"/>
        <v>0</v>
      </c>
      <c r="I32" s="32">
        <f t="shared" si="20"/>
        <v>0</v>
      </c>
      <c r="J32" s="23">
        <f t="shared" si="7"/>
        <v>0</v>
      </c>
      <c r="K32" s="32">
        <f t="shared" si="30"/>
        <v>0</v>
      </c>
      <c r="L32" s="23">
        <f t="shared" si="9"/>
        <v>0</v>
      </c>
      <c r="M32" s="32">
        <f t="shared" si="22"/>
        <v>0</v>
      </c>
      <c r="N32" s="23">
        <f t="shared" si="23"/>
        <v>0</v>
      </c>
      <c r="O32" s="32">
        <f t="shared" si="24"/>
        <v>0</v>
      </c>
      <c r="P32" s="23">
        <f t="shared" si="25"/>
        <v>0</v>
      </c>
      <c r="Q32" s="32">
        <f t="shared" si="26"/>
        <v>0</v>
      </c>
      <c r="R32" s="23">
        <f t="shared" si="27"/>
        <v>0</v>
      </c>
      <c r="S32" s="32">
        <f t="shared" si="28"/>
        <v>0</v>
      </c>
      <c r="T32" s="23">
        <f t="shared" si="29"/>
        <v>0</v>
      </c>
      <c r="X32" t="s">
        <v>34</v>
      </c>
      <c r="Y32" t="s">
        <v>77</v>
      </c>
      <c r="Z32" t="s">
        <v>78</v>
      </c>
      <c r="AA32" t="s">
        <v>79</v>
      </c>
      <c r="AB32" t="s">
        <v>147</v>
      </c>
      <c r="AC32">
        <v>0</v>
      </c>
      <c r="AD32">
        <v>1</v>
      </c>
      <c r="AE32">
        <v>1</v>
      </c>
      <c r="AF32">
        <v>0</v>
      </c>
      <c r="AG32">
        <v>0</v>
      </c>
      <c r="AH32">
        <v>1</v>
      </c>
      <c r="AI32">
        <v>0</v>
      </c>
      <c r="AJ32">
        <v>3</v>
      </c>
      <c r="AK32">
        <v>0</v>
      </c>
    </row>
    <row r="33" spans="1:37" x14ac:dyDescent="0.3">
      <c r="A33" t="s">
        <v>96</v>
      </c>
      <c r="B33" s="21"/>
      <c r="C33" s="32">
        <f t="shared" si="0"/>
        <v>0</v>
      </c>
      <c r="D33" s="23">
        <f t="shared" si="1"/>
        <v>0</v>
      </c>
      <c r="E33" s="32">
        <f t="shared" si="18"/>
        <v>0</v>
      </c>
      <c r="F33" s="23">
        <f t="shared" si="3"/>
        <v>0</v>
      </c>
      <c r="G33" s="22">
        <f t="shared" si="19"/>
        <v>0</v>
      </c>
      <c r="H33" s="23">
        <f t="shared" si="5"/>
        <v>0</v>
      </c>
      <c r="I33" s="32">
        <f t="shared" si="20"/>
        <v>0</v>
      </c>
      <c r="J33" s="23">
        <f t="shared" si="7"/>
        <v>0</v>
      </c>
      <c r="K33" s="32">
        <f t="shared" si="30"/>
        <v>0</v>
      </c>
      <c r="L33" s="23">
        <f t="shared" si="9"/>
        <v>0</v>
      </c>
      <c r="M33" s="32">
        <f t="shared" si="22"/>
        <v>0</v>
      </c>
      <c r="N33" s="23">
        <f t="shared" si="23"/>
        <v>0</v>
      </c>
      <c r="O33" s="32">
        <f t="shared" si="24"/>
        <v>0</v>
      </c>
      <c r="P33" s="23">
        <f t="shared" si="25"/>
        <v>0</v>
      </c>
      <c r="Q33" s="32">
        <f t="shared" si="26"/>
        <v>0</v>
      </c>
      <c r="R33" s="23">
        <f t="shared" si="27"/>
        <v>0</v>
      </c>
      <c r="S33" s="32">
        <f t="shared" si="28"/>
        <v>0</v>
      </c>
      <c r="T33" s="23">
        <f t="shared" si="29"/>
        <v>0</v>
      </c>
      <c r="X33" t="s">
        <v>29</v>
      </c>
      <c r="Y33" t="s">
        <v>77</v>
      </c>
      <c r="Z33" t="s">
        <v>78</v>
      </c>
      <c r="AA33" t="s">
        <v>79</v>
      </c>
      <c r="AB33" t="s">
        <v>147</v>
      </c>
      <c r="AC33">
        <v>0</v>
      </c>
      <c r="AD33">
        <v>0</v>
      </c>
      <c r="AE33">
        <v>0</v>
      </c>
      <c r="AF33">
        <v>2</v>
      </c>
      <c r="AG33">
        <v>3</v>
      </c>
      <c r="AH33">
        <v>4</v>
      </c>
      <c r="AI33">
        <v>0</v>
      </c>
      <c r="AJ33">
        <v>8</v>
      </c>
      <c r="AK33">
        <v>1</v>
      </c>
    </row>
    <row r="34" spans="1:37" x14ac:dyDescent="0.3">
      <c r="A34" t="s">
        <v>17</v>
      </c>
      <c r="B34" s="21"/>
      <c r="C34" s="32">
        <f t="shared" si="0"/>
        <v>0</v>
      </c>
      <c r="D34" s="23">
        <f t="shared" si="1"/>
        <v>0</v>
      </c>
      <c r="E34" s="32">
        <f t="shared" si="18"/>
        <v>1.5625E-2</v>
      </c>
      <c r="F34" s="23">
        <f t="shared" si="3"/>
        <v>1</v>
      </c>
      <c r="G34" s="22">
        <f t="shared" si="19"/>
        <v>0</v>
      </c>
      <c r="H34" s="23">
        <f t="shared" si="5"/>
        <v>0</v>
      </c>
      <c r="I34" s="32">
        <f t="shared" si="20"/>
        <v>3.0303030303030304E-2</v>
      </c>
      <c r="J34" s="23">
        <f t="shared" si="7"/>
        <v>1</v>
      </c>
      <c r="K34" s="32">
        <f t="shared" si="30"/>
        <v>0</v>
      </c>
      <c r="L34" s="23">
        <f t="shared" si="9"/>
        <v>0</v>
      </c>
      <c r="M34" s="32">
        <f t="shared" si="22"/>
        <v>0</v>
      </c>
      <c r="N34" s="23">
        <f t="shared" si="23"/>
        <v>0</v>
      </c>
      <c r="O34" s="32">
        <f t="shared" si="24"/>
        <v>0</v>
      </c>
      <c r="P34" s="23">
        <f t="shared" si="25"/>
        <v>0</v>
      </c>
      <c r="Q34" s="32">
        <f t="shared" si="26"/>
        <v>6.4308681672025723E-3</v>
      </c>
      <c r="R34" s="23">
        <f t="shared" si="27"/>
        <v>2</v>
      </c>
      <c r="S34" s="32">
        <f t="shared" si="28"/>
        <v>0</v>
      </c>
      <c r="T34" s="23">
        <f t="shared" si="29"/>
        <v>0</v>
      </c>
      <c r="X34" t="s">
        <v>35</v>
      </c>
      <c r="Y34" t="s">
        <v>77</v>
      </c>
      <c r="Z34" t="s">
        <v>78</v>
      </c>
      <c r="AA34" t="s">
        <v>79</v>
      </c>
      <c r="AB34" t="s">
        <v>147</v>
      </c>
      <c r="AC34">
        <v>3</v>
      </c>
      <c r="AD34">
        <v>2</v>
      </c>
      <c r="AE34">
        <v>0</v>
      </c>
      <c r="AF34">
        <v>0</v>
      </c>
      <c r="AG34">
        <v>1</v>
      </c>
      <c r="AH34">
        <v>0</v>
      </c>
      <c r="AI34">
        <v>0</v>
      </c>
      <c r="AJ34">
        <v>6</v>
      </c>
      <c r="AK34">
        <v>0</v>
      </c>
    </row>
    <row r="35" spans="1:37" x14ac:dyDescent="0.3">
      <c r="A35" t="s">
        <v>18</v>
      </c>
      <c r="B35" s="21"/>
      <c r="C35" s="32">
        <f t="shared" si="0"/>
        <v>0</v>
      </c>
      <c r="D35" s="23">
        <f t="shared" ref="D35:D56" si="31">IF(COUNTIF($X$2:$AK$60,A35)=1,VLOOKUP(A35,$X$2:$AK$60,6,FALSE),0)</f>
        <v>0</v>
      </c>
      <c r="E35" s="32">
        <f t="shared" si="18"/>
        <v>0</v>
      </c>
      <c r="F35" s="23">
        <f t="shared" ref="F35:F56" si="32">IF(COUNTIF($X$2:$AK$60,A35)=1,VLOOKUP(A35,$X$2:$AK$60,7,FALSE),0)</f>
        <v>0</v>
      </c>
      <c r="G35" s="22">
        <f t="shared" si="19"/>
        <v>0</v>
      </c>
      <c r="H35" s="23">
        <f t="shared" ref="H35:H56" si="33">IF(COUNTIF($X$2:$AK$60,A35)=1,VLOOKUP(A35,$X$2:$AK$60,8,FALSE),0)</f>
        <v>0</v>
      </c>
      <c r="I35" s="32">
        <f t="shared" si="20"/>
        <v>0</v>
      </c>
      <c r="J35" s="23">
        <f t="shared" ref="J35:J56" si="34">IF(COUNTIF($X$2:$AK$60,A35)=1,VLOOKUP(A35,$X$2:$AK$60,9,FALSE),0)</f>
        <v>0</v>
      </c>
      <c r="K35" s="32">
        <f t="shared" si="30"/>
        <v>0</v>
      </c>
      <c r="L35" s="23">
        <f t="shared" ref="L35:L56" si="35">IF(COUNTIF($X$2:$AK$60,A35)=1,VLOOKUP(A35,$X$2:$AK$60,10,FALSE),0)</f>
        <v>0</v>
      </c>
      <c r="M35" s="32">
        <f t="shared" si="22"/>
        <v>0</v>
      </c>
      <c r="N35" s="23">
        <f t="shared" si="23"/>
        <v>0</v>
      </c>
      <c r="O35" s="32">
        <f t="shared" si="24"/>
        <v>0</v>
      </c>
      <c r="P35" s="23">
        <f t="shared" si="25"/>
        <v>0</v>
      </c>
      <c r="Q35" s="32">
        <f t="shared" si="26"/>
        <v>0</v>
      </c>
      <c r="R35" s="23">
        <f t="shared" si="27"/>
        <v>0</v>
      </c>
      <c r="S35" s="32">
        <f t="shared" si="28"/>
        <v>0</v>
      </c>
      <c r="T35" s="23">
        <f t="shared" si="29"/>
        <v>0</v>
      </c>
      <c r="X35" t="s">
        <v>30</v>
      </c>
      <c r="Y35" t="s">
        <v>77</v>
      </c>
      <c r="Z35" t="s">
        <v>78</v>
      </c>
      <c r="AA35" t="s">
        <v>79</v>
      </c>
      <c r="AB35" t="s">
        <v>147</v>
      </c>
      <c r="AC35">
        <v>7</v>
      </c>
      <c r="AD35">
        <v>0</v>
      </c>
      <c r="AE35">
        <v>1</v>
      </c>
      <c r="AF35">
        <v>1</v>
      </c>
      <c r="AG35">
        <v>0</v>
      </c>
      <c r="AH35">
        <v>1</v>
      </c>
      <c r="AI35">
        <v>1</v>
      </c>
      <c r="AJ35">
        <v>11</v>
      </c>
      <c r="AK35">
        <v>0</v>
      </c>
    </row>
    <row r="36" spans="1:37" x14ac:dyDescent="0.3">
      <c r="A36" t="s">
        <v>19</v>
      </c>
      <c r="B36" s="21"/>
      <c r="C36" s="32">
        <f t="shared" ref="C36:C56" si="36">D36/$D$58</f>
        <v>0</v>
      </c>
      <c r="D36" s="23">
        <f t="shared" si="31"/>
        <v>0</v>
      </c>
      <c r="E36" s="32">
        <f t="shared" si="18"/>
        <v>9.375E-2</v>
      </c>
      <c r="F36" s="23">
        <f t="shared" si="32"/>
        <v>6</v>
      </c>
      <c r="G36" s="22">
        <f t="shared" si="19"/>
        <v>2.7027027027027029E-2</v>
      </c>
      <c r="H36" s="23">
        <f t="shared" si="33"/>
        <v>1</v>
      </c>
      <c r="I36" s="32">
        <f t="shared" si="20"/>
        <v>3.0303030303030304E-2</v>
      </c>
      <c r="J36" s="23">
        <f t="shared" si="34"/>
        <v>1</v>
      </c>
      <c r="K36" s="32">
        <f t="shared" si="30"/>
        <v>6.25E-2</v>
      </c>
      <c r="L36" s="23">
        <f t="shared" si="35"/>
        <v>1</v>
      </c>
      <c r="M36" s="32">
        <f t="shared" si="22"/>
        <v>5.0847457627118647E-2</v>
      </c>
      <c r="N36" s="23">
        <f t="shared" si="23"/>
        <v>3</v>
      </c>
      <c r="O36" s="32">
        <f t="shared" si="24"/>
        <v>0</v>
      </c>
      <c r="P36" s="23">
        <f t="shared" si="25"/>
        <v>0</v>
      </c>
      <c r="Q36" s="32">
        <f t="shared" si="26"/>
        <v>3.8585209003215437E-2</v>
      </c>
      <c r="R36" s="23">
        <f t="shared" si="27"/>
        <v>12</v>
      </c>
      <c r="S36" s="32">
        <f t="shared" si="28"/>
        <v>0</v>
      </c>
      <c r="T36" s="23">
        <f t="shared" si="29"/>
        <v>0</v>
      </c>
      <c r="X36" t="s">
        <v>31</v>
      </c>
      <c r="Y36" t="s">
        <v>77</v>
      </c>
      <c r="Z36" t="s">
        <v>78</v>
      </c>
      <c r="AA36" t="s">
        <v>79</v>
      </c>
      <c r="AB36" t="s">
        <v>147</v>
      </c>
      <c r="AC36">
        <v>3</v>
      </c>
      <c r="AD36">
        <v>4</v>
      </c>
      <c r="AE36">
        <v>0</v>
      </c>
      <c r="AF36">
        <v>1</v>
      </c>
      <c r="AG36">
        <v>0</v>
      </c>
      <c r="AH36">
        <v>5</v>
      </c>
      <c r="AI36">
        <v>0</v>
      </c>
      <c r="AJ36">
        <v>13</v>
      </c>
      <c r="AK36">
        <v>0</v>
      </c>
    </row>
    <row r="37" spans="1:37" x14ac:dyDescent="0.3">
      <c r="A37" t="s">
        <v>126</v>
      </c>
      <c r="B37" s="21"/>
      <c r="C37" s="32">
        <f t="shared" si="36"/>
        <v>1.1764705882352941E-2</v>
      </c>
      <c r="D37" s="23">
        <f t="shared" si="31"/>
        <v>1</v>
      </c>
      <c r="E37" s="32">
        <f t="shared" si="18"/>
        <v>0</v>
      </c>
      <c r="F37" s="23">
        <f t="shared" si="32"/>
        <v>0</v>
      </c>
      <c r="G37" s="22">
        <f t="shared" si="19"/>
        <v>0</v>
      </c>
      <c r="H37" s="23">
        <f t="shared" si="33"/>
        <v>0</v>
      </c>
      <c r="I37" s="32">
        <f t="shared" si="20"/>
        <v>0</v>
      </c>
      <c r="J37" s="23">
        <f t="shared" si="34"/>
        <v>0</v>
      </c>
      <c r="K37" s="32">
        <f t="shared" si="30"/>
        <v>0</v>
      </c>
      <c r="L37" s="23">
        <f t="shared" si="35"/>
        <v>0</v>
      </c>
      <c r="M37" s="32">
        <f t="shared" si="22"/>
        <v>5.0847457627118647E-2</v>
      </c>
      <c r="N37" s="23">
        <f t="shared" si="23"/>
        <v>3</v>
      </c>
      <c r="O37" s="32">
        <f t="shared" si="24"/>
        <v>0</v>
      </c>
      <c r="P37" s="23">
        <f t="shared" si="25"/>
        <v>0</v>
      </c>
      <c r="Q37" s="32">
        <f t="shared" si="26"/>
        <v>1.2861736334405145E-2</v>
      </c>
      <c r="R37" s="23">
        <f t="shared" si="27"/>
        <v>4</v>
      </c>
      <c r="S37" s="32">
        <f t="shared" si="28"/>
        <v>0</v>
      </c>
      <c r="T37" s="23">
        <f t="shared" si="29"/>
        <v>0</v>
      </c>
      <c r="X37" t="s">
        <v>32</v>
      </c>
      <c r="Y37" t="s">
        <v>77</v>
      </c>
      <c r="Z37" t="s">
        <v>78</v>
      </c>
      <c r="AA37" t="s">
        <v>79</v>
      </c>
      <c r="AB37" t="s">
        <v>147</v>
      </c>
      <c r="AC37">
        <v>8</v>
      </c>
      <c r="AD37">
        <v>5</v>
      </c>
      <c r="AE37">
        <v>0</v>
      </c>
      <c r="AF37">
        <v>2</v>
      </c>
      <c r="AG37">
        <v>0</v>
      </c>
      <c r="AH37">
        <v>1</v>
      </c>
      <c r="AI37">
        <v>2</v>
      </c>
      <c r="AJ37">
        <v>18</v>
      </c>
      <c r="AK37">
        <v>0</v>
      </c>
    </row>
    <row r="38" spans="1:37" x14ac:dyDescent="0.3">
      <c r="A38" t="s">
        <v>20</v>
      </c>
      <c r="B38" s="21"/>
      <c r="C38" s="32">
        <f t="shared" si="36"/>
        <v>3.5294117647058823E-2</v>
      </c>
      <c r="D38" s="23">
        <f t="shared" si="31"/>
        <v>3</v>
      </c>
      <c r="E38" s="32">
        <f t="shared" si="18"/>
        <v>0</v>
      </c>
      <c r="F38" s="23">
        <f t="shared" si="32"/>
        <v>0</v>
      </c>
      <c r="G38" s="22">
        <f t="shared" si="19"/>
        <v>0</v>
      </c>
      <c r="H38" s="23">
        <f t="shared" si="33"/>
        <v>0</v>
      </c>
      <c r="I38" s="32">
        <f t="shared" si="20"/>
        <v>0</v>
      </c>
      <c r="J38" s="23">
        <f t="shared" si="34"/>
        <v>0</v>
      </c>
      <c r="K38" s="32">
        <f t="shared" ref="K38:K56" si="37">L38/$L$58</f>
        <v>0</v>
      </c>
      <c r="L38" s="23">
        <f t="shared" si="35"/>
        <v>0</v>
      </c>
      <c r="M38" s="32">
        <f t="shared" ref="M38:M56" si="38">N38/$N$58</f>
        <v>0</v>
      </c>
      <c r="N38" s="23">
        <f t="shared" si="23"/>
        <v>0</v>
      </c>
      <c r="O38" s="32">
        <f t="shared" ref="O38:O56" si="39">P38/$P$58</f>
        <v>0.15789473684210525</v>
      </c>
      <c r="P38" s="23">
        <f t="shared" si="25"/>
        <v>3</v>
      </c>
      <c r="Q38" s="32">
        <f t="shared" ref="Q38:Q56" si="40">R38/$R$58</f>
        <v>1.9292604501607719E-2</v>
      </c>
      <c r="R38" s="23">
        <f t="shared" si="27"/>
        <v>6</v>
      </c>
      <c r="S38" s="32">
        <f t="shared" ref="S38:S56" si="41">T38/$T$58</f>
        <v>0</v>
      </c>
      <c r="T38" s="23">
        <f t="shared" si="29"/>
        <v>0</v>
      </c>
      <c r="AC38">
        <f t="shared" ref="AC38:AK38" si="42">SUM(AC2:AC37)</f>
        <v>85</v>
      </c>
      <c r="AD38">
        <f t="shared" si="42"/>
        <v>64</v>
      </c>
      <c r="AE38">
        <f t="shared" si="42"/>
        <v>37</v>
      </c>
      <c r="AF38">
        <f t="shared" si="42"/>
        <v>33</v>
      </c>
      <c r="AG38">
        <f t="shared" si="42"/>
        <v>17</v>
      </c>
      <c r="AH38">
        <f t="shared" si="42"/>
        <v>60</v>
      </c>
      <c r="AI38">
        <f t="shared" si="42"/>
        <v>19</v>
      </c>
      <c r="AJ38">
        <f t="shared" si="42"/>
        <v>313</v>
      </c>
      <c r="AK38">
        <f t="shared" si="42"/>
        <v>2</v>
      </c>
    </row>
    <row r="39" spans="1:37" x14ac:dyDescent="0.3">
      <c r="A39" t="s">
        <v>21</v>
      </c>
      <c r="B39" s="21"/>
      <c r="C39" s="32">
        <f t="shared" si="36"/>
        <v>1.1764705882352941E-2</v>
      </c>
      <c r="D39" s="23">
        <f t="shared" si="31"/>
        <v>1</v>
      </c>
      <c r="E39" s="32">
        <f t="shared" si="18"/>
        <v>0</v>
      </c>
      <c r="F39" s="23">
        <f t="shared" si="32"/>
        <v>0</v>
      </c>
      <c r="G39" s="22">
        <f t="shared" si="19"/>
        <v>0</v>
      </c>
      <c r="H39" s="23">
        <f t="shared" si="33"/>
        <v>0</v>
      </c>
      <c r="I39" s="32">
        <f t="shared" si="20"/>
        <v>0</v>
      </c>
      <c r="J39" s="23">
        <f t="shared" si="34"/>
        <v>0</v>
      </c>
      <c r="K39" s="32">
        <f t="shared" si="37"/>
        <v>0</v>
      </c>
      <c r="L39" s="23">
        <f t="shared" si="35"/>
        <v>0</v>
      </c>
      <c r="M39" s="32">
        <f t="shared" si="38"/>
        <v>0</v>
      </c>
      <c r="N39" s="23">
        <f t="shared" si="23"/>
        <v>0</v>
      </c>
      <c r="O39" s="32">
        <f t="shared" si="39"/>
        <v>0</v>
      </c>
      <c r="P39" s="23">
        <f t="shared" si="25"/>
        <v>0</v>
      </c>
      <c r="Q39" s="32">
        <f t="shared" si="40"/>
        <v>3.2154340836012861E-3</v>
      </c>
      <c r="R39" s="23">
        <f t="shared" si="27"/>
        <v>1</v>
      </c>
      <c r="S39" s="32">
        <f t="shared" si="41"/>
        <v>0</v>
      </c>
      <c r="T39" s="23">
        <f t="shared" si="29"/>
        <v>0</v>
      </c>
    </row>
    <row r="40" spans="1:37" x14ac:dyDescent="0.3">
      <c r="A40" t="s">
        <v>22</v>
      </c>
      <c r="B40" s="21"/>
      <c r="C40" s="32">
        <f t="shared" si="36"/>
        <v>0</v>
      </c>
      <c r="D40" s="23">
        <f t="shared" si="31"/>
        <v>0</v>
      </c>
      <c r="E40" s="32">
        <f t="shared" si="18"/>
        <v>0</v>
      </c>
      <c r="F40" s="23">
        <f t="shared" si="32"/>
        <v>0</v>
      </c>
      <c r="G40" s="22">
        <f t="shared" si="19"/>
        <v>0</v>
      </c>
      <c r="H40" s="23">
        <f t="shared" si="33"/>
        <v>0</v>
      </c>
      <c r="I40" s="32">
        <f t="shared" si="20"/>
        <v>0</v>
      </c>
      <c r="J40" s="23">
        <f t="shared" si="34"/>
        <v>0</v>
      </c>
      <c r="K40" s="32">
        <f t="shared" si="37"/>
        <v>0</v>
      </c>
      <c r="L40" s="23">
        <f t="shared" si="35"/>
        <v>0</v>
      </c>
      <c r="M40" s="32">
        <f t="shared" si="38"/>
        <v>0</v>
      </c>
      <c r="N40" s="23">
        <f t="shared" si="23"/>
        <v>0</v>
      </c>
      <c r="O40" s="32">
        <f t="shared" si="39"/>
        <v>5.2631578947368418E-2</v>
      </c>
      <c r="P40" s="23">
        <f t="shared" si="25"/>
        <v>1</v>
      </c>
      <c r="Q40" s="32">
        <f t="shared" si="40"/>
        <v>3.2154340836012861E-3</v>
      </c>
      <c r="R40" s="23">
        <f t="shared" si="27"/>
        <v>1</v>
      </c>
      <c r="S40" s="32">
        <f t="shared" si="41"/>
        <v>0</v>
      </c>
      <c r="T40" s="23">
        <f t="shared" si="29"/>
        <v>0</v>
      </c>
    </row>
    <row r="41" spans="1:37" x14ac:dyDescent="0.3">
      <c r="A41" t="s">
        <v>23</v>
      </c>
      <c r="B41" s="21"/>
      <c r="C41" s="32">
        <f t="shared" si="36"/>
        <v>0</v>
      </c>
      <c r="D41" s="23">
        <f t="shared" si="31"/>
        <v>0</v>
      </c>
      <c r="E41" s="32">
        <f t="shared" si="18"/>
        <v>1.5625E-2</v>
      </c>
      <c r="F41" s="23">
        <f t="shared" si="32"/>
        <v>1</v>
      </c>
      <c r="G41" s="22">
        <f t="shared" si="19"/>
        <v>0</v>
      </c>
      <c r="H41" s="23">
        <f t="shared" si="33"/>
        <v>0</v>
      </c>
      <c r="I41" s="32">
        <f t="shared" si="20"/>
        <v>0</v>
      </c>
      <c r="J41" s="23">
        <f t="shared" si="34"/>
        <v>0</v>
      </c>
      <c r="K41" s="32">
        <f t="shared" si="37"/>
        <v>0</v>
      </c>
      <c r="L41" s="23">
        <f t="shared" si="35"/>
        <v>0</v>
      </c>
      <c r="M41" s="32">
        <f t="shared" si="38"/>
        <v>0</v>
      </c>
      <c r="N41" s="23">
        <f t="shared" si="23"/>
        <v>0</v>
      </c>
      <c r="O41" s="32">
        <f t="shared" si="39"/>
        <v>0</v>
      </c>
      <c r="P41" s="23">
        <f t="shared" si="25"/>
        <v>0</v>
      </c>
      <c r="Q41" s="32">
        <f t="shared" si="40"/>
        <v>3.2154340836012861E-3</v>
      </c>
      <c r="R41" s="23">
        <f t="shared" si="27"/>
        <v>1</v>
      </c>
      <c r="S41" s="32">
        <f t="shared" si="41"/>
        <v>0</v>
      </c>
      <c r="T41" s="23">
        <f t="shared" si="29"/>
        <v>0</v>
      </c>
    </row>
    <row r="42" spans="1:37" x14ac:dyDescent="0.3">
      <c r="A42" t="s">
        <v>24</v>
      </c>
      <c r="B42" s="21"/>
      <c r="C42" s="32">
        <f t="shared" si="36"/>
        <v>1.1764705882352941E-2</v>
      </c>
      <c r="D42" s="23">
        <f t="shared" si="31"/>
        <v>1</v>
      </c>
      <c r="E42" s="32">
        <f t="shared" si="18"/>
        <v>7.8125E-2</v>
      </c>
      <c r="F42" s="23">
        <f t="shared" si="32"/>
        <v>5</v>
      </c>
      <c r="G42" s="22">
        <f t="shared" si="19"/>
        <v>0.56756756756756754</v>
      </c>
      <c r="H42" s="23">
        <f t="shared" si="33"/>
        <v>21</v>
      </c>
      <c r="I42" s="32">
        <f t="shared" si="20"/>
        <v>3.0303030303030304E-2</v>
      </c>
      <c r="J42" s="23">
        <f t="shared" si="34"/>
        <v>1</v>
      </c>
      <c r="K42" s="32">
        <f t="shared" si="37"/>
        <v>6.25E-2</v>
      </c>
      <c r="L42" s="23">
        <f t="shared" si="35"/>
        <v>1</v>
      </c>
      <c r="M42" s="32">
        <f t="shared" si="38"/>
        <v>6.7796610169491525E-2</v>
      </c>
      <c r="N42" s="23">
        <f t="shared" si="23"/>
        <v>4</v>
      </c>
      <c r="O42" s="32">
        <f t="shared" si="39"/>
        <v>0.10526315789473684</v>
      </c>
      <c r="P42" s="23">
        <f t="shared" si="25"/>
        <v>2</v>
      </c>
      <c r="Q42" s="32">
        <f t="shared" si="40"/>
        <v>0.11254019292604502</v>
      </c>
      <c r="R42" s="23">
        <f t="shared" si="27"/>
        <v>35</v>
      </c>
      <c r="S42" s="32">
        <f t="shared" si="41"/>
        <v>0</v>
      </c>
      <c r="T42" s="23">
        <f t="shared" si="29"/>
        <v>0</v>
      </c>
    </row>
    <row r="43" spans="1:37" x14ac:dyDescent="0.3">
      <c r="A43" t="s">
        <v>61</v>
      </c>
      <c r="B43" s="21"/>
      <c r="C43" s="32">
        <f t="shared" si="36"/>
        <v>0</v>
      </c>
      <c r="D43" s="23">
        <f t="shared" si="31"/>
        <v>0</v>
      </c>
      <c r="E43" s="32">
        <f t="shared" si="18"/>
        <v>0</v>
      </c>
      <c r="F43" s="23">
        <f t="shared" si="32"/>
        <v>0</v>
      </c>
      <c r="G43" s="22">
        <f t="shared" si="19"/>
        <v>0</v>
      </c>
      <c r="H43" s="23">
        <f t="shared" si="33"/>
        <v>0</v>
      </c>
      <c r="I43" s="32">
        <f t="shared" si="20"/>
        <v>0</v>
      </c>
      <c r="J43" s="23">
        <f t="shared" si="34"/>
        <v>0</v>
      </c>
      <c r="K43" s="32">
        <f t="shared" si="37"/>
        <v>0</v>
      </c>
      <c r="L43" s="23">
        <f t="shared" si="35"/>
        <v>0</v>
      </c>
      <c r="M43" s="32">
        <f t="shared" si="38"/>
        <v>0</v>
      </c>
      <c r="N43" s="23">
        <f t="shared" si="23"/>
        <v>0</v>
      </c>
      <c r="O43" s="32">
        <f t="shared" si="39"/>
        <v>0</v>
      </c>
      <c r="P43" s="23">
        <f t="shared" si="25"/>
        <v>0</v>
      </c>
      <c r="Q43" s="32">
        <f t="shared" si="40"/>
        <v>0</v>
      </c>
      <c r="R43" s="23">
        <f t="shared" si="27"/>
        <v>0</v>
      </c>
      <c r="S43" s="32">
        <f t="shared" si="41"/>
        <v>0</v>
      </c>
      <c r="T43" s="23">
        <f t="shared" si="29"/>
        <v>0</v>
      </c>
      <c r="X43" s="34"/>
      <c r="Y43" s="34"/>
      <c r="Z43" s="34"/>
    </row>
    <row r="44" spans="1:37" x14ac:dyDescent="0.3">
      <c r="A44" t="s">
        <v>25</v>
      </c>
      <c r="B44" s="21"/>
      <c r="C44" s="32">
        <f t="shared" si="36"/>
        <v>3.5294117647058823E-2</v>
      </c>
      <c r="D44" s="23">
        <f t="shared" si="31"/>
        <v>3</v>
      </c>
      <c r="E44" s="32">
        <f t="shared" si="18"/>
        <v>4.6875E-2</v>
      </c>
      <c r="F44" s="23">
        <f t="shared" si="32"/>
        <v>3</v>
      </c>
      <c r="G44" s="22">
        <f t="shared" si="19"/>
        <v>0</v>
      </c>
      <c r="H44" s="23">
        <f t="shared" si="33"/>
        <v>0</v>
      </c>
      <c r="I44" s="32">
        <f t="shared" si="20"/>
        <v>0</v>
      </c>
      <c r="J44" s="23">
        <f t="shared" si="34"/>
        <v>0</v>
      </c>
      <c r="K44" s="32">
        <f t="shared" si="37"/>
        <v>0</v>
      </c>
      <c r="L44" s="23">
        <f t="shared" si="35"/>
        <v>0</v>
      </c>
      <c r="M44" s="32">
        <f t="shared" si="38"/>
        <v>5.0847457627118647E-2</v>
      </c>
      <c r="N44" s="23">
        <f t="shared" si="23"/>
        <v>3</v>
      </c>
      <c r="O44" s="32">
        <f t="shared" si="39"/>
        <v>5.2631578947368418E-2</v>
      </c>
      <c r="P44" s="23">
        <f t="shared" si="25"/>
        <v>1</v>
      </c>
      <c r="Q44" s="32">
        <f t="shared" si="40"/>
        <v>3.215434083601286E-2</v>
      </c>
      <c r="R44" s="23">
        <f t="shared" si="27"/>
        <v>10</v>
      </c>
      <c r="S44" s="32">
        <f t="shared" si="41"/>
        <v>0</v>
      </c>
      <c r="T44" s="23">
        <f t="shared" si="29"/>
        <v>0</v>
      </c>
    </row>
    <row r="45" spans="1:37" x14ac:dyDescent="0.3">
      <c r="A45" t="s">
        <v>26</v>
      </c>
      <c r="B45" s="21"/>
      <c r="C45" s="32">
        <f t="shared" si="36"/>
        <v>7.0588235294117646E-2</v>
      </c>
      <c r="D45" s="23">
        <f t="shared" si="31"/>
        <v>6</v>
      </c>
      <c r="E45" s="32">
        <f t="shared" si="18"/>
        <v>7.8125E-2</v>
      </c>
      <c r="F45" s="23">
        <f t="shared" si="32"/>
        <v>5</v>
      </c>
      <c r="G45" s="22">
        <f t="shared" si="19"/>
        <v>2.7027027027027029E-2</v>
      </c>
      <c r="H45" s="23">
        <f t="shared" si="33"/>
        <v>1</v>
      </c>
      <c r="I45" s="32">
        <f t="shared" si="20"/>
        <v>6.0606060606060608E-2</v>
      </c>
      <c r="J45" s="23">
        <f t="shared" si="34"/>
        <v>2</v>
      </c>
      <c r="K45" s="32">
        <f t="shared" si="37"/>
        <v>0.125</v>
      </c>
      <c r="L45" s="23">
        <f t="shared" si="35"/>
        <v>2</v>
      </c>
      <c r="M45" s="32">
        <f t="shared" si="38"/>
        <v>0</v>
      </c>
      <c r="N45" s="23">
        <f t="shared" si="23"/>
        <v>0</v>
      </c>
      <c r="O45" s="32">
        <f t="shared" si="39"/>
        <v>0</v>
      </c>
      <c r="P45" s="23">
        <f t="shared" si="25"/>
        <v>0</v>
      </c>
      <c r="Q45" s="32">
        <f t="shared" si="40"/>
        <v>5.1446945337620578E-2</v>
      </c>
      <c r="R45" s="23">
        <f t="shared" si="27"/>
        <v>16</v>
      </c>
      <c r="S45" s="32">
        <f t="shared" si="41"/>
        <v>0</v>
      </c>
      <c r="T45" s="23">
        <f t="shared" si="29"/>
        <v>0</v>
      </c>
    </row>
    <row r="46" spans="1:37" x14ac:dyDescent="0.3">
      <c r="A46" t="s">
        <v>27</v>
      </c>
      <c r="B46" s="21"/>
      <c r="C46" s="32">
        <f t="shared" si="36"/>
        <v>1.1764705882352941E-2</v>
      </c>
      <c r="D46" s="23">
        <f t="shared" si="31"/>
        <v>1</v>
      </c>
      <c r="E46" s="32">
        <f t="shared" si="18"/>
        <v>0</v>
      </c>
      <c r="F46" s="23">
        <f t="shared" si="32"/>
        <v>0</v>
      </c>
      <c r="G46" s="22">
        <f t="shared" si="19"/>
        <v>0</v>
      </c>
      <c r="H46" s="23">
        <f t="shared" si="33"/>
        <v>0</v>
      </c>
      <c r="I46" s="32">
        <f t="shared" si="20"/>
        <v>0</v>
      </c>
      <c r="J46" s="23">
        <f t="shared" si="34"/>
        <v>0</v>
      </c>
      <c r="K46" s="32">
        <f t="shared" si="37"/>
        <v>0</v>
      </c>
      <c r="L46" s="23">
        <f t="shared" si="35"/>
        <v>0</v>
      </c>
      <c r="M46" s="32">
        <f t="shared" si="38"/>
        <v>1.6949152542372881E-2</v>
      </c>
      <c r="N46" s="23">
        <f t="shared" si="23"/>
        <v>1</v>
      </c>
      <c r="O46" s="32">
        <f t="shared" si="39"/>
        <v>0</v>
      </c>
      <c r="P46" s="23">
        <f t="shared" si="25"/>
        <v>0</v>
      </c>
      <c r="Q46" s="32">
        <f t="shared" si="40"/>
        <v>6.4308681672025723E-3</v>
      </c>
      <c r="R46" s="23">
        <f t="shared" si="27"/>
        <v>2</v>
      </c>
      <c r="S46" s="32">
        <f t="shared" si="41"/>
        <v>0</v>
      </c>
      <c r="T46" s="23">
        <f t="shared" si="29"/>
        <v>0</v>
      </c>
    </row>
    <row r="47" spans="1:37" x14ac:dyDescent="0.3">
      <c r="A47" t="s">
        <v>28</v>
      </c>
      <c r="B47" s="21"/>
      <c r="C47" s="32">
        <f t="shared" si="36"/>
        <v>5.8823529411764705E-2</v>
      </c>
      <c r="D47" s="23">
        <f t="shared" si="31"/>
        <v>5</v>
      </c>
      <c r="E47" s="32">
        <f t="shared" si="18"/>
        <v>7.8125E-2</v>
      </c>
      <c r="F47" s="23">
        <f t="shared" si="32"/>
        <v>5</v>
      </c>
      <c r="G47" s="22">
        <f t="shared" si="19"/>
        <v>0</v>
      </c>
      <c r="H47" s="23">
        <f t="shared" si="33"/>
        <v>0</v>
      </c>
      <c r="I47" s="32">
        <f t="shared" si="20"/>
        <v>9.0909090909090912E-2</v>
      </c>
      <c r="J47" s="23">
        <f t="shared" si="34"/>
        <v>3</v>
      </c>
      <c r="K47" s="32">
        <f t="shared" si="37"/>
        <v>0.125</v>
      </c>
      <c r="L47" s="23">
        <f t="shared" si="35"/>
        <v>2</v>
      </c>
      <c r="M47" s="32">
        <f t="shared" si="38"/>
        <v>0.10169491525423729</v>
      </c>
      <c r="N47" s="23">
        <f t="shared" si="23"/>
        <v>6</v>
      </c>
      <c r="O47" s="32">
        <f t="shared" si="39"/>
        <v>5.2631578947368418E-2</v>
      </c>
      <c r="P47" s="23">
        <f t="shared" si="25"/>
        <v>1</v>
      </c>
      <c r="Q47" s="32">
        <f t="shared" si="40"/>
        <v>7.0739549839228297E-2</v>
      </c>
      <c r="R47" s="23">
        <f t="shared" si="27"/>
        <v>22</v>
      </c>
      <c r="S47" s="32">
        <f t="shared" si="41"/>
        <v>0</v>
      </c>
      <c r="T47" s="23">
        <f t="shared" si="29"/>
        <v>0</v>
      </c>
    </row>
    <row r="48" spans="1:37" x14ac:dyDescent="0.3">
      <c r="A48" t="s">
        <v>62</v>
      </c>
      <c r="B48" s="21"/>
      <c r="C48" s="32">
        <f t="shared" si="36"/>
        <v>0</v>
      </c>
      <c r="D48" s="23">
        <f t="shared" si="31"/>
        <v>0</v>
      </c>
      <c r="E48" s="32">
        <f t="shared" si="18"/>
        <v>0</v>
      </c>
      <c r="F48" s="23">
        <f t="shared" si="32"/>
        <v>0</v>
      </c>
      <c r="G48" s="22">
        <f t="shared" si="19"/>
        <v>0</v>
      </c>
      <c r="H48" s="23">
        <f t="shared" si="33"/>
        <v>0</v>
      </c>
      <c r="I48" s="32">
        <f t="shared" si="20"/>
        <v>0</v>
      </c>
      <c r="J48" s="23">
        <f t="shared" si="34"/>
        <v>0</v>
      </c>
      <c r="K48" s="32">
        <f t="shared" si="37"/>
        <v>0</v>
      </c>
      <c r="L48" s="23">
        <f t="shared" si="35"/>
        <v>0</v>
      </c>
      <c r="M48" s="32">
        <f t="shared" si="38"/>
        <v>0</v>
      </c>
      <c r="N48" s="23">
        <f t="shared" si="23"/>
        <v>0</v>
      </c>
      <c r="O48" s="32">
        <f t="shared" si="39"/>
        <v>0</v>
      </c>
      <c r="P48" s="23">
        <f t="shared" si="25"/>
        <v>0</v>
      </c>
      <c r="Q48" s="32">
        <f t="shared" si="40"/>
        <v>0</v>
      </c>
      <c r="R48" s="23">
        <f t="shared" si="27"/>
        <v>0</v>
      </c>
      <c r="S48" s="32">
        <f t="shared" si="41"/>
        <v>0</v>
      </c>
      <c r="T48" s="23">
        <f t="shared" si="29"/>
        <v>0</v>
      </c>
    </row>
    <row r="49" spans="1:20" x14ac:dyDescent="0.3">
      <c r="A49" t="s">
        <v>63</v>
      </c>
      <c r="B49" s="21"/>
      <c r="C49" s="32">
        <f t="shared" si="36"/>
        <v>0</v>
      </c>
      <c r="D49" s="23">
        <f t="shared" si="31"/>
        <v>0</v>
      </c>
      <c r="E49" s="32">
        <f t="shared" si="18"/>
        <v>0</v>
      </c>
      <c r="F49" s="23">
        <f t="shared" si="32"/>
        <v>0</v>
      </c>
      <c r="G49" s="22">
        <f t="shared" si="19"/>
        <v>0</v>
      </c>
      <c r="H49" s="23">
        <f t="shared" si="33"/>
        <v>0</v>
      </c>
      <c r="I49" s="32">
        <f t="shared" si="20"/>
        <v>0</v>
      </c>
      <c r="J49" s="23">
        <f t="shared" si="34"/>
        <v>0</v>
      </c>
      <c r="K49" s="32">
        <f t="shared" si="37"/>
        <v>0</v>
      </c>
      <c r="L49" s="23">
        <f t="shared" si="35"/>
        <v>0</v>
      </c>
      <c r="M49" s="32">
        <f t="shared" si="38"/>
        <v>0</v>
      </c>
      <c r="N49" s="23">
        <f t="shared" si="23"/>
        <v>0</v>
      </c>
      <c r="O49" s="32">
        <f t="shared" si="39"/>
        <v>0</v>
      </c>
      <c r="P49" s="23">
        <f t="shared" si="25"/>
        <v>0</v>
      </c>
      <c r="Q49" s="32">
        <f t="shared" si="40"/>
        <v>0</v>
      </c>
      <c r="R49" s="23">
        <f t="shared" si="27"/>
        <v>0</v>
      </c>
      <c r="S49" s="32">
        <f t="shared" si="41"/>
        <v>0</v>
      </c>
      <c r="T49" s="23">
        <f t="shared" si="29"/>
        <v>0</v>
      </c>
    </row>
    <row r="50" spans="1:20" x14ac:dyDescent="0.3">
      <c r="A50" t="s">
        <v>34</v>
      </c>
      <c r="B50" s="21"/>
      <c r="C50" s="32">
        <f t="shared" si="36"/>
        <v>0</v>
      </c>
      <c r="D50" s="23">
        <f t="shared" si="31"/>
        <v>0</v>
      </c>
      <c r="E50" s="32">
        <f t="shared" si="18"/>
        <v>1.5625E-2</v>
      </c>
      <c r="F50" s="23">
        <f t="shared" si="32"/>
        <v>1</v>
      </c>
      <c r="G50" s="22">
        <f t="shared" si="19"/>
        <v>2.7027027027027029E-2</v>
      </c>
      <c r="H50" s="23">
        <f t="shared" si="33"/>
        <v>1</v>
      </c>
      <c r="I50" s="32">
        <f t="shared" si="20"/>
        <v>0</v>
      </c>
      <c r="J50" s="23">
        <f t="shared" si="34"/>
        <v>0</v>
      </c>
      <c r="K50" s="32">
        <f t="shared" si="37"/>
        <v>0</v>
      </c>
      <c r="L50" s="23">
        <f t="shared" si="35"/>
        <v>0</v>
      </c>
      <c r="M50" s="32">
        <f t="shared" si="38"/>
        <v>1.6949152542372881E-2</v>
      </c>
      <c r="N50" s="23">
        <f t="shared" si="23"/>
        <v>1</v>
      </c>
      <c r="O50" s="32">
        <f t="shared" si="39"/>
        <v>0</v>
      </c>
      <c r="P50" s="23">
        <f t="shared" si="25"/>
        <v>0</v>
      </c>
      <c r="Q50" s="32">
        <f t="shared" si="40"/>
        <v>9.6463022508038593E-3</v>
      </c>
      <c r="R50" s="23">
        <f t="shared" si="27"/>
        <v>3</v>
      </c>
      <c r="S50" s="32">
        <f t="shared" si="41"/>
        <v>0</v>
      </c>
      <c r="T50" s="23">
        <f t="shared" si="29"/>
        <v>0</v>
      </c>
    </row>
    <row r="51" spans="1:20" x14ac:dyDescent="0.3">
      <c r="A51" t="s">
        <v>29</v>
      </c>
      <c r="B51" s="21"/>
      <c r="C51" s="32">
        <f t="shared" si="36"/>
        <v>0</v>
      </c>
      <c r="D51" s="23">
        <f t="shared" si="31"/>
        <v>0</v>
      </c>
      <c r="E51" s="32">
        <f t="shared" si="18"/>
        <v>0</v>
      </c>
      <c r="F51" s="23">
        <f t="shared" si="32"/>
        <v>0</v>
      </c>
      <c r="G51" s="22">
        <f t="shared" si="19"/>
        <v>0</v>
      </c>
      <c r="H51" s="23">
        <f t="shared" si="33"/>
        <v>0</v>
      </c>
      <c r="I51" s="32">
        <f t="shared" si="20"/>
        <v>6.0606060606060608E-2</v>
      </c>
      <c r="J51" s="23">
        <f t="shared" si="34"/>
        <v>2</v>
      </c>
      <c r="K51" s="32">
        <f t="shared" si="37"/>
        <v>0.1875</v>
      </c>
      <c r="L51" s="23">
        <f t="shared" si="35"/>
        <v>3</v>
      </c>
      <c r="M51" s="32">
        <f t="shared" si="38"/>
        <v>6.7796610169491525E-2</v>
      </c>
      <c r="N51" s="23">
        <f t="shared" si="23"/>
        <v>4</v>
      </c>
      <c r="O51" s="32">
        <f t="shared" si="39"/>
        <v>0</v>
      </c>
      <c r="P51" s="23">
        <f t="shared" si="25"/>
        <v>0</v>
      </c>
      <c r="Q51" s="32">
        <f t="shared" si="40"/>
        <v>2.5723472668810289E-2</v>
      </c>
      <c r="R51" s="23">
        <f t="shared" si="27"/>
        <v>8</v>
      </c>
      <c r="S51" s="32">
        <f t="shared" si="41"/>
        <v>0.5</v>
      </c>
      <c r="T51" s="23">
        <f t="shared" si="29"/>
        <v>1</v>
      </c>
    </row>
    <row r="52" spans="1:20" x14ac:dyDescent="0.3">
      <c r="A52" t="s">
        <v>35</v>
      </c>
      <c r="B52" s="21"/>
      <c r="C52" s="32">
        <f t="shared" si="36"/>
        <v>3.5294117647058823E-2</v>
      </c>
      <c r="D52" s="23">
        <f t="shared" si="31"/>
        <v>3</v>
      </c>
      <c r="E52" s="32">
        <f t="shared" si="18"/>
        <v>3.125E-2</v>
      </c>
      <c r="F52" s="23">
        <f t="shared" si="32"/>
        <v>2</v>
      </c>
      <c r="G52" s="22">
        <f t="shared" si="19"/>
        <v>0</v>
      </c>
      <c r="H52" s="23">
        <f t="shared" si="33"/>
        <v>0</v>
      </c>
      <c r="I52" s="32">
        <f t="shared" si="20"/>
        <v>0</v>
      </c>
      <c r="J52" s="23">
        <f t="shared" si="34"/>
        <v>0</v>
      </c>
      <c r="K52" s="32">
        <f t="shared" si="37"/>
        <v>6.25E-2</v>
      </c>
      <c r="L52" s="23">
        <f t="shared" si="35"/>
        <v>1</v>
      </c>
      <c r="M52" s="32">
        <f t="shared" si="38"/>
        <v>0</v>
      </c>
      <c r="N52" s="23">
        <f t="shared" si="23"/>
        <v>0</v>
      </c>
      <c r="O52" s="32">
        <f t="shared" si="39"/>
        <v>0</v>
      </c>
      <c r="P52" s="23">
        <f t="shared" si="25"/>
        <v>0</v>
      </c>
      <c r="Q52" s="32">
        <f t="shared" si="40"/>
        <v>1.9292604501607719E-2</v>
      </c>
      <c r="R52" s="23">
        <f t="shared" si="27"/>
        <v>6</v>
      </c>
      <c r="S52" s="32">
        <f t="shared" si="41"/>
        <v>0</v>
      </c>
      <c r="T52" s="23">
        <f t="shared" si="29"/>
        <v>0</v>
      </c>
    </row>
    <row r="53" spans="1:20" x14ac:dyDescent="0.3">
      <c r="A53" t="s">
        <v>30</v>
      </c>
      <c r="B53" s="21"/>
      <c r="C53" s="32">
        <f t="shared" si="36"/>
        <v>8.2352941176470587E-2</v>
      </c>
      <c r="D53" s="23">
        <f t="shared" si="31"/>
        <v>7</v>
      </c>
      <c r="E53" s="32">
        <f t="shared" si="18"/>
        <v>0</v>
      </c>
      <c r="F53" s="23">
        <f t="shared" si="32"/>
        <v>0</v>
      </c>
      <c r="G53" s="22">
        <f t="shared" si="19"/>
        <v>2.7027027027027029E-2</v>
      </c>
      <c r="H53" s="23">
        <f t="shared" si="33"/>
        <v>1</v>
      </c>
      <c r="I53" s="32">
        <f t="shared" si="20"/>
        <v>3.0303030303030304E-2</v>
      </c>
      <c r="J53" s="23">
        <f t="shared" si="34"/>
        <v>1</v>
      </c>
      <c r="K53" s="32">
        <f t="shared" si="37"/>
        <v>0</v>
      </c>
      <c r="L53" s="23">
        <f t="shared" si="35"/>
        <v>0</v>
      </c>
      <c r="M53" s="32">
        <f t="shared" si="38"/>
        <v>1.6949152542372881E-2</v>
      </c>
      <c r="N53" s="23">
        <f t="shared" si="23"/>
        <v>1</v>
      </c>
      <c r="O53" s="32">
        <f t="shared" si="39"/>
        <v>5.2631578947368418E-2</v>
      </c>
      <c r="P53" s="23">
        <f t="shared" si="25"/>
        <v>1</v>
      </c>
      <c r="Q53" s="32">
        <f t="shared" si="40"/>
        <v>3.5369774919614148E-2</v>
      </c>
      <c r="R53" s="23">
        <f t="shared" si="27"/>
        <v>11</v>
      </c>
      <c r="S53" s="32">
        <f t="shared" si="41"/>
        <v>0</v>
      </c>
      <c r="T53" s="23">
        <f t="shared" si="29"/>
        <v>0</v>
      </c>
    </row>
    <row r="54" spans="1:20" x14ac:dyDescent="0.3">
      <c r="A54" t="s">
        <v>31</v>
      </c>
      <c r="B54" s="21"/>
      <c r="C54" s="32">
        <f t="shared" si="36"/>
        <v>3.5294117647058823E-2</v>
      </c>
      <c r="D54" s="23">
        <f t="shared" si="31"/>
        <v>3</v>
      </c>
      <c r="E54" s="32">
        <f t="shared" si="18"/>
        <v>6.25E-2</v>
      </c>
      <c r="F54" s="23">
        <f t="shared" si="32"/>
        <v>4</v>
      </c>
      <c r="G54" s="22">
        <f t="shared" si="19"/>
        <v>0</v>
      </c>
      <c r="H54" s="23">
        <f t="shared" si="33"/>
        <v>0</v>
      </c>
      <c r="I54" s="32">
        <f t="shared" si="20"/>
        <v>3.0303030303030304E-2</v>
      </c>
      <c r="J54" s="23">
        <f t="shared" si="34"/>
        <v>1</v>
      </c>
      <c r="K54" s="32">
        <f t="shared" si="37"/>
        <v>0</v>
      </c>
      <c r="L54" s="23">
        <f t="shared" si="35"/>
        <v>0</v>
      </c>
      <c r="M54" s="32">
        <f t="shared" si="38"/>
        <v>8.4745762711864403E-2</v>
      </c>
      <c r="N54" s="23">
        <f t="shared" si="23"/>
        <v>5</v>
      </c>
      <c r="O54" s="32">
        <f t="shared" si="39"/>
        <v>0</v>
      </c>
      <c r="P54" s="23">
        <f t="shared" si="25"/>
        <v>0</v>
      </c>
      <c r="Q54" s="32">
        <f t="shared" si="40"/>
        <v>4.1800643086816719E-2</v>
      </c>
      <c r="R54" s="23">
        <f t="shared" si="27"/>
        <v>13</v>
      </c>
      <c r="S54" s="32">
        <f t="shared" si="41"/>
        <v>0</v>
      </c>
      <c r="T54" s="23">
        <f t="shared" si="29"/>
        <v>0</v>
      </c>
    </row>
    <row r="55" spans="1:20" x14ac:dyDescent="0.3">
      <c r="A55" t="s">
        <v>32</v>
      </c>
      <c r="B55" s="21"/>
      <c r="C55" s="32">
        <f t="shared" si="36"/>
        <v>9.4117647058823528E-2</v>
      </c>
      <c r="D55" s="23">
        <f t="shared" si="31"/>
        <v>8</v>
      </c>
      <c r="E55" s="32">
        <f t="shared" si="18"/>
        <v>7.8125E-2</v>
      </c>
      <c r="F55" s="23">
        <f t="shared" si="32"/>
        <v>5</v>
      </c>
      <c r="G55" s="22">
        <f t="shared" si="19"/>
        <v>0</v>
      </c>
      <c r="H55" s="23">
        <f t="shared" si="33"/>
        <v>0</v>
      </c>
      <c r="I55" s="32">
        <f t="shared" si="20"/>
        <v>6.0606060606060608E-2</v>
      </c>
      <c r="J55" s="23">
        <f t="shared" si="34"/>
        <v>2</v>
      </c>
      <c r="K55" s="32">
        <f t="shared" si="37"/>
        <v>0</v>
      </c>
      <c r="L55" s="23">
        <f t="shared" si="35"/>
        <v>0</v>
      </c>
      <c r="M55" s="32">
        <f t="shared" si="38"/>
        <v>1.6949152542372881E-2</v>
      </c>
      <c r="N55" s="23">
        <f t="shared" si="23"/>
        <v>1</v>
      </c>
      <c r="O55" s="32">
        <f t="shared" si="39"/>
        <v>0.10526315789473684</v>
      </c>
      <c r="P55" s="23">
        <f t="shared" si="25"/>
        <v>2</v>
      </c>
      <c r="Q55" s="32">
        <f t="shared" si="40"/>
        <v>5.7877813504823149E-2</v>
      </c>
      <c r="R55" s="23">
        <f t="shared" si="27"/>
        <v>18</v>
      </c>
      <c r="S55" s="32">
        <f t="shared" si="41"/>
        <v>0</v>
      </c>
      <c r="T55" s="23">
        <f t="shared" si="29"/>
        <v>0</v>
      </c>
    </row>
    <row r="56" spans="1:20" x14ac:dyDescent="0.3">
      <c r="A56" t="s">
        <v>153</v>
      </c>
      <c r="B56" s="21"/>
      <c r="C56" s="32">
        <f t="shared" si="36"/>
        <v>0</v>
      </c>
      <c r="D56" s="23">
        <f t="shared" si="31"/>
        <v>0</v>
      </c>
      <c r="E56" s="32">
        <f t="shared" si="18"/>
        <v>0</v>
      </c>
      <c r="F56" s="23">
        <f t="shared" si="32"/>
        <v>0</v>
      </c>
      <c r="G56" s="22">
        <f t="shared" si="19"/>
        <v>0</v>
      </c>
      <c r="H56" s="23">
        <f t="shared" si="33"/>
        <v>0</v>
      </c>
      <c r="I56" s="32">
        <f t="shared" si="20"/>
        <v>0</v>
      </c>
      <c r="J56" s="23">
        <f t="shared" si="34"/>
        <v>0</v>
      </c>
      <c r="K56" s="32">
        <f t="shared" si="37"/>
        <v>0</v>
      </c>
      <c r="L56" s="23">
        <f t="shared" si="35"/>
        <v>0</v>
      </c>
      <c r="M56" s="32">
        <f t="shared" si="38"/>
        <v>0</v>
      </c>
      <c r="N56" s="23">
        <f t="shared" si="23"/>
        <v>0</v>
      </c>
      <c r="O56" s="32">
        <f t="shared" si="39"/>
        <v>0</v>
      </c>
      <c r="P56" s="23">
        <f t="shared" si="25"/>
        <v>0</v>
      </c>
      <c r="Q56" s="32">
        <f t="shared" si="40"/>
        <v>0</v>
      </c>
      <c r="R56" s="23">
        <f t="shared" si="27"/>
        <v>0</v>
      </c>
      <c r="S56" s="32">
        <f t="shared" si="41"/>
        <v>0</v>
      </c>
      <c r="T56" s="23">
        <f t="shared" si="29"/>
        <v>0</v>
      </c>
    </row>
    <row r="57" spans="1:20" ht="15" thickBot="1" x14ac:dyDescent="0.35">
      <c r="A57" s="20"/>
      <c r="B57" s="21"/>
      <c r="C57" s="32"/>
      <c r="D57" s="23"/>
      <c r="E57" s="32"/>
      <c r="F57" s="23"/>
      <c r="G57" s="22"/>
      <c r="H57" s="23"/>
      <c r="I57" s="22"/>
      <c r="J57" s="23"/>
      <c r="K57" s="22"/>
      <c r="L57" s="23"/>
      <c r="M57" s="22"/>
      <c r="N57" s="23"/>
      <c r="O57" s="22"/>
      <c r="P57" s="23"/>
      <c r="Q57" s="22"/>
      <c r="R57" s="23"/>
      <c r="S57" s="22"/>
      <c r="T57" s="23"/>
    </row>
    <row r="58" spans="1:20" s="12" customFormat="1" ht="16.2" thickBot="1" x14ac:dyDescent="0.35">
      <c r="A58" s="11" t="s">
        <v>38</v>
      </c>
      <c r="C58" s="13">
        <f t="shared" ref="C58:T58" si="43">SUM(C3:C57)</f>
        <v>0.99999999999999978</v>
      </c>
      <c r="D58" s="12">
        <f t="shared" si="43"/>
        <v>85</v>
      </c>
      <c r="E58" s="13">
        <f t="shared" si="43"/>
        <v>1</v>
      </c>
      <c r="F58" s="12">
        <f t="shared" si="43"/>
        <v>64</v>
      </c>
      <c r="G58" s="19">
        <f t="shared" si="43"/>
        <v>0.99999999999999978</v>
      </c>
      <c r="H58" s="12">
        <f t="shared" si="43"/>
        <v>37</v>
      </c>
      <c r="I58" s="13">
        <f t="shared" si="43"/>
        <v>0.99999999999999978</v>
      </c>
      <c r="J58" s="12">
        <f t="shared" si="43"/>
        <v>33</v>
      </c>
      <c r="K58" s="13">
        <f t="shared" si="43"/>
        <v>1</v>
      </c>
      <c r="L58" s="12">
        <f t="shared" si="43"/>
        <v>16</v>
      </c>
      <c r="M58" s="13">
        <f t="shared" si="43"/>
        <v>1</v>
      </c>
      <c r="N58" s="12">
        <f t="shared" si="43"/>
        <v>59</v>
      </c>
      <c r="O58" s="13">
        <f t="shared" si="43"/>
        <v>0.99999999999999989</v>
      </c>
      <c r="P58" s="12">
        <f t="shared" si="43"/>
        <v>19</v>
      </c>
      <c r="Q58" s="13">
        <f t="shared" si="43"/>
        <v>1</v>
      </c>
      <c r="R58" s="12">
        <f t="shared" si="43"/>
        <v>311</v>
      </c>
      <c r="S58" s="13">
        <f t="shared" si="43"/>
        <v>1</v>
      </c>
      <c r="T58" s="12">
        <f t="shared" si="43"/>
        <v>2</v>
      </c>
    </row>
  </sheetData>
  <mergeCells count="9">
    <mergeCell ref="M1:N1"/>
    <mergeCell ref="O1:P1"/>
    <mergeCell ref="Q1:R1"/>
    <mergeCell ref="S1:T1"/>
    <mergeCell ref="C1:D1"/>
    <mergeCell ref="E1:F1"/>
    <mergeCell ref="G1:H1"/>
    <mergeCell ref="I1:J1"/>
    <mergeCell ref="K1:L1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21"/>
  <dimension ref="A1:BL57"/>
  <sheetViews>
    <sheetView workbookViewId="0">
      <pane xSplit="2" topLeftCell="C1" activePane="topRight" state="frozen"/>
      <selection activeCell="A31" sqref="A31:XFD31"/>
      <selection pane="topRight" activeCell="AY1" sqref="AY1:BL1048576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4" width="16.44140625" hidden="1" customWidth="1"/>
  </cols>
  <sheetData>
    <row r="1" spans="1:64" s="1" customFormat="1" x14ac:dyDescent="0.3">
      <c r="A1" s="5" t="s">
        <v>0</v>
      </c>
      <c r="B1" s="4" t="s">
        <v>41</v>
      </c>
      <c r="C1" s="45" t="s">
        <v>42</v>
      </c>
      <c r="D1" s="46"/>
      <c r="E1" s="43" t="s">
        <v>81</v>
      </c>
      <c r="F1" s="44"/>
      <c r="G1" s="7"/>
      <c r="H1" s="45" t="s">
        <v>44</v>
      </c>
      <c r="I1" s="46"/>
      <c r="J1" s="43" t="s">
        <v>82</v>
      </c>
      <c r="K1" s="44"/>
      <c r="L1" s="10"/>
      <c r="M1" s="45" t="s">
        <v>45</v>
      </c>
      <c r="N1" s="46"/>
      <c r="O1" s="43" t="s">
        <v>83</v>
      </c>
      <c r="P1" s="44"/>
      <c r="Q1" s="10"/>
      <c r="R1" s="45" t="s">
        <v>46</v>
      </c>
      <c r="S1" s="46"/>
      <c r="T1" s="43" t="s">
        <v>84</v>
      </c>
      <c r="U1" s="44"/>
      <c r="V1" s="10"/>
      <c r="W1" s="45" t="s">
        <v>51</v>
      </c>
      <c r="X1" s="46"/>
      <c r="Y1" s="43" t="s">
        <v>89</v>
      </c>
      <c r="Z1" s="44"/>
      <c r="AA1" s="10"/>
      <c r="AB1" s="45" t="s">
        <v>47</v>
      </c>
      <c r="AC1" s="46"/>
      <c r="AD1" s="43" t="s">
        <v>85</v>
      </c>
      <c r="AE1" s="44"/>
      <c r="AF1" s="10"/>
      <c r="AG1" s="45" t="s">
        <v>48</v>
      </c>
      <c r="AH1" s="46"/>
      <c r="AI1" s="43" t="s">
        <v>86</v>
      </c>
      <c r="AJ1" s="44"/>
      <c r="AK1" s="10"/>
      <c r="AL1" s="45" t="s">
        <v>87</v>
      </c>
      <c r="AM1" s="46"/>
      <c r="AN1" s="43" t="s">
        <v>90</v>
      </c>
      <c r="AO1" s="44"/>
      <c r="AP1" s="10"/>
      <c r="AQ1" s="45" t="s">
        <v>88</v>
      </c>
      <c r="AR1" s="46"/>
      <c r="AS1" s="43" t="s">
        <v>91</v>
      </c>
      <c r="AT1" s="44"/>
      <c r="AU1" s="10"/>
      <c r="AY1" t="s">
        <v>0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2</v>
      </c>
      <c r="AZ2" t="s">
        <v>77</v>
      </c>
      <c r="BA2" t="s">
        <v>78</v>
      </c>
      <c r="BB2" t="s">
        <v>100</v>
      </c>
      <c r="BC2" t="s">
        <v>114</v>
      </c>
      <c r="BD2">
        <v>17</v>
      </c>
      <c r="BE2">
        <v>2</v>
      </c>
      <c r="BF2">
        <v>0</v>
      </c>
      <c r="BG2">
        <v>2</v>
      </c>
      <c r="BH2">
        <v>5</v>
      </c>
      <c r="BI2">
        <v>5</v>
      </c>
      <c r="BJ2">
        <v>2</v>
      </c>
      <c r="BK2">
        <v>33</v>
      </c>
      <c r="BL2">
        <v>0</v>
      </c>
    </row>
    <row r="3" spans="1:64" x14ac:dyDescent="0.3">
      <c r="A3" s="20" t="s">
        <v>36</v>
      </c>
      <c r="B3" s="21" t="e">
        <f>LOOKUP(A3,#REF!,#REF!)</f>
        <v>#REF!</v>
      </c>
      <c r="C3" s="32">
        <f t="shared" ref="C3:C36" si="0">D3/$D$57</f>
        <v>0</v>
      </c>
      <c r="D3" s="23">
        <f t="shared" ref="D3" si="1">IF(COUNTIF($AY$2:$BL$59,A3)=1,VLOOKUP(A3,$AY$2:$BL$59,6,FALSE),0)</f>
        <v>0</v>
      </c>
      <c r="E3" s="33" t="e">
        <f t="shared" ref="E3" si="2">F3/$F$57</f>
        <v>#DIV/0!</v>
      </c>
      <c r="F3" s="25"/>
      <c r="G3" s="26">
        <f>F3-D3</f>
        <v>0</v>
      </c>
      <c r="H3" s="32">
        <f t="shared" ref="H3:H36" si="3">I3/$I$57</f>
        <v>0</v>
      </c>
      <c r="I3" s="23">
        <f t="shared" ref="I3" si="4">IF(COUNTIF($AY$2:$BL$59,A3)=1,VLOOKUP(A3,$AY$2:$BL$59,7,FALSE),0)</f>
        <v>0</v>
      </c>
      <c r="J3" s="33" t="e">
        <f t="shared" ref="J3" si="5">K3/$K$57</f>
        <v>#DIV/0!</v>
      </c>
      <c r="K3" s="25"/>
      <c r="L3" s="26">
        <f>K3-I3</f>
        <v>0</v>
      </c>
      <c r="M3" s="22">
        <f t="shared" ref="M3:M36" si="6">N3/$N$57</f>
        <v>0</v>
      </c>
      <c r="N3" s="23">
        <f t="shared" ref="N3" si="7">IF(COUNTIF($AY$2:$BL$59,A3)=1,VLOOKUP(A3,$AY$2:$BL$59,8,FALSE),0)</f>
        <v>0</v>
      </c>
      <c r="O3" s="33" t="e">
        <f t="shared" ref="O3" si="8">P3/$P$57</f>
        <v>#DIV/0!</v>
      </c>
      <c r="P3" s="25"/>
      <c r="Q3" s="26">
        <f>P3-N3</f>
        <v>0</v>
      </c>
      <c r="R3" s="32">
        <f t="shared" ref="R3:R36" si="9">S3/$S$57</f>
        <v>0</v>
      </c>
      <c r="S3" s="23">
        <f t="shared" ref="S3" si="10">IF(COUNTIF($AY$2:$BL$59,A3)=1,VLOOKUP(A3,$AY$2:$BL$59,9,FALSE),0)</f>
        <v>0</v>
      </c>
      <c r="T3" s="33" t="e">
        <f t="shared" ref="T3" si="11">U3/$U$57</f>
        <v>#DIV/0!</v>
      </c>
      <c r="U3" s="25"/>
      <c r="V3" s="26">
        <f>U3-S3</f>
        <v>0</v>
      </c>
      <c r="W3" s="32">
        <f t="shared" ref="W3" si="12">X3/$X$57</f>
        <v>0</v>
      </c>
      <c r="X3" s="23">
        <f t="shared" ref="X3" si="13">IF(COUNTIF($AY$2:$BL$59,A3)=1,VLOOKUP(A3,$AY$2:$BL$59,10,FALSE),0)</f>
        <v>0</v>
      </c>
      <c r="Y3" s="33" t="e">
        <f t="shared" ref="Y3" si="14">Z3/$Z$57</f>
        <v>#DIV/0!</v>
      </c>
      <c r="Z3" s="25"/>
      <c r="AA3" s="26">
        <f>Z3-X3</f>
        <v>0</v>
      </c>
      <c r="AB3" s="32">
        <f t="shared" ref="AB3" si="15">AC3/$AC$57</f>
        <v>0</v>
      </c>
      <c r="AC3" s="23">
        <f t="shared" ref="AC3" si="16">IF(COUNTIF($AY$2:$BL$59,A3)=1,VLOOKUP(A3,$AY$2:$BL$59,11,FALSE),0)</f>
        <v>0</v>
      </c>
      <c r="AD3" s="33" t="e">
        <f t="shared" ref="AD3" si="17">AE3/$AE$57</f>
        <v>#DIV/0!</v>
      </c>
      <c r="AE3" s="25"/>
      <c r="AF3" s="26">
        <f>AE3-AC3</f>
        <v>0</v>
      </c>
      <c r="AG3" s="32">
        <f t="shared" ref="AG3" si="18">AH3/$AH$57</f>
        <v>0</v>
      </c>
      <c r="AH3" s="23">
        <f t="shared" ref="AH3" si="19">IF(COUNTIF($AY$2:$BL$59,A3)=1,VLOOKUP(A3,$AY$2:$BL$59,12,FALSE),0)</f>
        <v>0</v>
      </c>
      <c r="AI3" s="33" t="e">
        <f t="shared" ref="AI3" si="20">AJ3/$AJ$57</f>
        <v>#DIV/0!</v>
      </c>
      <c r="AJ3" s="25"/>
      <c r="AK3" s="26">
        <f>AJ3-AH3</f>
        <v>0</v>
      </c>
      <c r="AL3" s="32">
        <f t="shared" ref="AL3" si="21">AM3/$AM$57</f>
        <v>0</v>
      </c>
      <c r="AM3" s="23">
        <f t="shared" ref="AM3" si="22">IF(COUNTIF($AY$2:$BL$59,A3)=1,VLOOKUP(A3,$AY$2:$BL$59,13,FALSE),0)</f>
        <v>0</v>
      </c>
      <c r="AN3" s="33" t="e">
        <f t="shared" ref="AN3" si="23">AO3/$AO$57</f>
        <v>#DIV/0!</v>
      </c>
      <c r="AO3" s="25"/>
      <c r="AP3" s="26">
        <f>AO3-AM3</f>
        <v>0</v>
      </c>
      <c r="AQ3" s="32">
        <f t="shared" ref="AQ3" si="24">AR3/$AR$57</f>
        <v>0</v>
      </c>
      <c r="AR3" s="23">
        <f t="shared" ref="AR3" si="25">IF(COUNTIF($AY$2:$BL$59,A3)=1,VLOOKUP(A3,$AY$2:$BL$59,14,FALSE),0)</f>
        <v>0</v>
      </c>
      <c r="AS3" s="33" t="e">
        <f t="shared" ref="AS3" si="26">AT3/$AT$57</f>
        <v>#DIV/0!</v>
      </c>
      <c r="AT3" s="25"/>
      <c r="AU3" s="26">
        <f>AT3-AR3</f>
        <v>0</v>
      </c>
      <c r="AY3" t="s">
        <v>4</v>
      </c>
      <c r="AZ3" t="s">
        <v>77</v>
      </c>
      <c r="BA3" t="s">
        <v>78</v>
      </c>
      <c r="BB3" t="s">
        <v>100</v>
      </c>
      <c r="BC3" t="s">
        <v>114</v>
      </c>
      <c r="BD3">
        <v>16</v>
      </c>
      <c r="BE3">
        <v>6</v>
      </c>
      <c r="BF3">
        <v>1</v>
      </c>
      <c r="BG3">
        <v>0</v>
      </c>
      <c r="BH3">
        <v>1</v>
      </c>
      <c r="BI3">
        <v>2</v>
      </c>
      <c r="BJ3">
        <v>9</v>
      </c>
      <c r="BK3">
        <v>35</v>
      </c>
      <c r="BL3">
        <v>0</v>
      </c>
    </row>
    <row r="4" spans="1:64" x14ac:dyDescent="0.3">
      <c r="A4" t="s">
        <v>33</v>
      </c>
      <c r="B4" s="21"/>
      <c r="C4" s="32">
        <f t="shared" si="0"/>
        <v>0</v>
      </c>
      <c r="D4" s="23">
        <f t="shared" ref="D4:D56" si="27">IF(COUNTIF($AY$2:$BL$59,A4)=1,VLOOKUP(A4,$AY$2:$BL$59,6,FALSE),0)</f>
        <v>0</v>
      </c>
      <c r="E4" s="33" t="e">
        <f t="shared" ref="E4:E56" si="28">F4/$F$57</f>
        <v>#DIV/0!</v>
      </c>
      <c r="F4" s="25"/>
      <c r="G4" s="26">
        <f t="shared" ref="G4:G56" si="29">F4-D4</f>
        <v>0</v>
      </c>
      <c r="H4" s="32">
        <f t="shared" si="3"/>
        <v>0</v>
      </c>
      <c r="I4" s="23">
        <f t="shared" ref="I4:I56" si="30">IF(COUNTIF($AY$2:$BL$59,A4)=1,VLOOKUP(A4,$AY$2:$BL$59,7,FALSE),0)</f>
        <v>0</v>
      </c>
      <c r="J4" s="33" t="e">
        <f t="shared" ref="J4:J56" si="31">K4/$K$57</f>
        <v>#DIV/0!</v>
      </c>
      <c r="K4" s="25"/>
      <c r="L4" s="26">
        <f t="shared" ref="L4:L56" si="32">K4-I4</f>
        <v>0</v>
      </c>
      <c r="M4" s="22">
        <f t="shared" si="6"/>
        <v>0</v>
      </c>
      <c r="N4" s="23">
        <f t="shared" ref="N4:N56" si="33">IF(COUNTIF($AY$2:$BL$59,A4)=1,VLOOKUP(A4,$AY$2:$BL$59,8,FALSE),0)</f>
        <v>0</v>
      </c>
      <c r="O4" s="33" t="e">
        <f t="shared" ref="O4:O56" si="34">P4/$P$57</f>
        <v>#DIV/0!</v>
      </c>
      <c r="P4" s="25"/>
      <c r="Q4" s="26">
        <f t="shared" ref="Q4:Q56" si="35">P4-N4</f>
        <v>0</v>
      </c>
      <c r="R4" s="32">
        <f t="shared" si="9"/>
        <v>0</v>
      </c>
      <c r="S4" s="23">
        <f t="shared" ref="S4:S56" si="36">IF(COUNTIF($AY$2:$BL$59,A4)=1,VLOOKUP(A4,$AY$2:$BL$59,9,FALSE),0)</f>
        <v>0</v>
      </c>
      <c r="T4" s="33" t="e">
        <f t="shared" ref="T4:T56" si="37">U4/$U$57</f>
        <v>#DIV/0!</v>
      </c>
      <c r="U4" s="25"/>
      <c r="V4" s="26">
        <f t="shared" ref="V4:V56" si="38">U4-S4</f>
        <v>0</v>
      </c>
      <c r="W4" s="32">
        <f t="shared" ref="W4:W56" si="39">X4/$X$57</f>
        <v>0</v>
      </c>
      <c r="X4" s="23">
        <f t="shared" ref="X4:X56" si="40">IF(COUNTIF($AY$2:$BL$59,A4)=1,VLOOKUP(A4,$AY$2:$BL$59,10,FALSE),0)</f>
        <v>0</v>
      </c>
      <c r="Y4" s="33" t="e">
        <f t="shared" ref="Y4:Y56" si="41">Z4/$Z$57</f>
        <v>#DIV/0!</v>
      </c>
      <c r="Z4" s="25"/>
      <c r="AA4" s="26">
        <f t="shared" ref="AA4:AA56" si="42">Z4-X4</f>
        <v>0</v>
      </c>
      <c r="AB4" s="32">
        <f t="shared" ref="AB4:AB56" si="43">AC4/$AC$57</f>
        <v>0</v>
      </c>
      <c r="AC4" s="23">
        <f t="shared" ref="AC4:AC56" si="44">IF(COUNTIF($AY$2:$BL$59,A4)=1,VLOOKUP(A4,$AY$2:$BL$59,11,FALSE),0)</f>
        <v>0</v>
      </c>
      <c r="AD4" s="33" t="e">
        <f t="shared" ref="AD4:AD56" si="45">AE4/$AE$57</f>
        <v>#DIV/0!</v>
      </c>
      <c r="AE4" s="25"/>
      <c r="AF4" s="26">
        <f t="shared" ref="AF4:AF56" si="46">AE4-AC4</f>
        <v>0</v>
      </c>
      <c r="AG4" s="32">
        <f t="shared" ref="AG4:AG56" si="47">AH4/$AH$57</f>
        <v>0</v>
      </c>
      <c r="AH4" s="23">
        <f t="shared" ref="AH4:AH56" si="48">IF(COUNTIF($AY$2:$BL$59,A4)=1,VLOOKUP(A4,$AY$2:$BL$59,12,FALSE),0)</f>
        <v>0</v>
      </c>
      <c r="AI4" s="33" t="e">
        <f t="shared" ref="AI4:AI56" si="49">AJ4/$AJ$57</f>
        <v>#DIV/0!</v>
      </c>
      <c r="AJ4" s="25"/>
      <c r="AK4" s="26">
        <f t="shared" ref="AK4:AK56" si="50">AJ4-AH4</f>
        <v>0</v>
      </c>
      <c r="AL4" s="32">
        <f t="shared" ref="AL4:AL56" si="51">AM4/$AM$57</f>
        <v>0</v>
      </c>
      <c r="AM4" s="23">
        <f t="shared" ref="AM4:AM56" si="52">IF(COUNTIF($AY$2:$BL$59,A4)=1,VLOOKUP(A4,$AY$2:$BL$59,13,FALSE),0)</f>
        <v>0</v>
      </c>
      <c r="AN4" s="33" t="e">
        <f t="shared" ref="AN4:AN56" si="53">AO4/$AO$57</f>
        <v>#DIV/0!</v>
      </c>
      <c r="AO4" s="25"/>
      <c r="AP4" s="26">
        <f t="shared" ref="AP4:AP56" si="54">AO4-AM4</f>
        <v>0</v>
      </c>
      <c r="AQ4" s="32">
        <f t="shared" ref="AQ4:AQ56" si="55">AR4/$AR$57</f>
        <v>0</v>
      </c>
      <c r="AR4" s="23">
        <f t="shared" ref="AR4:AR56" si="56">IF(COUNTIF($AY$2:$BL$59,A4)=1,VLOOKUP(A4,$AY$2:$BL$59,14,FALSE),0)</f>
        <v>0</v>
      </c>
      <c r="AS4" s="33" t="e">
        <f t="shared" ref="AS4:AS56" si="57">AT4/$AT$57</f>
        <v>#DIV/0!</v>
      </c>
      <c r="AT4" s="25"/>
      <c r="AU4" s="26">
        <f t="shared" ref="AU4:AU56" si="58">AT4-AR4</f>
        <v>0</v>
      </c>
      <c r="AY4" t="s">
        <v>5</v>
      </c>
      <c r="AZ4" t="s">
        <v>77</v>
      </c>
      <c r="BA4" t="s">
        <v>78</v>
      </c>
      <c r="BB4" t="s">
        <v>100</v>
      </c>
      <c r="BC4" t="s">
        <v>114</v>
      </c>
      <c r="BD4">
        <v>2</v>
      </c>
      <c r="BE4">
        <v>5</v>
      </c>
      <c r="BF4">
        <v>2</v>
      </c>
      <c r="BG4">
        <v>2</v>
      </c>
      <c r="BH4">
        <v>0</v>
      </c>
      <c r="BI4">
        <v>1</v>
      </c>
      <c r="BJ4">
        <v>0</v>
      </c>
      <c r="BK4">
        <v>12</v>
      </c>
      <c r="BL4">
        <v>0</v>
      </c>
    </row>
    <row r="5" spans="1:64" x14ac:dyDescent="0.3">
      <c r="A5" t="s">
        <v>1</v>
      </c>
      <c r="B5" s="21"/>
      <c r="C5" s="32">
        <f t="shared" si="0"/>
        <v>0</v>
      </c>
      <c r="D5" s="23">
        <f t="shared" si="27"/>
        <v>0</v>
      </c>
      <c r="E5" s="33" t="e">
        <f t="shared" si="28"/>
        <v>#DIV/0!</v>
      </c>
      <c r="F5" s="25"/>
      <c r="G5" s="26">
        <f t="shared" si="29"/>
        <v>0</v>
      </c>
      <c r="H5" s="32">
        <f t="shared" si="3"/>
        <v>0</v>
      </c>
      <c r="I5" s="23">
        <f t="shared" si="30"/>
        <v>0</v>
      </c>
      <c r="J5" s="33" t="e">
        <f t="shared" si="31"/>
        <v>#DIV/0!</v>
      </c>
      <c r="K5" s="25"/>
      <c r="L5" s="26">
        <f t="shared" si="32"/>
        <v>0</v>
      </c>
      <c r="M5" s="22">
        <f t="shared" si="6"/>
        <v>0</v>
      </c>
      <c r="N5" s="23">
        <f t="shared" si="33"/>
        <v>0</v>
      </c>
      <c r="O5" s="33" t="e">
        <f t="shared" si="34"/>
        <v>#DIV/0!</v>
      </c>
      <c r="P5" s="25"/>
      <c r="Q5" s="26">
        <f t="shared" si="35"/>
        <v>0</v>
      </c>
      <c r="R5" s="32">
        <f t="shared" si="9"/>
        <v>0</v>
      </c>
      <c r="S5" s="23">
        <f t="shared" si="36"/>
        <v>0</v>
      </c>
      <c r="T5" s="33" t="e">
        <f t="shared" si="37"/>
        <v>#DIV/0!</v>
      </c>
      <c r="U5" s="25"/>
      <c r="V5" s="26">
        <f t="shared" si="38"/>
        <v>0</v>
      </c>
      <c r="W5" s="32">
        <f t="shared" si="39"/>
        <v>0</v>
      </c>
      <c r="X5" s="23">
        <f t="shared" si="40"/>
        <v>0</v>
      </c>
      <c r="Y5" s="33" t="e">
        <f t="shared" si="41"/>
        <v>#DIV/0!</v>
      </c>
      <c r="Z5" s="25"/>
      <c r="AA5" s="26">
        <f t="shared" si="42"/>
        <v>0</v>
      </c>
      <c r="AB5" s="32">
        <f t="shared" si="43"/>
        <v>0</v>
      </c>
      <c r="AC5" s="23">
        <f t="shared" si="44"/>
        <v>0</v>
      </c>
      <c r="AD5" s="33" t="e">
        <f t="shared" si="45"/>
        <v>#DIV/0!</v>
      </c>
      <c r="AE5" s="25"/>
      <c r="AF5" s="26">
        <f t="shared" si="46"/>
        <v>0</v>
      </c>
      <c r="AG5" s="32">
        <f t="shared" si="47"/>
        <v>0</v>
      </c>
      <c r="AH5" s="23">
        <f t="shared" si="48"/>
        <v>0</v>
      </c>
      <c r="AI5" s="33" t="e">
        <f t="shared" si="49"/>
        <v>#DIV/0!</v>
      </c>
      <c r="AJ5" s="25"/>
      <c r="AK5" s="26">
        <f t="shared" si="50"/>
        <v>0</v>
      </c>
      <c r="AL5" s="32">
        <f t="shared" si="51"/>
        <v>0</v>
      </c>
      <c r="AM5" s="23">
        <f t="shared" si="52"/>
        <v>0</v>
      </c>
      <c r="AN5" s="33" t="e">
        <f t="shared" si="53"/>
        <v>#DIV/0!</v>
      </c>
      <c r="AO5" s="25"/>
      <c r="AP5" s="26">
        <f t="shared" si="54"/>
        <v>0</v>
      </c>
      <c r="AQ5" s="32">
        <f t="shared" si="55"/>
        <v>0</v>
      </c>
      <c r="AR5" s="23">
        <f t="shared" si="56"/>
        <v>0</v>
      </c>
      <c r="AS5" s="33" t="e">
        <f t="shared" si="57"/>
        <v>#DIV/0!</v>
      </c>
      <c r="AT5" s="25"/>
      <c r="AU5" s="26">
        <f t="shared" si="58"/>
        <v>0</v>
      </c>
      <c r="AY5" t="s">
        <v>6</v>
      </c>
      <c r="AZ5" t="s">
        <v>77</v>
      </c>
      <c r="BA5" t="s">
        <v>78</v>
      </c>
      <c r="BB5" t="s">
        <v>100</v>
      </c>
      <c r="BC5" t="s">
        <v>114</v>
      </c>
      <c r="BD5">
        <v>1</v>
      </c>
      <c r="BE5">
        <v>1</v>
      </c>
      <c r="BF5">
        <v>0</v>
      </c>
      <c r="BG5">
        <v>2</v>
      </c>
      <c r="BH5">
        <v>0</v>
      </c>
      <c r="BI5">
        <v>9</v>
      </c>
      <c r="BJ5">
        <v>0</v>
      </c>
      <c r="BK5">
        <v>13</v>
      </c>
      <c r="BL5">
        <v>0</v>
      </c>
    </row>
    <row r="6" spans="1:64" x14ac:dyDescent="0.3">
      <c r="A6" t="s">
        <v>52</v>
      </c>
      <c r="B6" s="21"/>
      <c r="C6" s="32">
        <f t="shared" si="0"/>
        <v>0</v>
      </c>
      <c r="D6" s="23">
        <f t="shared" si="27"/>
        <v>0</v>
      </c>
      <c r="E6" s="33" t="e">
        <f t="shared" si="28"/>
        <v>#DIV/0!</v>
      </c>
      <c r="F6" s="25"/>
      <c r="G6" s="26">
        <f t="shared" si="29"/>
        <v>0</v>
      </c>
      <c r="H6" s="32">
        <f t="shared" si="3"/>
        <v>0</v>
      </c>
      <c r="I6" s="23">
        <f t="shared" si="30"/>
        <v>0</v>
      </c>
      <c r="J6" s="33" t="e">
        <f t="shared" si="31"/>
        <v>#DIV/0!</v>
      </c>
      <c r="K6" s="25"/>
      <c r="L6" s="26">
        <f t="shared" si="32"/>
        <v>0</v>
      </c>
      <c r="M6" s="22">
        <f t="shared" si="6"/>
        <v>0</v>
      </c>
      <c r="N6" s="23">
        <f t="shared" si="33"/>
        <v>0</v>
      </c>
      <c r="O6" s="33" t="e">
        <f t="shared" si="34"/>
        <v>#DIV/0!</v>
      </c>
      <c r="P6" s="25"/>
      <c r="Q6" s="26">
        <f t="shared" si="35"/>
        <v>0</v>
      </c>
      <c r="R6" s="32">
        <f t="shared" si="9"/>
        <v>0</v>
      </c>
      <c r="S6" s="23">
        <f t="shared" si="36"/>
        <v>0</v>
      </c>
      <c r="T6" s="33" t="e">
        <f t="shared" si="37"/>
        <v>#DIV/0!</v>
      </c>
      <c r="U6" s="25"/>
      <c r="V6" s="26">
        <f t="shared" si="38"/>
        <v>0</v>
      </c>
      <c r="W6" s="32">
        <f t="shared" si="39"/>
        <v>0</v>
      </c>
      <c r="X6" s="23">
        <f t="shared" si="40"/>
        <v>0</v>
      </c>
      <c r="Y6" s="33" t="e">
        <f t="shared" si="41"/>
        <v>#DIV/0!</v>
      </c>
      <c r="Z6" s="25"/>
      <c r="AA6" s="26">
        <f t="shared" si="42"/>
        <v>0</v>
      </c>
      <c r="AB6" s="32">
        <f t="shared" si="43"/>
        <v>0</v>
      </c>
      <c r="AC6" s="23">
        <f t="shared" si="44"/>
        <v>0</v>
      </c>
      <c r="AD6" s="33" t="e">
        <f t="shared" si="45"/>
        <v>#DIV/0!</v>
      </c>
      <c r="AE6" s="25"/>
      <c r="AF6" s="26">
        <f t="shared" si="46"/>
        <v>0</v>
      </c>
      <c r="AG6" s="32">
        <f t="shared" si="47"/>
        <v>0</v>
      </c>
      <c r="AH6" s="23">
        <f t="shared" si="48"/>
        <v>0</v>
      </c>
      <c r="AI6" s="33" t="e">
        <f t="shared" si="49"/>
        <v>#DIV/0!</v>
      </c>
      <c r="AJ6" s="25"/>
      <c r="AK6" s="26">
        <f t="shared" si="50"/>
        <v>0</v>
      </c>
      <c r="AL6" s="32">
        <f t="shared" si="51"/>
        <v>0</v>
      </c>
      <c r="AM6" s="23">
        <f t="shared" si="52"/>
        <v>0</v>
      </c>
      <c r="AN6" s="33" t="e">
        <f t="shared" si="53"/>
        <v>#DIV/0!</v>
      </c>
      <c r="AO6" s="25"/>
      <c r="AP6" s="26">
        <f t="shared" si="54"/>
        <v>0</v>
      </c>
      <c r="AQ6" s="32">
        <f t="shared" si="55"/>
        <v>0</v>
      </c>
      <c r="AR6" s="23">
        <f t="shared" si="56"/>
        <v>0</v>
      </c>
      <c r="AS6" s="33" t="e">
        <f t="shared" si="57"/>
        <v>#DIV/0!</v>
      </c>
      <c r="AT6" s="25"/>
      <c r="AU6" s="26">
        <f t="shared" si="58"/>
        <v>0</v>
      </c>
      <c r="AY6" t="s">
        <v>7</v>
      </c>
      <c r="AZ6" t="s">
        <v>77</v>
      </c>
      <c r="BA6" t="s">
        <v>78</v>
      </c>
      <c r="BB6" t="s">
        <v>100</v>
      </c>
      <c r="BC6" t="s">
        <v>114</v>
      </c>
      <c r="BD6">
        <v>5</v>
      </c>
      <c r="BE6">
        <v>7</v>
      </c>
      <c r="BF6">
        <v>1</v>
      </c>
      <c r="BG6">
        <v>0</v>
      </c>
      <c r="BH6">
        <v>5</v>
      </c>
      <c r="BI6">
        <v>5</v>
      </c>
      <c r="BJ6">
        <v>2</v>
      </c>
      <c r="BK6">
        <v>25</v>
      </c>
      <c r="BL6">
        <v>0</v>
      </c>
    </row>
    <row r="7" spans="1:64" x14ac:dyDescent="0.3">
      <c r="A7" t="s">
        <v>2</v>
      </c>
      <c r="B7" s="21"/>
      <c r="C7" s="32">
        <f t="shared" si="0"/>
        <v>0.12592592592592591</v>
      </c>
      <c r="D7" s="23">
        <f t="shared" si="27"/>
        <v>17</v>
      </c>
      <c r="E7" s="33" t="e">
        <f t="shared" si="28"/>
        <v>#DIV/0!</v>
      </c>
      <c r="F7" s="25"/>
      <c r="G7" s="26">
        <f t="shared" si="29"/>
        <v>-17</v>
      </c>
      <c r="H7" s="32">
        <f t="shared" si="3"/>
        <v>2.3529411764705882E-2</v>
      </c>
      <c r="I7" s="23">
        <f t="shared" si="30"/>
        <v>2</v>
      </c>
      <c r="J7" s="33" t="e">
        <f t="shared" si="31"/>
        <v>#DIV/0!</v>
      </c>
      <c r="K7" s="25"/>
      <c r="L7" s="26">
        <f t="shared" si="32"/>
        <v>-2</v>
      </c>
      <c r="M7" s="22">
        <f t="shared" si="6"/>
        <v>0</v>
      </c>
      <c r="N7" s="23">
        <f t="shared" si="33"/>
        <v>0</v>
      </c>
      <c r="O7" s="33" t="e">
        <f t="shared" si="34"/>
        <v>#DIV/0!</v>
      </c>
      <c r="P7" s="25"/>
      <c r="Q7" s="26">
        <f t="shared" si="35"/>
        <v>0</v>
      </c>
      <c r="R7" s="32">
        <f t="shared" si="9"/>
        <v>5.128205128205128E-2</v>
      </c>
      <c r="S7" s="23">
        <f t="shared" si="36"/>
        <v>2</v>
      </c>
      <c r="T7" s="33" t="e">
        <f t="shared" si="37"/>
        <v>#DIV/0!</v>
      </c>
      <c r="U7" s="25"/>
      <c r="V7" s="26">
        <f t="shared" si="38"/>
        <v>-2</v>
      </c>
      <c r="W7" s="32">
        <f t="shared" si="39"/>
        <v>0.23809523809523808</v>
      </c>
      <c r="X7" s="23">
        <f t="shared" si="40"/>
        <v>5</v>
      </c>
      <c r="Y7" s="33" t="e">
        <f t="shared" si="41"/>
        <v>#DIV/0!</v>
      </c>
      <c r="Z7" s="25"/>
      <c r="AA7" s="26">
        <f t="shared" si="42"/>
        <v>-5</v>
      </c>
      <c r="AB7" s="32">
        <f t="shared" si="43"/>
        <v>6.3291139240506333E-2</v>
      </c>
      <c r="AC7" s="23">
        <f t="shared" si="44"/>
        <v>5</v>
      </c>
      <c r="AD7" s="33" t="e">
        <f t="shared" si="45"/>
        <v>#DIV/0!</v>
      </c>
      <c r="AE7" s="25"/>
      <c r="AF7" s="26">
        <f t="shared" si="46"/>
        <v>-5</v>
      </c>
      <c r="AG7" s="32">
        <f t="shared" si="47"/>
        <v>7.1428571428571425E-2</v>
      </c>
      <c r="AH7" s="23">
        <f t="shared" si="48"/>
        <v>2</v>
      </c>
      <c r="AI7" s="33" t="e">
        <f t="shared" si="49"/>
        <v>#DIV/0!</v>
      </c>
      <c r="AJ7" s="25"/>
      <c r="AK7" s="26">
        <f t="shared" si="50"/>
        <v>-2</v>
      </c>
      <c r="AL7" s="32">
        <f t="shared" si="51"/>
        <v>8.3756345177664976E-2</v>
      </c>
      <c r="AM7" s="23">
        <f t="shared" si="52"/>
        <v>33</v>
      </c>
      <c r="AN7" s="33" t="e">
        <f t="shared" si="53"/>
        <v>#DIV/0!</v>
      </c>
      <c r="AO7" s="25"/>
      <c r="AP7" s="26">
        <f t="shared" si="54"/>
        <v>-33</v>
      </c>
      <c r="AQ7" s="32">
        <f t="shared" si="55"/>
        <v>0</v>
      </c>
      <c r="AR7" s="23">
        <f t="shared" si="56"/>
        <v>0</v>
      </c>
      <c r="AS7" s="33" t="e">
        <f t="shared" si="57"/>
        <v>#DIV/0!</v>
      </c>
      <c r="AT7" s="25"/>
      <c r="AU7" s="26">
        <f t="shared" si="58"/>
        <v>0</v>
      </c>
      <c r="AY7" t="s">
        <v>9</v>
      </c>
      <c r="AZ7" t="s">
        <v>77</v>
      </c>
      <c r="BA7" t="s">
        <v>78</v>
      </c>
      <c r="BB7" t="s">
        <v>100</v>
      </c>
      <c r="BC7" t="s">
        <v>114</v>
      </c>
      <c r="BD7">
        <v>0</v>
      </c>
      <c r="BE7">
        <v>1</v>
      </c>
      <c r="BF7">
        <v>0</v>
      </c>
      <c r="BG7">
        <v>0</v>
      </c>
      <c r="BH7">
        <v>0</v>
      </c>
      <c r="BI7">
        <v>1</v>
      </c>
      <c r="BJ7">
        <v>0</v>
      </c>
      <c r="BK7">
        <v>1</v>
      </c>
      <c r="BL7">
        <v>1</v>
      </c>
    </row>
    <row r="8" spans="1:64" x14ac:dyDescent="0.3">
      <c r="A8" t="s">
        <v>3</v>
      </c>
      <c r="B8" s="21"/>
      <c r="C8" s="32">
        <f t="shared" si="0"/>
        <v>0</v>
      </c>
      <c r="D8" s="23">
        <f t="shared" si="27"/>
        <v>0</v>
      </c>
      <c r="E8" s="33" t="e">
        <f t="shared" si="28"/>
        <v>#DIV/0!</v>
      </c>
      <c r="F8" s="25"/>
      <c r="G8" s="26">
        <f t="shared" si="29"/>
        <v>0</v>
      </c>
      <c r="H8" s="32">
        <f t="shared" si="3"/>
        <v>0</v>
      </c>
      <c r="I8" s="23">
        <f t="shared" si="30"/>
        <v>0</v>
      </c>
      <c r="J8" s="33" t="e">
        <f t="shared" si="31"/>
        <v>#DIV/0!</v>
      </c>
      <c r="K8" s="25"/>
      <c r="L8" s="26">
        <f t="shared" si="32"/>
        <v>0</v>
      </c>
      <c r="M8" s="22">
        <f t="shared" si="6"/>
        <v>0</v>
      </c>
      <c r="N8" s="23">
        <f t="shared" si="33"/>
        <v>0</v>
      </c>
      <c r="O8" s="33" t="e">
        <f t="shared" si="34"/>
        <v>#DIV/0!</v>
      </c>
      <c r="P8" s="25"/>
      <c r="Q8" s="26">
        <f t="shared" si="35"/>
        <v>0</v>
      </c>
      <c r="R8" s="32">
        <f t="shared" si="9"/>
        <v>0</v>
      </c>
      <c r="S8" s="23">
        <f t="shared" si="36"/>
        <v>0</v>
      </c>
      <c r="T8" s="33" t="e">
        <f t="shared" si="37"/>
        <v>#DIV/0!</v>
      </c>
      <c r="U8" s="25"/>
      <c r="V8" s="26">
        <f t="shared" si="38"/>
        <v>0</v>
      </c>
      <c r="W8" s="32">
        <f t="shared" si="39"/>
        <v>0</v>
      </c>
      <c r="X8" s="23">
        <f t="shared" si="40"/>
        <v>0</v>
      </c>
      <c r="Y8" s="33" t="e">
        <f t="shared" si="41"/>
        <v>#DIV/0!</v>
      </c>
      <c r="Z8" s="25"/>
      <c r="AA8" s="26">
        <f t="shared" si="42"/>
        <v>0</v>
      </c>
      <c r="AB8" s="32">
        <f t="shared" si="43"/>
        <v>0</v>
      </c>
      <c r="AC8" s="23">
        <f t="shared" si="44"/>
        <v>0</v>
      </c>
      <c r="AD8" s="33" t="e">
        <f t="shared" si="45"/>
        <v>#DIV/0!</v>
      </c>
      <c r="AE8" s="25"/>
      <c r="AF8" s="26">
        <f t="shared" si="46"/>
        <v>0</v>
      </c>
      <c r="AG8" s="32">
        <f t="shared" si="47"/>
        <v>0</v>
      </c>
      <c r="AH8" s="23">
        <f t="shared" si="48"/>
        <v>0</v>
      </c>
      <c r="AI8" s="33" t="e">
        <f t="shared" si="49"/>
        <v>#DIV/0!</v>
      </c>
      <c r="AJ8" s="25"/>
      <c r="AK8" s="26">
        <f t="shared" si="50"/>
        <v>0</v>
      </c>
      <c r="AL8" s="32">
        <f t="shared" si="51"/>
        <v>0</v>
      </c>
      <c r="AM8" s="23">
        <f t="shared" si="52"/>
        <v>0</v>
      </c>
      <c r="AN8" s="33" t="e">
        <f t="shared" si="53"/>
        <v>#DIV/0!</v>
      </c>
      <c r="AO8" s="25"/>
      <c r="AP8" s="26">
        <f t="shared" si="54"/>
        <v>0</v>
      </c>
      <c r="AQ8" s="32">
        <f t="shared" si="55"/>
        <v>0</v>
      </c>
      <c r="AR8" s="23">
        <f t="shared" si="56"/>
        <v>0</v>
      </c>
      <c r="AS8" s="33" t="e">
        <f t="shared" si="57"/>
        <v>#DIV/0!</v>
      </c>
      <c r="AT8" s="25"/>
      <c r="AU8" s="26">
        <f t="shared" si="58"/>
        <v>0</v>
      </c>
      <c r="AY8" t="s">
        <v>10</v>
      </c>
      <c r="AZ8" t="s">
        <v>77</v>
      </c>
      <c r="BA8" t="s">
        <v>78</v>
      </c>
      <c r="BB8" t="s">
        <v>100</v>
      </c>
      <c r="BC8" t="s">
        <v>114</v>
      </c>
      <c r="BD8">
        <v>2</v>
      </c>
      <c r="BE8">
        <v>1</v>
      </c>
      <c r="BF8">
        <v>3</v>
      </c>
      <c r="BG8">
        <v>0</v>
      </c>
      <c r="BH8">
        <v>0</v>
      </c>
      <c r="BI8">
        <v>1</v>
      </c>
      <c r="BJ8">
        <v>1</v>
      </c>
      <c r="BK8">
        <v>8</v>
      </c>
      <c r="BL8">
        <v>0</v>
      </c>
    </row>
    <row r="9" spans="1:64" x14ac:dyDescent="0.3">
      <c r="A9" t="s">
        <v>138</v>
      </c>
      <c r="B9" s="21"/>
      <c r="C9" s="32">
        <f t="shared" si="0"/>
        <v>0</v>
      </c>
      <c r="D9" s="23">
        <f t="shared" si="27"/>
        <v>0</v>
      </c>
      <c r="E9" s="33" t="e">
        <f t="shared" si="28"/>
        <v>#DIV/0!</v>
      </c>
      <c r="F9" s="25"/>
      <c r="G9" s="26">
        <f t="shared" si="29"/>
        <v>0</v>
      </c>
      <c r="H9" s="32">
        <f t="shared" si="3"/>
        <v>0</v>
      </c>
      <c r="I9" s="23">
        <f t="shared" si="30"/>
        <v>0</v>
      </c>
      <c r="J9" s="33" t="e">
        <f t="shared" si="31"/>
        <v>#DIV/0!</v>
      </c>
      <c r="K9" s="25"/>
      <c r="L9" s="26">
        <f t="shared" si="32"/>
        <v>0</v>
      </c>
      <c r="M9" s="22">
        <f t="shared" si="6"/>
        <v>0</v>
      </c>
      <c r="N9" s="23">
        <f t="shared" si="33"/>
        <v>0</v>
      </c>
      <c r="O9" s="33" t="e">
        <f t="shared" si="34"/>
        <v>#DIV/0!</v>
      </c>
      <c r="P9" s="25"/>
      <c r="Q9" s="26">
        <f t="shared" si="35"/>
        <v>0</v>
      </c>
      <c r="R9" s="32">
        <f t="shared" si="9"/>
        <v>0</v>
      </c>
      <c r="S9" s="23">
        <f t="shared" si="36"/>
        <v>0</v>
      </c>
      <c r="T9" s="33" t="e">
        <f t="shared" si="37"/>
        <v>#DIV/0!</v>
      </c>
      <c r="U9" s="25"/>
      <c r="V9" s="26">
        <f t="shared" si="38"/>
        <v>0</v>
      </c>
      <c r="W9" s="32">
        <f t="shared" si="39"/>
        <v>0</v>
      </c>
      <c r="X9" s="23">
        <f t="shared" si="40"/>
        <v>0</v>
      </c>
      <c r="Y9" s="33" t="e">
        <f t="shared" si="41"/>
        <v>#DIV/0!</v>
      </c>
      <c r="Z9" s="25"/>
      <c r="AA9" s="26">
        <f t="shared" si="42"/>
        <v>0</v>
      </c>
      <c r="AB9" s="32">
        <f t="shared" si="43"/>
        <v>0</v>
      </c>
      <c r="AC9" s="23">
        <f t="shared" si="44"/>
        <v>0</v>
      </c>
      <c r="AD9" s="33" t="e">
        <f t="shared" si="45"/>
        <v>#DIV/0!</v>
      </c>
      <c r="AE9" s="25"/>
      <c r="AF9" s="26">
        <f t="shared" si="46"/>
        <v>0</v>
      </c>
      <c r="AG9" s="32">
        <f t="shared" si="47"/>
        <v>0</v>
      </c>
      <c r="AH9" s="23">
        <f t="shared" si="48"/>
        <v>0</v>
      </c>
      <c r="AI9" s="33" t="e">
        <f t="shared" si="49"/>
        <v>#DIV/0!</v>
      </c>
      <c r="AJ9" s="25"/>
      <c r="AK9" s="26">
        <f t="shared" si="50"/>
        <v>0</v>
      </c>
      <c r="AL9" s="32">
        <f t="shared" si="51"/>
        <v>0</v>
      </c>
      <c r="AM9" s="23">
        <f t="shared" si="52"/>
        <v>0</v>
      </c>
      <c r="AN9" s="33" t="e">
        <f t="shared" si="53"/>
        <v>#DIV/0!</v>
      </c>
      <c r="AO9" s="25"/>
      <c r="AP9" s="26">
        <f t="shared" si="54"/>
        <v>0</v>
      </c>
      <c r="AQ9" s="32">
        <f t="shared" si="55"/>
        <v>0</v>
      </c>
      <c r="AR9" s="23">
        <f t="shared" si="56"/>
        <v>0</v>
      </c>
      <c r="AS9" s="33" t="e">
        <f t="shared" si="57"/>
        <v>#DIV/0!</v>
      </c>
      <c r="AT9" s="25"/>
      <c r="AU9" s="26">
        <f t="shared" si="58"/>
        <v>0</v>
      </c>
      <c r="AY9" t="s">
        <v>11</v>
      </c>
      <c r="AZ9" t="s">
        <v>77</v>
      </c>
      <c r="BA9" t="s">
        <v>78</v>
      </c>
      <c r="BB9" t="s">
        <v>100</v>
      </c>
      <c r="BC9" t="s">
        <v>114</v>
      </c>
      <c r="BD9">
        <v>3</v>
      </c>
      <c r="BE9">
        <v>5</v>
      </c>
      <c r="BF9">
        <v>0</v>
      </c>
      <c r="BG9">
        <v>1</v>
      </c>
      <c r="BH9">
        <v>0</v>
      </c>
      <c r="BI9">
        <v>4</v>
      </c>
      <c r="BJ9">
        <v>0</v>
      </c>
      <c r="BK9">
        <v>13</v>
      </c>
      <c r="BL9">
        <v>0</v>
      </c>
    </row>
    <row r="10" spans="1:64" x14ac:dyDescent="0.3">
      <c r="A10" t="s">
        <v>4</v>
      </c>
      <c r="B10" s="21"/>
      <c r="C10" s="32">
        <f t="shared" si="0"/>
        <v>0.11851851851851852</v>
      </c>
      <c r="D10" s="23">
        <f t="shared" si="27"/>
        <v>16</v>
      </c>
      <c r="E10" s="33" t="e">
        <f t="shared" si="28"/>
        <v>#DIV/0!</v>
      </c>
      <c r="F10" s="25"/>
      <c r="G10" s="26">
        <f t="shared" si="29"/>
        <v>-16</v>
      </c>
      <c r="H10" s="32">
        <f t="shared" si="3"/>
        <v>7.0588235294117646E-2</v>
      </c>
      <c r="I10" s="23">
        <f t="shared" si="30"/>
        <v>6</v>
      </c>
      <c r="J10" s="33" t="e">
        <f t="shared" si="31"/>
        <v>#DIV/0!</v>
      </c>
      <c r="K10" s="25"/>
      <c r="L10" s="26">
        <f t="shared" si="32"/>
        <v>-6</v>
      </c>
      <c r="M10" s="22">
        <f t="shared" si="6"/>
        <v>5.8823529411764705E-2</v>
      </c>
      <c r="N10" s="23">
        <f t="shared" si="33"/>
        <v>1</v>
      </c>
      <c r="O10" s="33" t="e">
        <f t="shared" si="34"/>
        <v>#DIV/0!</v>
      </c>
      <c r="P10" s="25"/>
      <c r="Q10" s="26">
        <f t="shared" si="35"/>
        <v>-1</v>
      </c>
      <c r="R10" s="32">
        <f t="shared" si="9"/>
        <v>0</v>
      </c>
      <c r="S10" s="23">
        <f t="shared" si="36"/>
        <v>0</v>
      </c>
      <c r="T10" s="33" t="e">
        <f t="shared" si="37"/>
        <v>#DIV/0!</v>
      </c>
      <c r="U10" s="25"/>
      <c r="V10" s="26">
        <f t="shared" si="38"/>
        <v>0</v>
      </c>
      <c r="W10" s="32">
        <f t="shared" si="39"/>
        <v>4.7619047619047616E-2</v>
      </c>
      <c r="X10" s="23">
        <f t="shared" si="40"/>
        <v>1</v>
      </c>
      <c r="Y10" s="33" t="e">
        <f t="shared" si="41"/>
        <v>#DIV/0!</v>
      </c>
      <c r="Z10" s="25"/>
      <c r="AA10" s="26">
        <f t="shared" si="42"/>
        <v>-1</v>
      </c>
      <c r="AB10" s="32">
        <f t="shared" si="43"/>
        <v>2.5316455696202531E-2</v>
      </c>
      <c r="AC10" s="23">
        <f t="shared" si="44"/>
        <v>2</v>
      </c>
      <c r="AD10" s="33" t="e">
        <f t="shared" si="45"/>
        <v>#DIV/0!</v>
      </c>
      <c r="AE10" s="25"/>
      <c r="AF10" s="26">
        <f t="shared" si="46"/>
        <v>-2</v>
      </c>
      <c r="AG10" s="32">
        <f t="shared" si="47"/>
        <v>0.32142857142857145</v>
      </c>
      <c r="AH10" s="23">
        <f t="shared" si="48"/>
        <v>9</v>
      </c>
      <c r="AI10" s="33" t="e">
        <f t="shared" si="49"/>
        <v>#DIV/0!</v>
      </c>
      <c r="AJ10" s="25"/>
      <c r="AK10" s="26">
        <f t="shared" si="50"/>
        <v>-9</v>
      </c>
      <c r="AL10" s="32">
        <f t="shared" si="51"/>
        <v>8.8832487309644673E-2</v>
      </c>
      <c r="AM10" s="23">
        <f t="shared" si="52"/>
        <v>35</v>
      </c>
      <c r="AN10" s="33" t="e">
        <f t="shared" si="53"/>
        <v>#DIV/0!</v>
      </c>
      <c r="AO10" s="25"/>
      <c r="AP10" s="26">
        <f t="shared" si="54"/>
        <v>-35</v>
      </c>
      <c r="AQ10" s="32">
        <f t="shared" si="55"/>
        <v>0</v>
      </c>
      <c r="AR10" s="23">
        <f t="shared" si="56"/>
        <v>0</v>
      </c>
      <c r="AS10" s="33" t="e">
        <f t="shared" si="57"/>
        <v>#DIV/0!</v>
      </c>
      <c r="AT10" s="25"/>
      <c r="AU10" s="26">
        <f t="shared" si="58"/>
        <v>0</v>
      </c>
      <c r="AY10" t="s">
        <v>12</v>
      </c>
      <c r="AZ10" t="s">
        <v>77</v>
      </c>
      <c r="BA10" t="s">
        <v>78</v>
      </c>
      <c r="BB10" t="s">
        <v>100</v>
      </c>
      <c r="BC10" t="s">
        <v>114</v>
      </c>
      <c r="BD10">
        <v>0</v>
      </c>
      <c r="BE10">
        <v>2</v>
      </c>
      <c r="BF10">
        <v>0</v>
      </c>
      <c r="BG10">
        <v>2</v>
      </c>
      <c r="BH10">
        <v>0</v>
      </c>
      <c r="BI10">
        <v>3</v>
      </c>
      <c r="BJ10">
        <v>2</v>
      </c>
      <c r="BK10">
        <v>9</v>
      </c>
      <c r="BL10">
        <v>0</v>
      </c>
    </row>
    <row r="11" spans="1:64" x14ac:dyDescent="0.3">
      <c r="A11" t="s">
        <v>53</v>
      </c>
      <c r="B11" s="21"/>
      <c r="C11" s="32">
        <f t="shared" si="0"/>
        <v>0</v>
      </c>
      <c r="D11" s="23">
        <f t="shared" si="27"/>
        <v>0</v>
      </c>
      <c r="E11" s="33" t="e">
        <f t="shared" si="28"/>
        <v>#DIV/0!</v>
      </c>
      <c r="F11" s="25"/>
      <c r="G11" s="26">
        <f t="shared" si="29"/>
        <v>0</v>
      </c>
      <c r="H11" s="32">
        <f t="shared" si="3"/>
        <v>0</v>
      </c>
      <c r="I11" s="23">
        <f t="shared" si="30"/>
        <v>0</v>
      </c>
      <c r="J11" s="33" t="e">
        <f t="shared" si="31"/>
        <v>#DIV/0!</v>
      </c>
      <c r="K11" s="25"/>
      <c r="L11" s="26">
        <f t="shared" si="32"/>
        <v>0</v>
      </c>
      <c r="M11" s="22">
        <f t="shared" si="6"/>
        <v>0</v>
      </c>
      <c r="N11" s="23">
        <f t="shared" si="33"/>
        <v>0</v>
      </c>
      <c r="O11" s="33" t="e">
        <f t="shared" si="34"/>
        <v>#DIV/0!</v>
      </c>
      <c r="P11" s="25"/>
      <c r="Q11" s="26">
        <f t="shared" si="35"/>
        <v>0</v>
      </c>
      <c r="R11" s="32">
        <f t="shared" si="9"/>
        <v>0</v>
      </c>
      <c r="S11" s="23">
        <f t="shared" si="36"/>
        <v>0</v>
      </c>
      <c r="T11" s="33" t="e">
        <f t="shared" si="37"/>
        <v>#DIV/0!</v>
      </c>
      <c r="U11" s="25"/>
      <c r="V11" s="26">
        <f t="shared" si="38"/>
        <v>0</v>
      </c>
      <c r="W11" s="32">
        <f t="shared" si="39"/>
        <v>0</v>
      </c>
      <c r="X11" s="23">
        <f t="shared" si="40"/>
        <v>0</v>
      </c>
      <c r="Y11" s="33" t="e">
        <f t="shared" si="41"/>
        <v>#DIV/0!</v>
      </c>
      <c r="Z11" s="25"/>
      <c r="AA11" s="26">
        <f t="shared" si="42"/>
        <v>0</v>
      </c>
      <c r="AB11" s="32">
        <f t="shared" si="43"/>
        <v>0</v>
      </c>
      <c r="AC11" s="23">
        <f t="shared" si="44"/>
        <v>0</v>
      </c>
      <c r="AD11" s="33" t="e">
        <f t="shared" si="45"/>
        <v>#DIV/0!</v>
      </c>
      <c r="AE11" s="25"/>
      <c r="AF11" s="26">
        <f t="shared" si="46"/>
        <v>0</v>
      </c>
      <c r="AG11" s="32">
        <f t="shared" si="47"/>
        <v>0</v>
      </c>
      <c r="AH11" s="23">
        <f t="shared" si="48"/>
        <v>0</v>
      </c>
      <c r="AI11" s="33" t="e">
        <f t="shared" si="49"/>
        <v>#DIV/0!</v>
      </c>
      <c r="AJ11" s="25"/>
      <c r="AK11" s="26">
        <f t="shared" si="50"/>
        <v>0</v>
      </c>
      <c r="AL11" s="32">
        <f t="shared" si="51"/>
        <v>0</v>
      </c>
      <c r="AM11" s="23">
        <f t="shared" si="52"/>
        <v>0</v>
      </c>
      <c r="AN11" s="33" t="e">
        <f t="shared" si="53"/>
        <v>#DIV/0!</v>
      </c>
      <c r="AO11" s="25"/>
      <c r="AP11" s="26">
        <f t="shared" si="54"/>
        <v>0</v>
      </c>
      <c r="AQ11" s="32">
        <f t="shared" si="55"/>
        <v>0</v>
      </c>
      <c r="AR11" s="23">
        <f t="shared" si="56"/>
        <v>0</v>
      </c>
      <c r="AS11" s="33" t="e">
        <f t="shared" si="57"/>
        <v>#DIV/0!</v>
      </c>
      <c r="AT11" s="25"/>
      <c r="AU11" s="26">
        <f t="shared" si="58"/>
        <v>0</v>
      </c>
      <c r="AY11" t="s">
        <v>59</v>
      </c>
      <c r="AZ11" t="s">
        <v>77</v>
      </c>
      <c r="BA11" t="s">
        <v>78</v>
      </c>
      <c r="BB11" t="s">
        <v>100</v>
      </c>
      <c r="BC11" t="s">
        <v>114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0</v>
      </c>
      <c r="BJ11">
        <v>0</v>
      </c>
      <c r="BK11">
        <v>1</v>
      </c>
      <c r="BL11">
        <v>0</v>
      </c>
    </row>
    <row r="12" spans="1:64" x14ac:dyDescent="0.3">
      <c r="A12" t="s">
        <v>54</v>
      </c>
      <c r="B12" s="21"/>
      <c r="C12" s="32">
        <f t="shared" si="0"/>
        <v>0</v>
      </c>
      <c r="D12" s="23">
        <f t="shared" si="27"/>
        <v>0</v>
      </c>
      <c r="E12" s="33" t="e">
        <f t="shared" si="28"/>
        <v>#DIV/0!</v>
      </c>
      <c r="F12" s="25"/>
      <c r="G12" s="26">
        <f t="shared" si="29"/>
        <v>0</v>
      </c>
      <c r="H12" s="32">
        <f t="shared" si="3"/>
        <v>0</v>
      </c>
      <c r="I12" s="23">
        <f t="shared" si="30"/>
        <v>0</v>
      </c>
      <c r="J12" s="33" t="e">
        <f t="shared" si="31"/>
        <v>#DIV/0!</v>
      </c>
      <c r="K12" s="25"/>
      <c r="L12" s="26">
        <f t="shared" si="32"/>
        <v>0</v>
      </c>
      <c r="M12" s="22">
        <f t="shared" si="6"/>
        <v>0</v>
      </c>
      <c r="N12" s="23">
        <f t="shared" si="33"/>
        <v>0</v>
      </c>
      <c r="O12" s="33" t="e">
        <f t="shared" si="34"/>
        <v>#DIV/0!</v>
      </c>
      <c r="P12" s="25"/>
      <c r="Q12" s="26">
        <f t="shared" si="35"/>
        <v>0</v>
      </c>
      <c r="R12" s="32">
        <f t="shared" si="9"/>
        <v>0</v>
      </c>
      <c r="S12" s="23">
        <f t="shared" si="36"/>
        <v>0</v>
      </c>
      <c r="T12" s="33" t="e">
        <f t="shared" si="37"/>
        <v>#DIV/0!</v>
      </c>
      <c r="U12" s="25"/>
      <c r="V12" s="26">
        <f t="shared" si="38"/>
        <v>0</v>
      </c>
      <c r="W12" s="32">
        <f t="shared" si="39"/>
        <v>0</v>
      </c>
      <c r="X12" s="23">
        <f t="shared" si="40"/>
        <v>0</v>
      </c>
      <c r="Y12" s="33" t="e">
        <f t="shared" si="41"/>
        <v>#DIV/0!</v>
      </c>
      <c r="Z12" s="25"/>
      <c r="AA12" s="26">
        <f t="shared" si="42"/>
        <v>0</v>
      </c>
      <c r="AB12" s="32">
        <f t="shared" si="43"/>
        <v>0</v>
      </c>
      <c r="AC12" s="23">
        <f t="shared" si="44"/>
        <v>0</v>
      </c>
      <c r="AD12" s="33" t="e">
        <f t="shared" si="45"/>
        <v>#DIV/0!</v>
      </c>
      <c r="AE12" s="25"/>
      <c r="AF12" s="26">
        <f t="shared" si="46"/>
        <v>0</v>
      </c>
      <c r="AG12" s="32">
        <f t="shared" si="47"/>
        <v>0</v>
      </c>
      <c r="AH12" s="23">
        <f t="shared" si="48"/>
        <v>0</v>
      </c>
      <c r="AI12" s="33" t="e">
        <f t="shared" si="49"/>
        <v>#DIV/0!</v>
      </c>
      <c r="AJ12" s="25"/>
      <c r="AK12" s="26">
        <f t="shared" si="50"/>
        <v>0</v>
      </c>
      <c r="AL12" s="32">
        <f t="shared" si="51"/>
        <v>0</v>
      </c>
      <c r="AM12" s="23">
        <f t="shared" si="52"/>
        <v>0</v>
      </c>
      <c r="AN12" s="33" t="e">
        <f t="shared" si="53"/>
        <v>#DIV/0!</v>
      </c>
      <c r="AO12" s="25"/>
      <c r="AP12" s="26">
        <f t="shared" si="54"/>
        <v>0</v>
      </c>
      <c r="AQ12" s="32">
        <f t="shared" si="55"/>
        <v>0</v>
      </c>
      <c r="AR12" s="23">
        <f t="shared" si="56"/>
        <v>0</v>
      </c>
      <c r="AS12" s="33" t="e">
        <f t="shared" si="57"/>
        <v>#DIV/0!</v>
      </c>
      <c r="AT12" s="25"/>
      <c r="AU12" s="26">
        <f t="shared" si="58"/>
        <v>0</v>
      </c>
      <c r="AY12" t="s">
        <v>60</v>
      </c>
      <c r="AZ12" t="s">
        <v>77</v>
      </c>
      <c r="BA12" t="s">
        <v>78</v>
      </c>
      <c r="BB12" t="s">
        <v>100</v>
      </c>
      <c r="BC12" t="s">
        <v>114</v>
      </c>
      <c r="BD12">
        <v>0</v>
      </c>
      <c r="BE12">
        <v>1</v>
      </c>
      <c r="BF12">
        <v>0</v>
      </c>
      <c r="BG12">
        <v>0</v>
      </c>
      <c r="BH12">
        <v>1</v>
      </c>
      <c r="BI12">
        <v>0</v>
      </c>
      <c r="BJ12">
        <v>0</v>
      </c>
      <c r="BK12">
        <v>2</v>
      </c>
      <c r="BL12">
        <v>0</v>
      </c>
    </row>
    <row r="13" spans="1:64" x14ac:dyDescent="0.3">
      <c r="A13" t="s">
        <v>55</v>
      </c>
      <c r="B13" s="21"/>
      <c r="C13" s="32">
        <f t="shared" si="0"/>
        <v>0</v>
      </c>
      <c r="D13" s="23">
        <f t="shared" si="27"/>
        <v>0</v>
      </c>
      <c r="E13" s="33" t="e">
        <f t="shared" si="28"/>
        <v>#DIV/0!</v>
      </c>
      <c r="F13" s="25"/>
      <c r="G13" s="26">
        <f t="shared" si="29"/>
        <v>0</v>
      </c>
      <c r="H13" s="32">
        <f t="shared" si="3"/>
        <v>0</v>
      </c>
      <c r="I13" s="23">
        <f t="shared" si="30"/>
        <v>0</v>
      </c>
      <c r="J13" s="33" t="e">
        <f t="shared" si="31"/>
        <v>#DIV/0!</v>
      </c>
      <c r="K13" s="25"/>
      <c r="L13" s="26">
        <f t="shared" si="32"/>
        <v>0</v>
      </c>
      <c r="M13" s="22">
        <f t="shared" si="6"/>
        <v>0</v>
      </c>
      <c r="N13" s="23">
        <f t="shared" si="33"/>
        <v>0</v>
      </c>
      <c r="O13" s="33" t="e">
        <f t="shared" si="34"/>
        <v>#DIV/0!</v>
      </c>
      <c r="P13" s="25"/>
      <c r="Q13" s="26">
        <f t="shared" si="35"/>
        <v>0</v>
      </c>
      <c r="R13" s="32">
        <f t="shared" si="9"/>
        <v>0</v>
      </c>
      <c r="S13" s="23">
        <f t="shared" si="36"/>
        <v>0</v>
      </c>
      <c r="T13" s="33" t="e">
        <f t="shared" si="37"/>
        <v>#DIV/0!</v>
      </c>
      <c r="U13" s="25"/>
      <c r="V13" s="26">
        <f t="shared" si="38"/>
        <v>0</v>
      </c>
      <c r="W13" s="32">
        <f t="shared" si="39"/>
        <v>0</v>
      </c>
      <c r="X13" s="23">
        <f t="shared" si="40"/>
        <v>0</v>
      </c>
      <c r="Y13" s="33" t="e">
        <f t="shared" si="41"/>
        <v>#DIV/0!</v>
      </c>
      <c r="Z13" s="25"/>
      <c r="AA13" s="26">
        <f t="shared" si="42"/>
        <v>0</v>
      </c>
      <c r="AB13" s="32">
        <f t="shared" si="43"/>
        <v>0</v>
      </c>
      <c r="AC13" s="23">
        <f t="shared" si="44"/>
        <v>0</v>
      </c>
      <c r="AD13" s="33" t="e">
        <f t="shared" si="45"/>
        <v>#DIV/0!</v>
      </c>
      <c r="AE13" s="25"/>
      <c r="AF13" s="26">
        <f t="shared" si="46"/>
        <v>0</v>
      </c>
      <c r="AG13" s="32">
        <f t="shared" si="47"/>
        <v>0</v>
      </c>
      <c r="AH13" s="23">
        <f t="shared" si="48"/>
        <v>0</v>
      </c>
      <c r="AI13" s="33" t="e">
        <f t="shared" si="49"/>
        <v>#DIV/0!</v>
      </c>
      <c r="AJ13" s="25"/>
      <c r="AK13" s="26">
        <f t="shared" si="50"/>
        <v>0</v>
      </c>
      <c r="AL13" s="32">
        <f t="shared" si="51"/>
        <v>0</v>
      </c>
      <c r="AM13" s="23">
        <f t="shared" si="52"/>
        <v>0</v>
      </c>
      <c r="AN13" s="33" t="e">
        <f t="shared" si="53"/>
        <v>#DIV/0!</v>
      </c>
      <c r="AO13" s="25"/>
      <c r="AP13" s="26">
        <f t="shared" si="54"/>
        <v>0</v>
      </c>
      <c r="AQ13" s="32">
        <f t="shared" si="55"/>
        <v>0</v>
      </c>
      <c r="AR13" s="23">
        <f t="shared" si="56"/>
        <v>0</v>
      </c>
      <c r="AS13" s="33" t="e">
        <f t="shared" si="57"/>
        <v>#DIV/0!</v>
      </c>
      <c r="AT13" s="25"/>
      <c r="AU13" s="26">
        <f t="shared" si="58"/>
        <v>0</v>
      </c>
      <c r="AY13" t="s">
        <v>13</v>
      </c>
      <c r="AZ13" t="s">
        <v>77</v>
      </c>
      <c r="BA13" t="s">
        <v>78</v>
      </c>
      <c r="BB13" t="s">
        <v>100</v>
      </c>
      <c r="BC13" t="s">
        <v>114</v>
      </c>
      <c r="BD13">
        <v>5</v>
      </c>
      <c r="BE13">
        <v>7</v>
      </c>
      <c r="BF13">
        <v>3</v>
      </c>
      <c r="BG13">
        <v>2</v>
      </c>
      <c r="BH13">
        <v>0</v>
      </c>
      <c r="BI13">
        <v>1</v>
      </c>
      <c r="BJ13">
        <v>1</v>
      </c>
      <c r="BK13">
        <v>18</v>
      </c>
      <c r="BL13">
        <v>1</v>
      </c>
    </row>
    <row r="14" spans="1:64" x14ac:dyDescent="0.3">
      <c r="A14" t="s">
        <v>5</v>
      </c>
      <c r="B14" s="21"/>
      <c r="C14" s="32">
        <f t="shared" si="0"/>
        <v>1.4814814814814815E-2</v>
      </c>
      <c r="D14" s="23">
        <f t="shared" si="27"/>
        <v>2</v>
      </c>
      <c r="E14" s="33" t="e">
        <f t="shared" si="28"/>
        <v>#DIV/0!</v>
      </c>
      <c r="F14" s="25"/>
      <c r="G14" s="26">
        <f t="shared" si="29"/>
        <v>-2</v>
      </c>
      <c r="H14" s="32">
        <f t="shared" si="3"/>
        <v>5.8823529411764705E-2</v>
      </c>
      <c r="I14" s="23">
        <f t="shared" si="30"/>
        <v>5</v>
      </c>
      <c r="J14" s="33" t="e">
        <f t="shared" si="31"/>
        <v>#DIV/0!</v>
      </c>
      <c r="K14" s="25"/>
      <c r="L14" s="26">
        <f t="shared" si="32"/>
        <v>-5</v>
      </c>
      <c r="M14" s="22">
        <f t="shared" si="6"/>
        <v>0.11764705882352941</v>
      </c>
      <c r="N14" s="23">
        <f t="shared" si="33"/>
        <v>2</v>
      </c>
      <c r="O14" s="33" t="e">
        <f t="shared" si="34"/>
        <v>#DIV/0!</v>
      </c>
      <c r="P14" s="25"/>
      <c r="Q14" s="26">
        <f t="shared" si="35"/>
        <v>-2</v>
      </c>
      <c r="R14" s="32">
        <f t="shared" si="9"/>
        <v>5.128205128205128E-2</v>
      </c>
      <c r="S14" s="23">
        <f t="shared" si="36"/>
        <v>2</v>
      </c>
      <c r="T14" s="33" t="e">
        <f t="shared" si="37"/>
        <v>#DIV/0!</v>
      </c>
      <c r="U14" s="25"/>
      <c r="V14" s="26">
        <f t="shared" si="38"/>
        <v>-2</v>
      </c>
      <c r="W14" s="32">
        <f t="shared" si="39"/>
        <v>0</v>
      </c>
      <c r="X14" s="23">
        <f t="shared" si="40"/>
        <v>0</v>
      </c>
      <c r="Y14" s="33" t="e">
        <f t="shared" si="41"/>
        <v>#DIV/0!</v>
      </c>
      <c r="Z14" s="25"/>
      <c r="AA14" s="26">
        <f t="shared" si="42"/>
        <v>0</v>
      </c>
      <c r="AB14" s="32">
        <f t="shared" si="43"/>
        <v>1.2658227848101266E-2</v>
      </c>
      <c r="AC14" s="23">
        <f t="shared" si="44"/>
        <v>1</v>
      </c>
      <c r="AD14" s="33" t="e">
        <f t="shared" si="45"/>
        <v>#DIV/0!</v>
      </c>
      <c r="AE14" s="25"/>
      <c r="AF14" s="26">
        <f t="shared" si="46"/>
        <v>-1</v>
      </c>
      <c r="AG14" s="32">
        <f t="shared" si="47"/>
        <v>0</v>
      </c>
      <c r="AH14" s="23">
        <f t="shared" si="48"/>
        <v>0</v>
      </c>
      <c r="AI14" s="33" t="e">
        <f t="shared" si="49"/>
        <v>#DIV/0!</v>
      </c>
      <c r="AJ14" s="25"/>
      <c r="AK14" s="26">
        <f t="shared" si="50"/>
        <v>0</v>
      </c>
      <c r="AL14" s="32">
        <f t="shared" si="51"/>
        <v>3.0456852791878174E-2</v>
      </c>
      <c r="AM14" s="23">
        <f t="shared" si="52"/>
        <v>12</v>
      </c>
      <c r="AN14" s="33" t="e">
        <f t="shared" si="53"/>
        <v>#DIV/0!</v>
      </c>
      <c r="AO14" s="25"/>
      <c r="AP14" s="26">
        <f t="shared" si="54"/>
        <v>-12</v>
      </c>
      <c r="AQ14" s="32">
        <f t="shared" si="55"/>
        <v>0</v>
      </c>
      <c r="AR14" s="23">
        <f t="shared" si="56"/>
        <v>0</v>
      </c>
      <c r="AS14" s="33" t="e">
        <f t="shared" si="57"/>
        <v>#DIV/0!</v>
      </c>
      <c r="AT14" s="25"/>
      <c r="AU14" s="26">
        <f t="shared" si="58"/>
        <v>0</v>
      </c>
      <c r="AY14" t="s">
        <v>17</v>
      </c>
      <c r="AZ14" t="s">
        <v>77</v>
      </c>
      <c r="BA14" t="s">
        <v>78</v>
      </c>
      <c r="BB14" t="s">
        <v>100</v>
      </c>
      <c r="BC14" t="s">
        <v>114</v>
      </c>
      <c r="BD14">
        <v>0</v>
      </c>
      <c r="BE14">
        <v>2</v>
      </c>
      <c r="BF14">
        <v>0</v>
      </c>
      <c r="BG14">
        <v>2</v>
      </c>
      <c r="BH14">
        <v>0</v>
      </c>
      <c r="BI14">
        <v>0</v>
      </c>
      <c r="BJ14">
        <v>0</v>
      </c>
      <c r="BK14">
        <v>4</v>
      </c>
      <c r="BL14">
        <v>0</v>
      </c>
    </row>
    <row r="15" spans="1:64" x14ac:dyDescent="0.3">
      <c r="A15" t="s">
        <v>6</v>
      </c>
      <c r="B15" s="21"/>
      <c r="C15" s="32">
        <f t="shared" si="0"/>
        <v>7.4074074074074077E-3</v>
      </c>
      <c r="D15" s="23">
        <f t="shared" si="27"/>
        <v>1</v>
      </c>
      <c r="E15" s="33" t="e">
        <f t="shared" si="28"/>
        <v>#DIV/0!</v>
      </c>
      <c r="F15" s="25"/>
      <c r="G15" s="26">
        <f t="shared" si="29"/>
        <v>-1</v>
      </c>
      <c r="H15" s="32">
        <f t="shared" si="3"/>
        <v>1.1764705882352941E-2</v>
      </c>
      <c r="I15" s="23">
        <f t="shared" si="30"/>
        <v>1</v>
      </c>
      <c r="J15" s="33" t="e">
        <f t="shared" si="31"/>
        <v>#DIV/0!</v>
      </c>
      <c r="K15" s="25"/>
      <c r="L15" s="26">
        <f t="shared" si="32"/>
        <v>-1</v>
      </c>
      <c r="M15" s="22">
        <f t="shared" si="6"/>
        <v>0</v>
      </c>
      <c r="N15" s="23">
        <f t="shared" si="33"/>
        <v>0</v>
      </c>
      <c r="O15" s="33" t="e">
        <f t="shared" si="34"/>
        <v>#DIV/0!</v>
      </c>
      <c r="P15" s="25"/>
      <c r="Q15" s="26">
        <f t="shared" si="35"/>
        <v>0</v>
      </c>
      <c r="R15" s="32">
        <f t="shared" si="9"/>
        <v>5.128205128205128E-2</v>
      </c>
      <c r="S15" s="23">
        <f t="shared" si="36"/>
        <v>2</v>
      </c>
      <c r="T15" s="33" t="e">
        <f t="shared" si="37"/>
        <v>#DIV/0!</v>
      </c>
      <c r="U15" s="25"/>
      <c r="V15" s="26">
        <f t="shared" si="38"/>
        <v>-2</v>
      </c>
      <c r="W15" s="32">
        <f t="shared" si="39"/>
        <v>0</v>
      </c>
      <c r="X15" s="23">
        <f t="shared" si="40"/>
        <v>0</v>
      </c>
      <c r="Y15" s="33" t="e">
        <f t="shared" si="41"/>
        <v>#DIV/0!</v>
      </c>
      <c r="Z15" s="25"/>
      <c r="AA15" s="26">
        <f t="shared" si="42"/>
        <v>0</v>
      </c>
      <c r="AB15" s="32">
        <f t="shared" si="43"/>
        <v>0.11392405063291139</v>
      </c>
      <c r="AC15" s="23">
        <f t="shared" si="44"/>
        <v>9</v>
      </c>
      <c r="AD15" s="33" t="e">
        <f t="shared" si="45"/>
        <v>#DIV/0!</v>
      </c>
      <c r="AE15" s="25"/>
      <c r="AF15" s="26">
        <f t="shared" si="46"/>
        <v>-9</v>
      </c>
      <c r="AG15" s="32">
        <f t="shared" si="47"/>
        <v>0</v>
      </c>
      <c r="AH15" s="23">
        <f t="shared" si="48"/>
        <v>0</v>
      </c>
      <c r="AI15" s="33" t="e">
        <f t="shared" si="49"/>
        <v>#DIV/0!</v>
      </c>
      <c r="AJ15" s="25"/>
      <c r="AK15" s="26">
        <f t="shared" si="50"/>
        <v>0</v>
      </c>
      <c r="AL15" s="32">
        <f t="shared" si="51"/>
        <v>3.2994923857868022E-2</v>
      </c>
      <c r="AM15" s="23">
        <f t="shared" si="52"/>
        <v>13</v>
      </c>
      <c r="AN15" s="33" t="e">
        <f t="shared" si="53"/>
        <v>#DIV/0!</v>
      </c>
      <c r="AO15" s="25"/>
      <c r="AP15" s="26">
        <f t="shared" si="54"/>
        <v>-13</v>
      </c>
      <c r="AQ15" s="32">
        <f t="shared" si="55"/>
        <v>0</v>
      </c>
      <c r="AR15" s="23">
        <f t="shared" si="56"/>
        <v>0</v>
      </c>
      <c r="AS15" s="33" t="e">
        <f t="shared" si="57"/>
        <v>#DIV/0!</v>
      </c>
      <c r="AT15" s="25"/>
      <c r="AU15" s="26">
        <f t="shared" si="58"/>
        <v>0</v>
      </c>
      <c r="AY15" t="s">
        <v>19</v>
      </c>
      <c r="AZ15" t="s">
        <v>77</v>
      </c>
      <c r="BA15" t="s">
        <v>78</v>
      </c>
      <c r="BB15" t="s">
        <v>100</v>
      </c>
      <c r="BC15" t="s">
        <v>114</v>
      </c>
      <c r="BD15">
        <v>7</v>
      </c>
      <c r="BE15">
        <v>6</v>
      </c>
      <c r="BF15">
        <v>1</v>
      </c>
      <c r="BG15">
        <v>2</v>
      </c>
      <c r="BH15">
        <v>0</v>
      </c>
      <c r="BI15">
        <v>7</v>
      </c>
      <c r="BJ15">
        <v>2</v>
      </c>
      <c r="BK15">
        <v>25</v>
      </c>
      <c r="BL15">
        <v>0</v>
      </c>
    </row>
    <row r="16" spans="1:64" x14ac:dyDescent="0.3">
      <c r="A16" t="s">
        <v>7</v>
      </c>
      <c r="B16" s="21"/>
      <c r="C16" s="32">
        <f t="shared" si="0"/>
        <v>3.7037037037037035E-2</v>
      </c>
      <c r="D16" s="23">
        <f t="shared" si="27"/>
        <v>5</v>
      </c>
      <c r="E16" s="33" t="e">
        <f t="shared" si="28"/>
        <v>#DIV/0!</v>
      </c>
      <c r="F16" s="25"/>
      <c r="G16" s="26">
        <f t="shared" si="29"/>
        <v>-5</v>
      </c>
      <c r="H16" s="32">
        <f t="shared" si="3"/>
        <v>8.2352941176470587E-2</v>
      </c>
      <c r="I16" s="23">
        <f t="shared" si="30"/>
        <v>7</v>
      </c>
      <c r="J16" s="33" t="e">
        <f t="shared" si="31"/>
        <v>#DIV/0!</v>
      </c>
      <c r="K16" s="25"/>
      <c r="L16" s="26">
        <f t="shared" si="32"/>
        <v>-7</v>
      </c>
      <c r="M16" s="22">
        <f t="shared" si="6"/>
        <v>5.8823529411764705E-2</v>
      </c>
      <c r="N16" s="23">
        <f t="shared" si="33"/>
        <v>1</v>
      </c>
      <c r="O16" s="33" t="e">
        <f t="shared" si="34"/>
        <v>#DIV/0!</v>
      </c>
      <c r="P16" s="25"/>
      <c r="Q16" s="26">
        <f t="shared" si="35"/>
        <v>-1</v>
      </c>
      <c r="R16" s="32">
        <f t="shared" si="9"/>
        <v>0</v>
      </c>
      <c r="S16" s="23">
        <f t="shared" si="36"/>
        <v>0</v>
      </c>
      <c r="T16" s="33" t="e">
        <f t="shared" si="37"/>
        <v>#DIV/0!</v>
      </c>
      <c r="U16" s="25"/>
      <c r="V16" s="26">
        <f t="shared" si="38"/>
        <v>0</v>
      </c>
      <c r="W16" s="32">
        <f t="shared" si="39"/>
        <v>0.23809523809523808</v>
      </c>
      <c r="X16" s="23">
        <f t="shared" si="40"/>
        <v>5</v>
      </c>
      <c r="Y16" s="33" t="e">
        <f t="shared" si="41"/>
        <v>#DIV/0!</v>
      </c>
      <c r="Z16" s="25"/>
      <c r="AA16" s="26">
        <f t="shared" si="42"/>
        <v>-5</v>
      </c>
      <c r="AB16" s="32">
        <f t="shared" si="43"/>
        <v>6.3291139240506333E-2</v>
      </c>
      <c r="AC16" s="23">
        <f t="shared" si="44"/>
        <v>5</v>
      </c>
      <c r="AD16" s="33" t="e">
        <f t="shared" si="45"/>
        <v>#DIV/0!</v>
      </c>
      <c r="AE16" s="25"/>
      <c r="AF16" s="26">
        <f t="shared" si="46"/>
        <v>-5</v>
      </c>
      <c r="AG16" s="32">
        <f t="shared" si="47"/>
        <v>7.1428571428571425E-2</v>
      </c>
      <c r="AH16" s="23">
        <f t="shared" si="48"/>
        <v>2</v>
      </c>
      <c r="AI16" s="33" t="e">
        <f t="shared" si="49"/>
        <v>#DIV/0!</v>
      </c>
      <c r="AJ16" s="25"/>
      <c r="AK16" s="26">
        <f t="shared" si="50"/>
        <v>-2</v>
      </c>
      <c r="AL16" s="32">
        <f t="shared" si="51"/>
        <v>6.3451776649746189E-2</v>
      </c>
      <c r="AM16" s="23">
        <f t="shared" si="52"/>
        <v>25</v>
      </c>
      <c r="AN16" s="33" t="e">
        <f t="shared" si="53"/>
        <v>#DIV/0!</v>
      </c>
      <c r="AO16" s="25"/>
      <c r="AP16" s="26">
        <f t="shared" si="54"/>
        <v>-25</v>
      </c>
      <c r="AQ16" s="32">
        <f t="shared" si="55"/>
        <v>0</v>
      </c>
      <c r="AR16" s="23">
        <f t="shared" si="56"/>
        <v>0</v>
      </c>
      <c r="AS16" s="33" t="e">
        <f t="shared" si="57"/>
        <v>#DIV/0!</v>
      </c>
      <c r="AT16" s="25"/>
      <c r="AU16" s="26">
        <f t="shared" si="58"/>
        <v>0</v>
      </c>
      <c r="AY16" t="s">
        <v>126</v>
      </c>
      <c r="AZ16" t="s">
        <v>77</v>
      </c>
      <c r="BA16" t="s">
        <v>78</v>
      </c>
      <c r="BB16" t="s">
        <v>100</v>
      </c>
      <c r="BC16" t="s">
        <v>114</v>
      </c>
      <c r="BD16">
        <v>1</v>
      </c>
      <c r="BE16">
        <v>0</v>
      </c>
      <c r="BF16">
        <v>0</v>
      </c>
      <c r="BG16">
        <v>0</v>
      </c>
      <c r="BH16">
        <v>0</v>
      </c>
      <c r="BI16">
        <v>8</v>
      </c>
      <c r="BJ16">
        <v>0</v>
      </c>
      <c r="BK16">
        <v>9</v>
      </c>
      <c r="BL16">
        <v>0</v>
      </c>
    </row>
    <row r="17" spans="1:64" x14ac:dyDescent="0.3">
      <c r="A17" t="s">
        <v>56</v>
      </c>
      <c r="B17" s="21"/>
      <c r="C17" s="32">
        <f t="shared" si="0"/>
        <v>0</v>
      </c>
      <c r="D17" s="23">
        <f t="shared" si="27"/>
        <v>0</v>
      </c>
      <c r="E17" s="33" t="e">
        <f t="shared" si="28"/>
        <v>#DIV/0!</v>
      </c>
      <c r="F17" s="25"/>
      <c r="G17" s="26">
        <f t="shared" si="29"/>
        <v>0</v>
      </c>
      <c r="H17" s="32">
        <f t="shared" si="3"/>
        <v>0</v>
      </c>
      <c r="I17" s="23">
        <f t="shared" si="30"/>
        <v>0</v>
      </c>
      <c r="J17" s="33" t="e">
        <f t="shared" si="31"/>
        <v>#DIV/0!</v>
      </c>
      <c r="K17" s="25"/>
      <c r="L17" s="26">
        <f t="shared" si="32"/>
        <v>0</v>
      </c>
      <c r="M17" s="22">
        <f t="shared" si="6"/>
        <v>0</v>
      </c>
      <c r="N17" s="23">
        <f t="shared" si="33"/>
        <v>0</v>
      </c>
      <c r="O17" s="33" t="e">
        <f t="shared" si="34"/>
        <v>#DIV/0!</v>
      </c>
      <c r="P17" s="25"/>
      <c r="Q17" s="26">
        <f t="shared" si="35"/>
        <v>0</v>
      </c>
      <c r="R17" s="32">
        <f t="shared" si="9"/>
        <v>0</v>
      </c>
      <c r="S17" s="23">
        <f t="shared" si="36"/>
        <v>0</v>
      </c>
      <c r="T17" s="33" t="e">
        <f t="shared" si="37"/>
        <v>#DIV/0!</v>
      </c>
      <c r="U17" s="25"/>
      <c r="V17" s="26">
        <f t="shared" si="38"/>
        <v>0</v>
      </c>
      <c r="W17" s="32">
        <f t="shared" si="39"/>
        <v>0</v>
      </c>
      <c r="X17" s="23">
        <f t="shared" si="40"/>
        <v>0</v>
      </c>
      <c r="Y17" s="33" t="e">
        <f t="shared" si="41"/>
        <v>#DIV/0!</v>
      </c>
      <c r="Z17" s="25"/>
      <c r="AA17" s="26">
        <f t="shared" si="42"/>
        <v>0</v>
      </c>
      <c r="AB17" s="32">
        <f t="shared" si="43"/>
        <v>0</v>
      </c>
      <c r="AC17" s="23">
        <f t="shared" si="44"/>
        <v>0</v>
      </c>
      <c r="AD17" s="33" t="e">
        <f t="shared" si="45"/>
        <v>#DIV/0!</v>
      </c>
      <c r="AE17" s="25"/>
      <c r="AF17" s="26">
        <f t="shared" si="46"/>
        <v>0</v>
      </c>
      <c r="AG17" s="32">
        <f t="shared" si="47"/>
        <v>0</v>
      </c>
      <c r="AH17" s="23">
        <f t="shared" si="48"/>
        <v>0</v>
      </c>
      <c r="AI17" s="33" t="e">
        <f t="shared" si="49"/>
        <v>#DIV/0!</v>
      </c>
      <c r="AJ17" s="25"/>
      <c r="AK17" s="26">
        <f t="shared" si="50"/>
        <v>0</v>
      </c>
      <c r="AL17" s="32">
        <f t="shared" si="51"/>
        <v>0</v>
      </c>
      <c r="AM17" s="23">
        <f t="shared" si="52"/>
        <v>0</v>
      </c>
      <c r="AN17" s="33" t="e">
        <f t="shared" si="53"/>
        <v>#DIV/0!</v>
      </c>
      <c r="AO17" s="25"/>
      <c r="AP17" s="26">
        <f t="shared" si="54"/>
        <v>0</v>
      </c>
      <c r="AQ17" s="32">
        <f t="shared" si="55"/>
        <v>0</v>
      </c>
      <c r="AR17" s="23">
        <f t="shared" si="56"/>
        <v>0</v>
      </c>
      <c r="AS17" s="33" t="e">
        <f t="shared" si="57"/>
        <v>#DIV/0!</v>
      </c>
      <c r="AT17" s="25"/>
      <c r="AU17" s="26">
        <f t="shared" si="58"/>
        <v>0</v>
      </c>
      <c r="AY17" t="s">
        <v>20</v>
      </c>
      <c r="AZ17" t="s">
        <v>77</v>
      </c>
      <c r="BA17" t="s">
        <v>78</v>
      </c>
      <c r="BB17" t="s">
        <v>100</v>
      </c>
      <c r="BC17" t="s">
        <v>114</v>
      </c>
      <c r="BD17">
        <v>3</v>
      </c>
      <c r="BE17">
        <v>1</v>
      </c>
      <c r="BF17">
        <v>0</v>
      </c>
      <c r="BG17">
        <v>1</v>
      </c>
      <c r="BH17">
        <v>0</v>
      </c>
      <c r="BI17">
        <v>1</v>
      </c>
      <c r="BJ17">
        <v>1</v>
      </c>
      <c r="BK17">
        <v>7</v>
      </c>
      <c r="BL17">
        <v>0</v>
      </c>
    </row>
    <row r="18" spans="1:64" x14ac:dyDescent="0.3">
      <c r="A18" t="s">
        <v>8</v>
      </c>
      <c r="B18" s="21"/>
      <c r="C18" s="32">
        <f t="shared" si="0"/>
        <v>0</v>
      </c>
      <c r="D18" s="23">
        <f t="shared" si="27"/>
        <v>0</v>
      </c>
      <c r="E18" s="33" t="e">
        <f t="shared" si="28"/>
        <v>#DIV/0!</v>
      </c>
      <c r="F18" s="25"/>
      <c r="G18" s="26">
        <f t="shared" si="29"/>
        <v>0</v>
      </c>
      <c r="H18" s="32">
        <f t="shared" si="3"/>
        <v>0</v>
      </c>
      <c r="I18" s="23">
        <f t="shared" si="30"/>
        <v>0</v>
      </c>
      <c r="J18" s="33" t="e">
        <f t="shared" si="31"/>
        <v>#DIV/0!</v>
      </c>
      <c r="K18" s="25"/>
      <c r="L18" s="26">
        <f t="shared" si="32"/>
        <v>0</v>
      </c>
      <c r="M18" s="22">
        <f t="shared" si="6"/>
        <v>0</v>
      </c>
      <c r="N18" s="23">
        <f t="shared" si="33"/>
        <v>0</v>
      </c>
      <c r="O18" s="33" t="e">
        <f t="shared" si="34"/>
        <v>#DIV/0!</v>
      </c>
      <c r="P18" s="25"/>
      <c r="Q18" s="26">
        <f t="shared" si="35"/>
        <v>0</v>
      </c>
      <c r="R18" s="32">
        <f t="shared" si="9"/>
        <v>0</v>
      </c>
      <c r="S18" s="23">
        <f t="shared" si="36"/>
        <v>0</v>
      </c>
      <c r="T18" s="33" t="e">
        <f t="shared" si="37"/>
        <v>#DIV/0!</v>
      </c>
      <c r="U18" s="25"/>
      <c r="V18" s="26">
        <f t="shared" si="38"/>
        <v>0</v>
      </c>
      <c r="W18" s="32">
        <f t="shared" si="39"/>
        <v>0</v>
      </c>
      <c r="X18" s="23">
        <f t="shared" si="40"/>
        <v>0</v>
      </c>
      <c r="Y18" s="33" t="e">
        <f t="shared" si="41"/>
        <v>#DIV/0!</v>
      </c>
      <c r="Z18" s="25"/>
      <c r="AA18" s="26">
        <f t="shared" si="42"/>
        <v>0</v>
      </c>
      <c r="AB18" s="32">
        <f t="shared" si="43"/>
        <v>0</v>
      </c>
      <c r="AC18" s="23">
        <f t="shared" si="44"/>
        <v>0</v>
      </c>
      <c r="AD18" s="33" t="e">
        <f t="shared" si="45"/>
        <v>#DIV/0!</v>
      </c>
      <c r="AE18" s="25"/>
      <c r="AF18" s="26">
        <f t="shared" si="46"/>
        <v>0</v>
      </c>
      <c r="AG18" s="32">
        <f t="shared" si="47"/>
        <v>0</v>
      </c>
      <c r="AH18" s="23">
        <f t="shared" si="48"/>
        <v>0</v>
      </c>
      <c r="AI18" s="33" t="e">
        <f t="shared" si="49"/>
        <v>#DIV/0!</v>
      </c>
      <c r="AJ18" s="25"/>
      <c r="AK18" s="26">
        <f t="shared" si="50"/>
        <v>0</v>
      </c>
      <c r="AL18" s="32">
        <f t="shared" si="51"/>
        <v>0</v>
      </c>
      <c r="AM18" s="23">
        <f t="shared" si="52"/>
        <v>0</v>
      </c>
      <c r="AN18" s="33" t="e">
        <f t="shared" si="53"/>
        <v>#DIV/0!</v>
      </c>
      <c r="AO18" s="25"/>
      <c r="AP18" s="26">
        <f t="shared" si="54"/>
        <v>0</v>
      </c>
      <c r="AQ18" s="32">
        <f t="shared" si="55"/>
        <v>0</v>
      </c>
      <c r="AR18" s="23">
        <f t="shared" si="56"/>
        <v>0</v>
      </c>
      <c r="AS18" s="33" t="e">
        <f t="shared" si="57"/>
        <v>#DIV/0!</v>
      </c>
      <c r="AT18" s="25"/>
      <c r="AU18" s="26">
        <f t="shared" si="58"/>
        <v>0</v>
      </c>
      <c r="AY18" t="s">
        <v>21</v>
      </c>
      <c r="AZ18" t="s">
        <v>77</v>
      </c>
      <c r="BA18" t="s">
        <v>78</v>
      </c>
      <c r="BB18" t="s">
        <v>100</v>
      </c>
      <c r="BC18" t="s">
        <v>114</v>
      </c>
      <c r="BD18">
        <v>0</v>
      </c>
      <c r="BE18">
        <v>1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1</v>
      </c>
      <c r="BL18">
        <v>0</v>
      </c>
    </row>
    <row r="19" spans="1:64" x14ac:dyDescent="0.3">
      <c r="A19" t="s">
        <v>57</v>
      </c>
      <c r="B19" s="21"/>
      <c r="C19" s="32">
        <f t="shared" si="0"/>
        <v>0</v>
      </c>
      <c r="D19" s="23">
        <f t="shared" si="27"/>
        <v>0</v>
      </c>
      <c r="E19" s="33" t="e">
        <f t="shared" si="28"/>
        <v>#DIV/0!</v>
      </c>
      <c r="F19" s="25"/>
      <c r="G19" s="26">
        <f t="shared" si="29"/>
        <v>0</v>
      </c>
      <c r="H19" s="32">
        <f t="shared" si="3"/>
        <v>0</v>
      </c>
      <c r="I19" s="23">
        <f t="shared" si="30"/>
        <v>0</v>
      </c>
      <c r="J19" s="33" t="e">
        <f t="shared" si="31"/>
        <v>#DIV/0!</v>
      </c>
      <c r="K19" s="25"/>
      <c r="L19" s="26">
        <f t="shared" si="32"/>
        <v>0</v>
      </c>
      <c r="M19" s="22">
        <f t="shared" si="6"/>
        <v>0</v>
      </c>
      <c r="N19" s="23">
        <f t="shared" si="33"/>
        <v>0</v>
      </c>
      <c r="O19" s="33" t="e">
        <f t="shared" si="34"/>
        <v>#DIV/0!</v>
      </c>
      <c r="P19" s="25"/>
      <c r="Q19" s="26">
        <f t="shared" si="35"/>
        <v>0</v>
      </c>
      <c r="R19" s="32">
        <f t="shared" si="9"/>
        <v>0</v>
      </c>
      <c r="S19" s="23">
        <f t="shared" si="36"/>
        <v>0</v>
      </c>
      <c r="T19" s="33" t="e">
        <f t="shared" si="37"/>
        <v>#DIV/0!</v>
      </c>
      <c r="U19" s="25"/>
      <c r="V19" s="26">
        <f t="shared" si="38"/>
        <v>0</v>
      </c>
      <c r="W19" s="32">
        <f t="shared" si="39"/>
        <v>0</v>
      </c>
      <c r="X19" s="23">
        <f t="shared" si="40"/>
        <v>0</v>
      </c>
      <c r="Y19" s="33" t="e">
        <f t="shared" si="41"/>
        <v>#DIV/0!</v>
      </c>
      <c r="Z19" s="25"/>
      <c r="AA19" s="26">
        <f t="shared" si="42"/>
        <v>0</v>
      </c>
      <c r="AB19" s="32">
        <f t="shared" si="43"/>
        <v>0</v>
      </c>
      <c r="AC19" s="23">
        <f t="shared" si="44"/>
        <v>0</v>
      </c>
      <c r="AD19" s="33" t="e">
        <f t="shared" si="45"/>
        <v>#DIV/0!</v>
      </c>
      <c r="AE19" s="25"/>
      <c r="AF19" s="26">
        <f t="shared" si="46"/>
        <v>0</v>
      </c>
      <c r="AG19" s="32">
        <f t="shared" si="47"/>
        <v>0</v>
      </c>
      <c r="AH19" s="23">
        <f t="shared" si="48"/>
        <v>0</v>
      </c>
      <c r="AI19" s="33" t="e">
        <f t="shared" si="49"/>
        <v>#DIV/0!</v>
      </c>
      <c r="AJ19" s="25"/>
      <c r="AK19" s="26">
        <f t="shared" si="50"/>
        <v>0</v>
      </c>
      <c r="AL19" s="32">
        <f t="shared" si="51"/>
        <v>0</v>
      </c>
      <c r="AM19" s="23">
        <f t="shared" si="52"/>
        <v>0</v>
      </c>
      <c r="AN19" s="33" t="e">
        <f t="shared" si="53"/>
        <v>#DIV/0!</v>
      </c>
      <c r="AO19" s="25"/>
      <c r="AP19" s="26">
        <f t="shared" si="54"/>
        <v>0</v>
      </c>
      <c r="AQ19" s="32">
        <f t="shared" si="55"/>
        <v>0</v>
      </c>
      <c r="AR19" s="23">
        <f t="shared" si="56"/>
        <v>0</v>
      </c>
      <c r="AS19" s="33" t="e">
        <f t="shared" si="57"/>
        <v>#DIV/0!</v>
      </c>
      <c r="AT19" s="25"/>
      <c r="AU19" s="26">
        <f t="shared" si="58"/>
        <v>0</v>
      </c>
      <c r="AY19" t="s">
        <v>23</v>
      </c>
      <c r="AZ19" t="s">
        <v>77</v>
      </c>
      <c r="BA19" t="s">
        <v>78</v>
      </c>
      <c r="BB19" t="s">
        <v>100</v>
      </c>
      <c r="BC19" t="s">
        <v>114</v>
      </c>
      <c r="BD19">
        <v>1</v>
      </c>
      <c r="BE19">
        <v>1</v>
      </c>
      <c r="BF19">
        <v>0</v>
      </c>
      <c r="BG19">
        <v>0</v>
      </c>
      <c r="BH19">
        <v>0</v>
      </c>
      <c r="BI19">
        <v>1</v>
      </c>
      <c r="BJ19">
        <v>0</v>
      </c>
      <c r="BK19">
        <v>3</v>
      </c>
      <c r="BL19">
        <v>0</v>
      </c>
    </row>
    <row r="20" spans="1:64" x14ac:dyDescent="0.3">
      <c r="A20" t="s">
        <v>9</v>
      </c>
      <c r="B20" s="21"/>
      <c r="C20" s="32">
        <f t="shared" si="0"/>
        <v>0</v>
      </c>
      <c r="D20" s="23">
        <f t="shared" si="27"/>
        <v>0</v>
      </c>
      <c r="E20" s="33" t="e">
        <f t="shared" si="28"/>
        <v>#DIV/0!</v>
      </c>
      <c r="F20" s="25"/>
      <c r="G20" s="26">
        <f t="shared" si="29"/>
        <v>0</v>
      </c>
      <c r="H20" s="32">
        <f t="shared" si="3"/>
        <v>1.1764705882352941E-2</v>
      </c>
      <c r="I20" s="23">
        <f t="shared" si="30"/>
        <v>1</v>
      </c>
      <c r="J20" s="33" t="e">
        <f t="shared" si="31"/>
        <v>#DIV/0!</v>
      </c>
      <c r="K20" s="25"/>
      <c r="L20" s="26">
        <f t="shared" si="32"/>
        <v>-1</v>
      </c>
      <c r="M20" s="22">
        <f t="shared" si="6"/>
        <v>0</v>
      </c>
      <c r="N20" s="23">
        <f t="shared" si="33"/>
        <v>0</v>
      </c>
      <c r="O20" s="33" t="e">
        <f t="shared" si="34"/>
        <v>#DIV/0!</v>
      </c>
      <c r="P20" s="25"/>
      <c r="Q20" s="26">
        <f t="shared" si="35"/>
        <v>0</v>
      </c>
      <c r="R20" s="32">
        <f t="shared" si="9"/>
        <v>0</v>
      </c>
      <c r="S20" s="23">
        <f t="shared" si="36"/>
        <v>0</v>
      </c>
      <c r="T20" s="33" t="e">
        <f t="shared" si="37"/>
        <v>#DIV/0!</v>
      </c>
      <c r="U20" s="25"/>
      <c r="V20" s="26">
        <f t="shared" si="38"/>
        <v>0</v>
      </c>
      <c r="W20" s="32">
        <f t="shared" si="39"/>
        <v>0</v>
      </c>
      <c r="X20" s="23">
        <f t="shared" si="40"/>
        <v>0</v>
      </c>
      <c r="Y20" s="33" t="e">
        <f t="shared" si="41"/>
        <v>#DIV/0!</v>
      </c>
      <c r="Z20" s="25"/>
      <c r="AA20" s="26">
        <f t="shared" si="42"/>
        <v>0</v>
      </c>
      <c r="AB20" s="32">
        <f t="shared" si="43"/>
        <v>1.2658227848101266E-2</v>
      </c>
      <c r="AC20" s="23">
        <f t="shared" si="44"/>
        <v>1</v>
      </c>
      <c r="AD20" s="33" t="e">
        <f t="shared" si="45"/>
        <v>#DIV/0!</v>
      </c>
      <c r="AE20" s="25"/>
      <c r="AF20" s="26">
        <f t="shared" si="46"/>
        <v>-1</v>
      </c>
      <c r="AG20" s="32">
        <f t="shared" si="47"/>
        <v>0</v>
      </c>
      <c r="AH20" s="23">
        <f t="shared" si="48"/>
        <v>0</v>
      </c>
      <c r="AI20" s="33" t="e">
        <f t="shared" si="49"/>
        <v>#DIV/0!</v>
      </c>
      <c r="AJ20" s="25"/>
      <c r="AK20" s="26">
        <f t="shared" si="50"/>
        <v>0</v>
      </c>
      <c r="AL20" s="32">
        <f t="shared" si="51"/>
        <v>2.5380710659898475E-3</v>
      </c>
      <c r="AM20" s="23">
        <f t="shared" si="52"/>
        <v>1</v>
      </c>
      <c r="AN20" s="33" t="e">
        <f t="shared" si="53"/>
        <v>#DIV/0!</v>
      </c>
      <c r="AO20" s="25"/>
      <c r="AP20" s="26">
        <f t="shared" si="54"/>
        <v>-1</v>
      </c>
      <c r="AQ20" s="32">
        <f t="shared" si="55"/>
        <v>0.1</v>
      </c>
      <c r="AR20" s="23">
        <f t="shared" si="56"/>
        <v>1</v>
      </c>
      <c r="AS20" s="33" t="e">
        <f t="shared" si="57"/>
        <v>#DIV/0!</v>
      </c>
      <c r="AT20" s="25"/>
      <c r="AU20" s="26">
        <f t="shared" si="58"/>
        <v>-1</v>
      </c>
      <c r="AY20" t="s">
        <v>24</v>
      </c>
      <c r="AZ20" t="s">
        <v>77</v>
      </c>
      <c r="BA20" t="s">
        <v>78</v>
      </c>
      <c r="BB20" t="s">
        <v>100</v>
      </c>
      <c r="BC20" t="s">
        <v>114</v>
      </c>
      <c r="BD20">
        <v>4</v>
      </c>
      <c r="BE20">
        <v>2</v>
      </c>
      <c r="BF20">
        <v>2</v>
      </c>
      <c r="BG20">
        <v>1</v>
      </c>
      <c r="BH20">
        <v>1</v>
      </c>
      <c r="BI20">
        <v>3</v>
      </c>
      <c r="BJ20">
        <v>0</v>
      </c>
      <c r="BK20">
        <v>13</v>
      </c>
      <c r="BL20">
        <v>0</v>
      </c>
    </row>
    <row r="21" spans="1:64" x14ac:dyDescent="0.3">
      <c r="A21" t="s">
        <v>10</v>
      </c>
      <c r="B21" s="21"/>
      <c r="C21" s="32">
        <f t="shared" si="0"/>
        <v>1.4814814814814815E-2</v>
      </c>
      <c r="D21" s="23">
        <f t="shared" si="27"/>
        <v>2</v>
      </c>
      <c r="E21" s="33" t="e">
        <f t="shared" si="28"/>
        <v>#DIV/0!</v>
      </c>
      <c r="F21" s="25"/>
      <c r="G21" s="26">
        <f t="shared" si="29"/>
        <v>-2</v>
      </c>
      <c r="H21" s="32">
        <f t="shared" si="3"/>
        <v>1.1764705882352941E-2</v>
      </c>
      <c r="I21" s="23">
        <f t="shared" si="30"/>
        <v>1</v>
      </c>
      <c r="J21" s="33" t="e">
        <f t="shared" si="31"/>
        <v>#DIV/0!</v>
      </c>
      <c r="K21" s="25"/>
      <c r="L21" s="26">
        <f t="shared" si="32"/>
        <v>-1</v>
      </c>
      <c r="M21" s="22">
        <f t="shared" si="6"/>
        <v>0.17647058823529413</v>
      </c>
      <c r="N21" s="23">
        <f t="shared" si="33"/>
        <v>3</v>
      </c>
      <c r="O21" s="33" t="e">
        <f t="shared" si="34"/>
        <v>#DIV/0!</v>
      </c>
      <c r="P21" s="25"/>
      <c r="Q21" s="26">
        <f t="shared" si="35"/>
        <v>-3</v>
      </c>
      <c r="R21" s="32">
        <f t="shared" si="9"/>
        <v>0</v>
      </c>
      <c r="S21" s="23">
        <f t="shared" si="36"/>
        <v>0</v>
      </c>
      <c r="T21" s="33" t="e">
        <f t="shared" si="37"/>
        <v>#DIV/0!</v>
      </c>
      <c r="U21" s="25"/>
      <c r="V21" s="26">
        <f t="shared" si="38"/>
        <v>0</v>
      </c>
      <c r="W21" s="32">
        <f t="shared" si="39"/>
        <v>0</v>
      </c>
      <c r="X21" s="23">
        <f t="shared" si="40"/>
        <v>0</v>
      </c>
      <c r="Y21" s="33" t="e">
        <f t="shared" si="41"/>
        <v>#DIV/0!</v>
      </c>
      <c r="Z21" s="25"/>
      <c r="AA21" s="26">
        <f t="shared" si="42"/>
        <v>0</v>
      </c>
      <c r="AB21" s="32">
        <f t="shared" si="43"/>
        <v>1.2658227848101266E-2</v>
      </c>
      <c r="AC21" s="23">
        <f t="shared" si="44"/>
        <v>1</v>
      </c>
      <c r="AD21" s="33" t="e">
        <f t="shared" si="45"/>
        <v>#DIV/0!</v>
      </c>
      <c r="AE21" s="25"/>
      <c r="AF21" s="26">
        <f t="shared" si="46"/>
        <v>-1</v>
      </c>
      <c r="AG21" s="32">
        <f t="shared" si="47"/>
        <v>3.5714285714285712E-2</v>
      </c>
      <c r="AH21" s="23">
        <f t="shared" si="48"/>
        <v>1</v>
      </c>
      <c r="AI21" s="33" t="e">
        <f t="shared" si="49"/>
        <v>#DIV/0!</v>
      </c>
      <c r="AJ21" s="25"/>
      <c r="AK21" s="26">
        <f t="shared" si="50"/>
        <v>-1</v>
      </c>
      <c r="AL21" s="32">
        <f t="shared" si="51"/>
        <v>2.030456852791878E-2</v>
      </c>
      <c r="AM21" s="23">
        <f t="shared" si="52"/>
        <v>8</v>
      </c>
      <c r="AN21" s="33" t="e">
        <f t="shared" si="53"/>
        <v>#DIV/0!</v>
      </c>
      <c r="AO21" s="25"/>
      <c r="AP21" s="26">
        <f t="shared" si="54"/>
        <v>-8</v>
      </c>
      <c r="AQ21" s="32">
        <f t="shared" si="55"/>
        <v>0</v>
      </c>
      <c r="AR21" s="23">
        <f t="shared" si="56"/>
        <v>0</v>
      </c>
      <c r="AS21" s="33" t="e">
        <f t="shared" si="57"/>
        <v>#DIV/0!</v>
      </c>
      <c r="AT21" s="25"/>
      <c r="AU21" s="26">
        <f t="shared" si="58"/>
        <v>0</v>
      </c>
      <c r="AY21" t="s">
        <v>61</v>
      </c>
      <c r="AZ21" t="s">
        <v>77</v>
      </c>
      <c r="BA21" t="s">
        <v>78</v>
      </c>
      <c r="BB21" t="s">
        <v>100</v>
      </c>
      <c r="BC21" t="s">
        <v>114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1</v>
      </c>
      <c r="BK21">
        <v>1</v>
      </c>
      <c r="BL21">
        <v>0</v>
      </c>
    </row>
    <row r="22" spans="1:64" x14ac:dyDescent="0.3">
      <c r="A22" t="s">
        <v>58</v>
      </c>
      <c r="B22" s="21"/>
      <c r="C22" s="32">
        <f t="shared" si="0"/>
        <v>0</v>
      </c>
      <c r="D22" s="23">
        <f t="shared" si="27"/>
        <v>0</v>
      </c>
      <c r="E22" s="33" t="e">
        <f t="shared" si="28"/>
        <v>#DIV/0!</v>
      </c>
      <c r="F22" s="25"/>
      <c r="G22" s="26">
        <f t="shared" si="29"/>
        <v>0</v>
      </c>
      <c r="H22" s="32">
        <f t="shared" si="3"/>
        <v>0</v>
      </c>
      <c r="I22" s="23">
        <f t="shared" si="30"/>
        <v>0</v>
      </c>
      <c r="J22" s="33" t="e">
        <f t="shared" si="31"/>
        <v>#DIV/0!</v>
      </c>
      <c r="K22" s="25"/>
      <c r="L22" s="26">
        <f t="shared" si="32"/>
        <v>0</v>
      </c>
      <c r="M22" s="22">
        <f t="shared" si="6"/>
        <v>0</v>
      </c>
      <c r="N22" s="23">
        <f t="shared" si="33"/>
        <v>0</v>
      </c>
      <c r="O22" s="33" t="e">
        <f t="shared" si="34"/>
        <v>#DIV/0!</v>
      </c>
      <c r="P22" s="25"/>
      <c r="Q22" s="26">
        <f t="shared" si="35"/>
        <v>0</v>
      </c>
      <c r="R22" s="32">
        <f t="shared" si="9"/>
        <v>0</v>
      </c>
      <c r="S22" s="23">
        <f t="shared" si="36"/>
        <v>0</v>
      </c>
      <c r="T22" s="33" t="e">
        <f t="shared" si="37"/>
        <v>#DIV/0!</v>
      </c>
      <c r="U22" s="25"/>
      <c r="V22" s="26">
        <f t="shared" si="38"/>
        <v>0</v>
      </c>
      <c r="W22" s="32">
        <f t="shared" si="39"/>
        <v>0</v>
      </c>
      <c r="X22" s="23">
        <f t="shared" si="40"/>
        <v>0</v>
      </c>
      <c r="Y22" s="33" t="e">
        <f t="shared" si="41"/>
        <v>#DIV/0!</v>
      </c>
      <c r="Z22" s="25"/>
      <c r="AA22" s="26">
        <f t="shared" si="42"/>
        <v>0</v>
      </c>
      <c r="AB22" s="32">
        <f t="shared" si="43"/>
        <v>0</v>
      </c>
      <c r="AC22" s="23">
        <f t="shared" si="44"/>
        <v>0</v>
      </c>
      <c r="AD22" s="33" t="e">
        <f t="shared" si="45"/>
        <v>#DIV/0!</v>
      </c>
      <c r="AE22" s="25"/>
      <c r="AF22" s="26">
        <f t="shared" si="46"/>
        <v>0</v>
      </c>
      <c r="AG22" s="32">
        <f t="shared" si="47"/>
        <v>0</v>
      </c>
      <c r="AH22" s="23">
        <f t="shared" si="48"/>
        <v>0</v>
      </c>
      <c r="AI22" s="33" t="e">
        <f t="shared" si="49"/>
        <v>#DIV/0!</v>
      </c>
      <c r="AJ22" s="25"/>
      <c r="AK22" s="26">
        <f t="shared" si="50"/>
        <v>0</v>
      </c>
      <c r="AL22" s="32">
        <f t="shared" si="51"/>
        <v>0</v>
      </c>
      <c r="AM22" s="23">
        <f t="shared" si="52"/>
        <v>0</v>
      </c>
      <c r="AN22" s="33" t="e">
        <f t="shared" si="53"/>
        <v>#DIV/0!</v>
      </c>
      <c r="AO22" s="25"/>
      <c r="AP22" s="26">
        <f t="shared" si="54"/>
        <v>0</v>
      </c>
      <c r="AQ22" s="32">
        <f t="shared" si="55"/>
        <v>0</v>
      </c>
      <c r="AR22" s="23">
        <f t="shared" si="56"/>
        <v>0</v>
      </c>
      <c r="AS22" s="33" t="e">
        <f t="shared" si="57"/>
        <v>#DIV/0!</v>
      </c>
      <c r="AT22" s="25"/>
      <c r="AU22" s="26">
        <f t="shared" si="58"/>
        <v>0</v>
      </c>
      <c r="AY22" t="s">
        <v>25</v>
      </c>
      <c r="AZ22" t="s">
        <v>77</v>
      </c>
      <c r="BA22" t="s">
        <v>78</v>
      </c>
      <c r="BB22" t="s">
        <v>100</v>
      </c>
      <c r="BC22" t="s">
        <v>114</v>
      </c>
      <c r="BD22">
        <v>2</v>
      </c>
      <c r="BE22">
        <v>2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4</v>
      </c>
      <c r="BL22">
        <v>0</v>
      </c>
    </row>
    <row r="23" spans="1:64" x14ac:dyDescent="0.3">
      <c r="A23" t="s">
        <v>11</v>
      </c>
      <c r="B23" s="21"/>
      <c r="C23" s="32">
        <f t="shared" si="0"/>
        <v>2.2222222222222223E-2</v>
      </c>
      <c r="D23" s="23">
        <f t="shared" si="27"/>
        <v>3</v>
      </c>
      <c r="E23" s="33" t="e">
        <f t="shared" si="28"/>
        <v>#DIV/0!</v>
      </c>
      <c r="F23" s="25"/>
      <c r="G23" s="26">
        <f t="shared" si="29"/>
        <v>-3</v>
      </c>
      <c r="H23" s="32">
        <f t="shared" si="3"/>
        <v>5.8823529411764705E-2</v>
      </c>
      <c r="I23" s="23">
        <f t="shared" si="30"/>
        <v>5</v>
      </c>
      <c r="J23" s="33" t="e">
        <f t="shared" si="31"/>
        <v>#DIV/0!</v>
      </c>
      <c r="K23" s="25"/>
      <c r="L23" s="26">
        <f t="shared" si="32"/>
        <v>-5</v>
      </c>
      <c r="M23" s="22">
        <f t="shared" si="6"/>
        <v>0</v>
      </c>
      <c r="N23" s="23">
        <f t="shared" si="33"/>
        <v>0</v>
      </c>
      <c r="O23" s="33" t="e">
        <f t="shared" si="34"/>
        <v>#DIV/0!</v>
      </c>
      <c r="P23" s="25"/>
      <c r="Q23" s="26">
        <f t="shared" si="35"/>
        <v>0</v>
      </c>
      <c r="R23" s="32">
        <f t="shared" si="9"/>
        <v>2.564102564102564E-2</v>
      </c>
      <c r="S23" s="23">
        <f t="shared" si="36"/>
        <v>1</v>
      </c>
      <c r="T23" s="33" t="e">
        <f t="shared" si="37"/>
        <v>#DIV/0!</v>
      </c>
      <c r="U23" s="25"/>
      <c r="V23" s="26">
        <f t="shared" si="38"/>
        <v>-1</v>
      </c>
      <c r="W23" s="32">
        <f t="shared" si="39"/>
        <v>0</v>
      </c>
      <c r="X23" s="23">
        <f t="shared" si="40"/>
        <v>0</v>
      </c>
      <c r="Y23" s="33" t="e">
        <f t="shared" si="41"/>
        <v>#DIV/0!</v>
      </c>
      <c r="Z23" s="25"/>
      <c r="AA23" s="26">
        <f t="shared" si="42"/>
        <v>0</v>
      </c>
      <c r="AB23" s="32">
        <f t="shared" si="43"/>
        <v>5.0632911392405063E-2</v>
      </c>
      <c r="AC23" s="23">
        <f t="shared" si="44"/>
        <v>4</v>
      </c>
      <c r="AD23" s="33" t="e">
        <f t="shared" si="45"/>
        <v>#DIV/0!</v>
      </c>
      <c r="AE23" s="25"/>
      <c r="AF23" s="26">
        <f t="shared" si="46"/>
        <v>-4</v>
      </c>
      <c r="AG23" s="32">
        <f t="shared" si="47"/>
        <v>0</v>
      </c>
      <c r="AH23" s="23">
        <f t="shared" si="48"/>
        <v>0</v>
      </c>
      <c r="AI23" s="33" t="e">
        <f t="shared" si="49"/>
        <v>#DIV/0!</v>
      </c>
      <c r="AJ23" s="25"/>
      <c r="AK23" s="26">
        <f t="shared" si="50"/>
        <v>0</v>
      </c>
      <c r="AL23" s="32">
        <f t="shared" si="51"/>
        <v>3.2994923857868022E-2</v>
      </c>
      <c r="AM23" s="23">
        <f t="shared" si="52"/>
        <v>13</v>
      </c>
      <c r="AN23" s="33" t="e">
        <f t="shared" si="53"/>
        <v>#DIV/0!</v>
      </c>
      <c r="AO23" s="25"/>
      <c r="AP23" s="26">
        <f t="shared" si="54"/>
        <v>-13</v>
      </c>
      <c r="AQ23" s="32">
        <f t="shared" si="55"/>
        <v>0</v>
      </c>
      <c r="AR23" s="23">
        <f t="shared" si="56"/>
        <v>0</v>
      </c>
      <c r="AS23" s="33" t="e">
        <f t="shared" si="57"/>
        <v>#DIV/0!</v>
      </c>
      <c r="AT23" s="25"/>
      <c r="AU23" s="26">
        <f t="shared" si="58"/>
        <v>0</v>
      </c>
      <c r="AY23" t="s">
        <v>26</v>
      </c>
      <c r="AZ23" t="s">
        <v>77</v>
      </c>
      <c r="BA23" t="s">
        <v>78</v>
      </c>
      <c r="BB23" t="s">
        <v>100</v>
      </c>
      <c r="BC23" t="s">
        <v>114</v>
      </c>
      <c r="BD23">
        <v>13</v>
      </c>
      <c r="BE23">
        <v>6</v>
      </c>
      <c r="BF23">
        <v>1</v>
      </c>
      <c r="BG23">
        <v>3</v>
      </c>
      <c r="BH23">
        <v>0</v>
      </c>
      <c r="BI23">
        <v>1</v>
      </c>
      <c r="BJ23">
        <v>1</v>
      </c>
      <c r="BK23">
        <v>25</v>
      </c>
      <c r="BL23">
        <v>0</v>
      </c>
    </row>
    <row r="24" spans="1:64" x14ac:dyDescent="0.3">
      <c r="A24" t="s">
        <v>12</v>
      </c>
      <c r="B24" s="21"/>
      <c r="C24" s="32">
        <f t="shared" si="0"/>
        <v>0</v>
      </c>
      <c r="D24" s="23">
        <f t="shared" si="27"/>
        <v>0</v>
      </c>
      <c r="E24" s="33" t="e">
        <f t="shared" si="28"/>
        <v>#DIV/0!</v>
      </c>
      <c r="F24" s="25"/>
      <c r="G24" s="26">
        <f t="shared" si="29"/>
        <v>0</v>
      </c>
      <c r="H24" s="32">
        <f t="shared" si="3"/>
        <v>2.3529411764705882E-2</v>
      </c>
      <c r="I24" s="23">
        <f t="shared" si="30"/>
        <v>2</v>
      </c>
      <c r="J24" s="33" t="e">
        <f t="shared" si="31"/>
        <v>#DIV/0!</v>
      </c>
      <c r="K24" s="25"/>
      <c r="L24" s="26">
        <f t="shared" si="32"/>
        <v>-2</v>
      </c>
      <c r="M24" s="22">
        <f t="shared" si="6"/>
        <v>0</v>
      </c>
      <c r="N24" s="23">
        <f t="shared" si="33"/>
        <v>0</v>
      </c>
      <c r="O24" s="33" t="e">
        <f t="shared" si="34"/>
        <v>#DIV/0!</v>
      </c>
      <c r="P24" s="25"/>
      <c r="Q24" s="26">
        <f t="shared" si="35"/>
        <v>0</v>
      </c>
      <c r="R24" s="32">
        <f t="shared" si="9"/>
        <v>5.128205128205128E-2</v>
      </c>
      <c r="S24" s="23">
        <f t="shared" si="36"/>
        <v>2</v>
      </c>
      <c r="T24" s="33" t="e">
        <f t="shared" si="37"/>
        <v>#DIV/0!</v>
      </c>
      <c r="U24" s="25"/>
      <c r="V24" s="26">
        <f t="shared" si="38"/>
        <v>-2</v>
      </c>
      <c r="W24" s="32">
        <f t="shared" si="39"/>
        <v>0</v>
      </c>
      <c r="X24" s="23">
        <f t="shared" si="40"/>
        <v>0</v>
      </c>
      <c r="Y24" s="33" t="e">
        <f t="shared" si="41"/>
        <v>#DIV/0!</v>
      </c>
      <c r="Z24" s="25"/>
      <c r="AA24" s="26">
        <f t="shared" si="42"/>
        <v>0</v>
      </c>
      <c r="AB24" s="32">
        <f t="shared" si="43"/>
        <v>3.7974683544303799E-2</v>
      </c>
      <c r="AC24" s="23">
        <f t="shared" si="44"/>
        <v>3</v>
      </c>
      <c r="AD24" s="33" t="e">
        <f t="shared" si="45"/>
        <v>#DIV/0!</v>
      </c>
      <c r="AE24" s="25"/>
      <c r="AF24" s="26">
        <f t="shared" si="46"/>
        <v>-3</v>
      </c>
      <c r="AG24" s="32">
        <f t="shared" si="47"/>
        <v>7.1428571428571425E-2</v>
      </c>
      <c r="AH24" s="23">
        <f t="shared" si="48"/>
        <v>2</v>
      </c>
      <c r="AI24" s="33" t="e">
        <f t="shared" si="49"/>
        <v>#DIV/0!</v>
      </c>
      <c r="AJ24" s="25"/>
      <c r="AK24" s="26">
        <f t="shared" si="50"/>
        <v>-2</v>
      </c>
      <c r="AL24" s="32">
        <f t="shared" si="51"/>
        <v>2.2842639593908629E-2</v>
      </c>
      <c r="AM24" s="23">
        <f t="shared" si="52"/>
        <v>9</v>
      </c>
      <c r="AN24" s="33" t="e">
        <f t="shared" si="53"/>
        <v>#DIV/0!</v>
      </c>
      <c r="AO24" s="25"/>
      <c r="AP24" s="26">
        <f t="shared" si="54"/>
        <v>-9</v>
      </c>
      <c r="AQ24" s="32">
        <f t="shared" si="55"/>
        <v>0</v>
      </c>
      <c r="AR24" s="23">
        <f t="shared" si="56"/>
        <v>0</v>
      </c>
      <c r="AS24" s="33" t="e">
        <f t="shared" si="57"/>
        <v>#DIV/0!</v>
      </c>
      <c r="AT24" s="25"/>
      <c r="AU24" s="26">
        <f t="shared" si="58"/>
        <v>0</v>
      </c>
      <c r="AY24" t="s">
        <v>27</v>
      </c>
      <c r="AZ24" t="s">
        <v>77</v>
      </c>
      <c r="BA24" t="s">
        <v>78</v>
      </c>
      <c r="BB24" t="s">
        <v>100</v>
      </c>
      <c r="BC24" t="s">
        <v>114</v>
      </c>
      <c r="BD24">
        <v>8</v>
      </c>
      <c r="BE24">
        <v>2</v>
      </c>
      <c r="BF24">
        <v>0</v>
      </c>
      <c r="BG24">
        <v>3</v>
      </c>
      <c r="BH24">
        <v>0</v>
      </c>
      <c r="BI24">
        <v>1</v>
      </c>
      <c r="BJ24">
        <v>1</v>
      </c>
      <c r="BK24">
        <v>15</v>
      </c>
      <c r="BL24">
        <v>0</v>
      </c>
    </row>
    <row r="25" spans="1:64" x14ac:dyDescent="0.3">
      <c r="A25" t="s">
        <v>59</v>
      </c>
      <c r="B25" s="21"/>
      <c r="C25" s="32">
        <f t="shared" si="0"/>
        <v>0</v>
      </c>
      <c r="D25" s="23">
        <f t="shared" si="27"/>
        <v>0</v>
      </c>
      <c r="E25" s="33" t="e">
        <f t="shared" si="28"/>
        <v>#DIV/0!</v>
      </c>
      <c r="F25" s="25"/>
      <c r="G25" s="26">
        <f t="shared" si="29"/>
        <v>0</v>
      </c>
      <c r="H25" s="32">
        <f t="shared" si="3"/>
        <v>0</v>
      </c>
      <c r="I25" s="23">
        <f t="shared" si="30"/>
        <v>0</v>
      </c>
      <c r="J25" s="33" t="e">
        <f t="shared" si="31"/>
        <v>#DIV/0!</v>
      </c>
      <c r="K25" s="25"/>
      <c r="L25" s="26">
        <f t="shared" si="32"/>
        <v>0</v>
      </c>
      <c r="M25" s="22">
        <f t="shared" si="6"/>
        <v>0</v>
      </c>
      <c r="N25" s="23">
        <f t="shared" si="33"/>
        <v>0</v>
      </c>
      <c r="O25" s="33" t="e">
        <f t="shared" si="34"/>
        <v>#DIV/0!</v>
      </c>
      <c r="P25" s="25"/>
      <c r="Q25" s="26">
        <f t="shared" si="35"/>
        <v>0</v>
      </c>
      <c r="R25" s="32">
        <f t="shared" si="9"/>
        <v>0</v>
      </c>
      <c r="S25" s="23">
        <f t="shared" si="36"/>
        <v>0</v>
      </c>
      <c r="T25" s="33" t="e">
        <f t="shared" si="37"/>
        <v>#DIV/0!</v>
      </c>
      <c r="U25" s="25"/>
      <c r="V25" s="26">
        <f t="shared" si="38"/>
        <v>0</v>
      </c>
      <c r="W25" s="32">
        <f t="shared" si="39"/>
        <v>4.7619047619047616E-2</v>
      </c>
      <c r="X25" s="23">
        <f t="shared" si="40"/>
        <v>1</v>
      </c>
      <c r="Y25" s="33" t="e">
        <f t="shared" si="41"/>
        <v>#DIV/0!</v>
      </c>
      <c r="Z25" s="25"/>
      <c r="AA25" s="26">
        <f t="shared" si="42"/>
        <v>-1</v>
      </c>
      <c r="AB25" s="32">
        <f t="shared" si="43"/>
        <v>0</v>
      </c>
      <c r="AC25" s="23">
        <f t="shared" si="44"/>
        <v>0</v>
      </c>
      <c r="AD25" s="33" t="e">
        <f t="shared" si="45"/>
        <v>#DIV/0!</v>
      </c>
      <c r="AE25" s="25"/>
      <c r="AF25" s="26">
        <f t="shared" si="46"/>
        <v>0</v>
      </c>
      <c r="AG25" s="32">
        <f t="shared" si="47"/>
        <v>0</v>
      </c>
      <c r="AH25" s="23">
        <f t="shared" si="48"/>
        <v>0</v>
      </c>
      <c r="AI25" s="33" t="e">
        <f t="shared" si="49"/>
        <v>#DIV/0!</v>
      </c>
      <c r="AJ25" s="25"/>
      <c r="AK25" s="26">
        <f t="shared" si="50"/>
        <v>0</v>
      </c>
      <c r="AL25" s="32">
        <f t="shared" si="51"/>
        <v>2.5380710659898475E-3</v>
      </c>
      <c r="AM25" s="23">
        <f t="shared" si="52"/>
        <v>1</v>
      </c>
      <c r="AN25" s="33" t="e">
        <f t="shared" si="53"/>
        <v>#DIV/0!</v>
      </c>
      <c r="AO25" s="25"/>
      <c r="AP25" s="26">
        <f t="shared" si="54"/>
        <v>-1</v>
      </c>
      <c r="AQ25" s="32">
        <f t="shared" si="55"/>
        <v>0</v>
      </c>
      <c r="AR25" s="23">
        <f t="shared" si="56"/>
        <v>0</v>
      </c>
      <c r="AS25" s="33" t="e">
        <f t="shared" si="57"/>
        <v>#DIV/0!</v>
      </c>
      <c r="AT25" s="25"/>
      <c r="AU25" s="26">
        <f t="shared" si="58"/>
        <v>0</v>
      </c>
      <c r="AY25" t="s">
        <v>28</v>
      </c>
      <c r="AZ25" t="s">
        <v>77</v>
      </c>
      <c r="BA25" t="s">
        <v>78</v>
      </c>
      <c r="BB25" t="s">
        <v>100</v>
      </c>
      <c r="BC25" t="s">
        <v>114</v>
      </c>
      <c r="BD25">
        <v>12</v>
      </c>
      <c r="BE25">
        <v>10</v>
      </c>
      <c r="BF25">
        <v>1</v>
      </c>
      <c r="BG25">
        <v>10</v>
      </c>
      <c r="BH25">
        <v>3</v>
      </c>
      <c r="BI25">
        <v>9</v>
      </c>
      <c r="BJ25">
        <v>1</v>
      </c>
      <c r="BK25">
        <v>45</v>
      </c>
      <c r="BL25">
        <v>1</v>
      </c>
    </row>
    <row r="26" spans="1:64" x14ac:dyDescent="0.3">
      <c r="A26" t="s">
        <v>60</v>
      </c>
      <c r="B26" s="21"/>
      <c r="C26" s="32">
        <f t="shared" si="0"/>
        <v>0</v>
      </c>
      <c r="D26" s="23">
        <f t="shared" si="27"/>
        <v>0</v>
      </c>
      <c r="E26" s="33" t="e">
        <f t="shared" si="28"/>
        <v>#DIV/0!</v>
      </c>
      <c r="F26" s="25"/>
      <c r="G26" s="26">
        <f t="shared" si="29"/>
        <v>0</v>
      </c>
      <c r="H26" s="32">
        <f t="shared" si="3"/>
        <v>1.1764705882352941E-2</v>
      </c>
      <c r="I26" s="23">
        <f t="shared" si="30"/>
        <v>1</v>
      </c>
      <c r="J26" s="33" t="e">
        <f t="shared" si="31"/>
        <v>#DIV/0!</v>
      </c>
      <c r="K26" s="25"/>
      <c r="L26" s="26">
        <f t="shared" si="32"/>
        <v>-1</v>
      </c>
      <c r="M26" s="22">
        <f t="shared" si="6"/>
        <v>0</v>
      </c>
      <c r="N26" s="23">
        <f t="shared" si="33"/>
        <v>0</v>
      </c>
      <c r="O26" s="33" t="e">
        <f t="shared" si="34"/>
        <v>#DIV/0!</v>
      </c>
      <c r="P26" s="25"/>
      <c r="Q26" s="26">
        <f t="shared" si="35"/>
        <v>0</v>
      </c>
      <c r="R26" s="32">
        <f t="shared" si="9"/>
        <v>0</v>
      </c>
      <c r="S26" s="23">
        <f t="shared" si="36"/>
        <v>0</v>
      </c>
      <c r="T26" s="33" t="e">
        <f t="shared" si="37"/>
        <v>#DIV/0!</v>
      </c>
      <c r="U26" s="25"/>
      <c r="V26" s="26">
        <f t="shared" si="38"/>
        <v>0</v>
      </c>
      <c r="W26" s="32">
        <f t="shared" si="39"/>
        <v>4.7619047619047616E-2</v>
      </c>
      <c r="X26" s="23">
        <f t="shared" si="40"/>
        <v>1</v>
      </c>
      <c r="Y26" s="33" t="e">
        <f t="shared" si="41"/>
        <v>#DIV/0!</v>
      </c>
      <c r="Z26" s="25"/>
      <c r="AA26" s="26">
        <f t="shared" si="42"/>
        <v>-1</v>
      </c>
      <c r="AB26" s="32">
        <f t="shared" si="43"/>
        <v>0</v>
      </c>
      <c r="AC26" s="23">
        <f t="shared" si="44"/>
        <v>0</v>
      </c>
      <c r="AD26" s="33" t="e">
        <f t="shared" si="45"/>
        <v>#DIV/0!</v>
      </c>
      <c r="AE26" s="25"/>
      <c r="AF26" s="26">
        <f t="shared" si="46"/>
        <v>0</v>
      </c>
      <c r="AG26" s="32">
        <f t="shared" si="47"/>
        <v>0</v>
      </c>
      <c r="AH26" s="23">
        <f t="shared" si="48"/>
        <v>0</v>
      </c>
      <c r="AI26" s="33" t="e">
        <f t="shared" si="49"/>
        <v>#DIV/0!</v>
      </c>
      <c r="AJ26" s="25"/>
      <c r="AK26" s="26">
        <f t="shared" si="50"/>
        <v>0</v>
      </c>
      <c r="AL26" s="32">
        <f t="shared" si="51"/>
        <v>5.076142131979695E-3</v>
      </c>
      <c r="AM26" s="23">
        <f t="shared" si="52"/>
        <v>2</v>
      </c>
      <c r="AN26" s="33" t="e">
        <f t="shared" si="53"/>
        <v>#DIV/0!</v>
      </c>
      <c r="AO26" s="25"/>
      <c r="AP26" s="26">
        <f t="shared" si="54"/>
        <v>-2</v>
      </c>
      <c r="AQ26" s="32">
        <f t="shared" si="55"/>
        <v>0</v>
      </c>
      <c r="AR26" s="23">
        <f t="shared" si="56"/>
        <v>0</v>
      </c>
      <c r="AS26" s="33" t="e">
        <f t="shared" si="57"/>
        <v>#DIV/0!</v>
      </c>
      <c r="AT26" s="25"/>
      <c r="AU26" s="26">
        <f t="shared" si="58"/>
        <v>0</v>
      </c>
      <c r="AY26" t="s">
        <v>62</v>
      </c>
      <c r="AZ26" t="s">
        <v>77</v>
      </c>
      <c r="BA26" t="s">
        <v>78</v>
      </c>
      <c r="BB26" t="s">
        <v>100</v>
      </c>
      <c r="BC26" t="s">
        <v>114</v>
      </c>
      <c r="BD26">
        <v>0</v>
      </c>
      <c r="BE26">
        <v>2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2</v>
      </c>
      <c r="BL26">
        <v>0</v>
      </c>
    </row>
    <row r="27" spans="1:64" x14ac:dyDescent="0.3">
      <c r="A27" t="s">
        <v>13</v>
      </c>
      <c r="B27" s="21"/>
      <c r="C27" s="32">
        <f t="shared" si="0"/>
        <v>3.7037037037037035E-2</v>
      </c>
      <c r="D27" s="23">
        <f t="shared" si="27"/>
        <v>5</v>
      </c>
      <c r="E27" s="33" t="e">
        <f t="shared" si="28"/>
        <v>#DIV/0!</v>
      </c>
      <c r="F27" s="25"/>
      <c r="G27" s="26">
        <f t="shared" si="29"/>
        <v>-5</v>
      </c>
      <c r="H27" s="32">
        <f t="shared" si="3"/>
        <v>8.2352941176470587E-2</v>
      </c>
      <c r="I27" s="23">
        <f t="shared" si="30"/>
        <v>7</v>
      </c>
      <c r="J27" s="33" t="e">
        <f t="shared" si="31"/>
        <v>#DIV/0!</v>
      </c>
      <c r="K27" s="25"/>
      <c r="L27" s="26">
        <f t="shared" si="32"/>
        <v>-7</v>
      </c>
      <c r="M27" s="22">
        <f t="shared" si="6"/>
        <v>0.17647058823529413</v>
      </c>
      <c r="N27" s="23">
        <f t="shared" si="33"/>
        <v>3</v>
      </c>
      <c r="O27" s="33" t="e">
        <f t="shared" si="34"/>
        <v>#DIV/0!</v>
      </c>
      <c r="P27" s="25"/>
      <c r="Q27" s="26">
        <f t="shared" si="35"/>
        <v>-3</v>
      </c>
      <c r="R27" s="32">
        <f t="shared" si="9"/>
        <v>5.128205128205128E-2</v>
      </c>
      <c r="S27" s="23">
        <f t="shared" si="36"/>
        <v>2</v>
      </c>
      <c r="T27" s="33" t="e">
        <f t="shared" si="37"/>
        <v>#DIV/0!</v>
      </c>
      <c r="U27" s="25"/>
      <c r="V27" s="26">
        <f t="shared" si="38"/>
        <v>-2</v>
      </c>
      <c r="W27" s="32">
        <f t="shared" si="39"/>
        <v>0</v>
      </c>
      <c r="X27" s="23">
        <f t="shared" si="40"/>
        <v>0</v>
      </c>
      <c r="Y27" s="33" t="e">
        <f t="shared" si="41"/>
        <v>#DIV/0!</v>
      </c>
      <c r="Z27" s="25"/>
      <c r="AA27" s="26">
        <f t="shared" si="42"/>
        <v>0</v>
      </c>
      <c r="AB27" s="32">
        <f t="shared" si="43"/>
        <v>1.2658227848101266E-2</v>
      </c>
      <c r="AC27" s="23">
        <f t="shared" si="44"/>
        <v>1</v>
      </c>
      <c r="AD27" s="33" t="e">
        <f t="shared" si="45"/>
        <v>#DIV/0!</v>
      </c>
      <c r="AE27" s="25"/>
      <c r="AF27" s="26">
        <f t="shared" si="46"/>
        <v>-1</v>
      </c>
      <c r="AG27" s="32">
        <f t="shared" si="47"/>
        <v>3.5714285714285712E-2</v>
      </c>
      <c r="AH27" s="23">
        <f t="shared" si="48"/>
        <v>1</v>
      </c>
      <c r="AI27" s="33" t="e">
        <f t="shared" si="49"/>
        <v>#DIV/0!</v>
      </c>
      <c r="AJ27" s="25"/>
      <c r="AK27" s="26">
        <f t="shared" si="50"/>
        <v>-1</v>
      </c>
      <c r="AL27" s="32">
        <f t="shared" si="51"/>
        <v>4.5685279187817257E-2</v>
      </c>
      <c r="AM27" s="23">
        <f t="shared" si="52"/>
        <v>18</v>
      </c>
      <c r="AN27" s="33" t="e">
        <f t="shared" si="53"/>
        <v>#DIV/0!</v>
      </c>
      <c r="AO27" s="25"/>
      <c r="AP27" s="26">
        <f t="shared" si="54"/>
        <v>-18</v>
      </c>
      <c r="AQ27" s="32">
        <f t="shared" si="55"/>
        <v>0.1</v>
      </c>
      <c r="AR27" s="23">
        <f t="shared" si="56"/>
        <v>1</v>
      </c>
      <c r="AS27" s="33" t="e">
        <f t="shared" si="57"/>
        <v>#DIV/0!</v>
      </c>
      <c r="AT27" s="25"/>
      <c r="AU27" s="26">
        <f t="shared" si="58"/>
        <v>-1</v>
      </c>
      <c r="AY27" t="s">
        <v>29</v>
      </c>
      <c r="AZ27" t="s">
        <v>77</v>
      </c>
      <c r="BA27" t="s">
        <v>78</v>
      </c>
      <c r="BB27" t="s">
        <v>100</v>
      </c>
      <c r="BC27" t="s">
        <v>114</v>
      </c>
      <c r="BD27">
        <v>1</v>
      </c>
      <c r="BE27">
        <v>2</v>
      </c>
      <c r="BF27">
        <v>1</v>
      </c>
      <c r="BG27">
        <v>1</v>
      </c>
      <c r="BH27">
        <v>0</v>
      </c>
      <c r="BI27">
        <v>4</v>
      </c>
      <c r="BJ27">
        <v>0</v>
      </c>
      <c r="BK27">
        <v>8</v>
      </c>
      <c r="BL27">
        <v>1</v>
      </c>
    </row>
    <row r="28" spans="1:64" x14ac:dyDescent="0.3">
      <c r="A28" t="s">
        <v>37</v>
      </c>
      <c r="B28" s="21"/>
      <c r="C28" s="32">
        <f t="shared" si="0"/>
        <v>0</v>
      </c>
      <c r="D28" s="23">
        <f t="shared" si="27"/>
        <v>0</v>
      </c>
      <c r="E28" s="33" t="e">
        <f t="shared" si="28"/>
        <v>#DIV/0!</v>
      </c>
      <c r="F28" s="25"/>
      <c r="G28" s="26">
        <f t="shared" si="29"/>
        <v>0</v>
      </c>
      <c r="H28" s="32">
        <f t="shared" si="3"/>
        <v>0</v>
      </c>
      <c r="I28" s="23">
        <f t="shared" si="30"/>
        <v>0</v>
      </c>
      <c r="J28" s="33" t="e">
        <f t="shared" si="31"/>
        <v>#DIV/0!</v>
      </c>
      <c r="K28" s="25"/>
      <c r="L28" s="26">
        <f t="shared" si="32"/>
        <v>0</v>
      </c>
      <c r="M28" s="22">
        <f t="shared" si="6"/>
        <v>0</v>
      </c>
      <c r="N28" s="23">
        <f t="shared" si="33"/>
        <v>0</v>
      </c>
      <c r="O28" s="33" t="e">
        <f t="shared" si="34"/>
        <v>#DIV/0!</v>
      </c>
      <c r="P28" s="25"/>
      <c r="Q28" s="26">
        <f t="shared" si="35"/>
        <v>0</v>
      </c>
      <c r="R28" s="32">
        <f t="shared" si="9"/>
        <v>0</v>
      </c>
      <c r="S28" s="23">
        <f t="shared" si="36"/>
        <v>0</v>
      </c>
      <c r="T28" s="33" t="e">
        <f t="shared" si="37"/>
        <v>#DIV/0!</v>
      </c>
      <c r="U28" s="25"/>
      <c r="V28" s="26">
        <f t="shared" si="38"/>
        <v>0</v>
      </c>
      <c r="W28" s="32">
        <f t="shared" si="39"/>
        <v>0</v>
      </c>
      <c r="X28" s="23">
        <f t="shared" si="40"/>
        <v>0</v>
      </c>
      <c r="Y28" s="33" t="e">
        <f t="shared" si="41"/>
        <v>#DIV/0!</v>
      </c>
      <c r="Z28" s="25"/>
      <c r="AA28" s="26">
        <f t="shared" si="42"/>
        <v>0</v>
      </c>
      <c r="AB28" s="32">
        <f t="shared" si="43"/>
        <v>0</v>
      </c>
      <c r="AC28" s="23">
        <f t="shared" si="44"/>
        <v>0</v>
      </c>
      <c r="AD28" s="33" t="e">
        <f t="shared" si="45"/>
        <v>#DIV/0!</v>
      </c>
      <c r="AE28" s="25"/>
      <c r="AF28" s="26">
        <f t="shared" si="46"/>
        <v>0</v>
      </c>
      <c r="AG28" s="32">
        <f t="shared" si="47"/>
        <v>0</v>
      </c>
      <c r="AH28" s="23">
        <f t="shared" si="48"/>
        <v>0</v>
      </c>
      <c r="AI28" s="33" t="e">
        <f t="shared" si="49"/>
        <v>#DIV/0!</v>
      </c>
      <c r="AJ28" s="25"/>
      <c r="AK28" s="26">
        <f t="shared" si="50"/>
        <v>0</v>
      </c>
      <c r="AL28" s="32">
        <f t="shared" si="51"/>
        <v>0</v>
      </c>
      <c r="AM28" s="23">
        <f t="shared" si="52"/>
        <v>0</v>
      </c>
      <c r="AN28" s="33" t="e">
        <f t="shared" si="53"/>
        <v>#DIV/0!</v>
      </c>
      <c r="AO28" s="25"/>
      <c r="AP28" s="26">
        <f t="shared" si="54"/>
        <v>0</v>
      </c>
      <c r="AQ28" s="32">
        <f t="shared" si="55"/>
        <v>0</v>
      </c>
      <c r="AR28" s="23">
        <f t="shared" si="56"/>
        <v>0</v>
      </c>
      <c r="AS28" s="33" t="e">
        <f t="shared" si="57"/>
        <v>#DIV/0!</v>
      </c>
      <c r="AT28" s="25"/>
      <c r="AU28" s="26">
        <f t="shared" si="58"/>
        <v>0</v>
      </c>
      <c r="AY28" t="s">
        <v>35</v>
      </c>
      <c r="AZ28" t="s">
        <v>77</v>
      </c>
      <c r="BA28" t="s">
        <v>78</v>
      </c>
      <c r="BB28" t="s">
        <v>100</v>
      </c>
      <c r="BC28" t="s">
        <v>114</v>
      </c>
      <c r="BD28">
        <v>2</v>
      </c>
      <c r="BE28">
        <v>0</v>
      </c>
      <c r="BF28">
        <v>1</v>
      </c>
      <c r="BG28">
        <v>0</v>
      </c>
      <c r="BH28">
        <v>0</v>
      </c>
      <c r="BI28">
        <v>0</v>
      </c>
      <c r="BJ28">
        <v>0</v>
      </c>
      <c r="BK28">
        <v>3</v>
      </c>
      <c r="BL28">
        <v>0</v>
      </c>
    </row>
    <row r="29" spans="1:64" x14ac:dyDescent="0.3">
      <c r="A29" t="s">
        <v>14</v>
      </c>
      <c r="B29" s="21"/>
      <c r="C29" s="32">
        <f t="shared" si="0"/>
        <v>0</v>
      </c>
      <c r="D29" s="23">
        <f t="shared" si="27"/>
        <v>0</v>
      </c>
      <c r="E29" s="33" t="e">
        <f t="shared" si="28"/>
        <v>#DIV/0!</v>
      </c>
      <c r="F29" s="25"/>
      <c r="G29" s="26">
        <f t="shared" si="29"/>
        <v>0</v>
      </c>
      <c r="H29" s="32">
        <f t="shared" si="3"/>
        <v>0</v>
      </c>
      <c r="I29" s="23">
        <f t="shared" si="30"/>
        <v>0</v>
      </c>
      <c r="J29" s="33" t="e">
        <f t="shared" si="31"/>
        <v>#DIV/0!</v>
      </c>
      <c r="K29" s="25"/>
      <c r="L29" s="26">
        <f t="shared" si="32"/>
        <v>0</v>
      </c>
      <c r="M29" s="22">
        <f t="shared" si="6"/>
        <v>0</v>
      </c>
      <c r="N29" s="23">
        <f t="shared" si="33"/>
        <v>0</v>
      </c>
      <c r="O29" s="33" t="e">
        <f t="shared" si="34"/>
        <v>#DIV/0!</v>
      </c>
      <c r="P29" s="25"/>
      <c r="Q29" s="26">
        <f t="shared" si="35"/>
        <v>0</v>
      </c>
      <c r="R29" s="32">
        <f t="shared" si="9"/>
        <v>0</v>
      </c>
      <c r="S29" s="23">
        <f t="shared" si="36"/>
        <v>0</v>
      </c>
      <c r="T29" s="33" t="e">
        <f t="shared" si="37"/>
        <v>#DIV/0!</v>
      </c>
      <c r="U29" s="25"/>
      <c r="V29" s="26">
        <f t="shared" si="38"/>
        <v>0</v>
      </c>
      <c r="W29" s="32">
        <f t="shared" si="39"/>
        <v>0</v>
      </c>
      <c r="X29" s="23">
        <f t="shared" si="40"/>
        <v>0</v>
      </c>
      <c r="Y29" s="33" t="e">
        <f t="shared" si="41"/>
        <v>#DIV/0!</v>
      </c>
      <c r="Z29" s="25"/>
      <c r="AA29" s="26">
        <f t="shared" si="42"/>
        <v>0</v>
      </c>
      <c r="AB29" s="32">
        <f t="shared" si="43"/>
        <v>0</v>
      </c>
      <c r="AC29" s="23">
        <f t="shared" si="44"/>
        <v>0</v>
      </c>
      <c r="AD29" s="33" t="e">
        <f t="shared" si="45"/>
        <v>#DIV/0!</v>
      </c>
      <c r="AE29" s="25"/>
      <c r="AF29" s="26">
        <f t="shared" si="46"/>
        <v>0</v>
      </c>
      <c r="AG29" s="32">
        <f t="shared" si="47"/>
        <v>0</v>
      </c>
      <c r="AH29" s="23">
        <f t="shared" si="48"/>
        <v>0</v>
      </c>
      <c r="AI29" s="33" t="e">
        <f t="shared" si="49"/>
        <v>#DIV/0!</v>
      </c>
      <c r="AJ29" s="25"/>
      <c r="AK29" s="26">
        <f t="shared" si="50"/>
        <v>0</v>
      </c>
      <c r="AL29" s="32">
        <f t="shared" si="51"/>
        <v>0</v>
      </c>
      <c r="AM29" s="23">
        <f t="shared" si="52"/>
        <v>0</v>
      </c>
      <c r="AN29" s="33" t="e">
        <f t="shared" si="53"/>
        <v>#DIV/0!</v>
      </c>
      <c r="AO29" s="25"/>
      <c r="AP29" s="26">
        <f t="shared" si="54"/>
        <v>0</v>
      </c>
      <c r="AQ29" s="32">
        <f t="shared" si="55"/>
        <v>0</v>
      </c>
      <c r="AR29" s="23">
        <f t="shared" si="56"/>
        <v>0</v>
      </c>
      <c r="AS29" s="33" t="e">
        <f t="shared" si="57"/>
        <v>#DIV/0!</v>
      </c>
      <c r="AT29" s="25"/>
      <c r="AU29" s="26">
        <f t="shared" si="58"/>
        <v>0</v>
      </c>
      <c r="AY29" t="s">
        <v>30</v>
      </c>
      <c r="AZ29" t="s">
        <v>77</v>
      </c>
      <c r="BA29" t="s">
        <v>78</v>
      </c>
      <c r="BB29" t="s">
        <v>100</v>
      </c>
      <c r="BC29" t="s">
        <v>114</v>
      </c>
      <c r="BD29">
        <v>7</v>
      </c>
      <c r="BE29">
        <v>5</v>
      </c>
      <c r="BF29">
        <v>0</v>
      </c>
      <c r="BG29">
        <v>2</v>
      </c>
      <c r="BH29">
        <v>3</v>
      </c>
      <c r="BI29">
        <v>3</v>
      </c>
      <c r="BJ29">
        <v>1</v>
      </c>
      <c r="BK29">
        <v>15</v>
      </c>
      <c r="BL29">
        <v>6</v>
      </c>
    </row>
    <row r="30" spans="1:64" x14ac:dyDescent="0.3">
      <c r="A30" t="s">
        <v>148</v>
      </c>
      <c r="B30" s="21"/>
      <c r="C30" s="32">
        <f t="shared" si="0"/>
        <v>0</v>
      </c>
      <c r="D30" s="23">
        <f t="shared" si="27"/>
        <v>0</v>
      </c>
      <c r="E30" s="33" t="e">
        <f t="shared" si="28"/>
        <v>#DIV/0!</v>
      </c>
      <c r="F30" s="25"/>
      <c r="G30" s="26">
        <f t="shared" si="29"/>
        <v>0</v>
      </c>
      <c r="H30" s="32">
        <f t="shared" si="3"/>
        <v>0</v>
      </c>
      <c r="I30" s="23">
        <f t="shared" si="30"/>
        <v>0</v>
      </c>
      <c r="J30" s="33" t="e">
        <f t="shared" si="31"/>
        <v>#DIV/0!</v>
      </c>
      <c r="K30" s="25"/>
      <c r="L30" s="26">
        <f t="shared" si="32"/>
        <v>0</v>
      </c>
      <c r="M30" s="22">
        <f t="shared" si="6"/>
        <v>0</v>
      </c>
      <c r="N30" s="23">
        <f t="shared" si="33"/>
        <v>0</v>
      </c>
      <c r="O30" s="33" t="e">
        <f t="shared" si="34"/>
        <v>#DIV/0!</v>
      </c>
      <c r="P30" s="25"/>
      <c r="Q30" s="26">
        <f t="shared" si="35"/>
        <v>0</v>
      </c>
      <c r="R30" s="32">
        <f t="shared" si="9"/>
        <v>0</v>
      </c>
      <c r="S30" s="23">
        <f t="shared" si="36"/>
        <v>0</v>
      </c>
      <c r="T30" s="33" t="e">
        <f t="shared" si="37"/>
        <v>#DIV/0!</v>
      </c>
      <c r="U30" s="25"/>
      <c r="V30" s="26">
        <f t="shared" si="38"/>
        <v>0</v>
      </c>
      <c r="W30" s="32">
        <f t="shared" si="39"/>
        <v>0</v>
      </c>
      <c r="X30" s="23">
        <f t="shared" si="40"/>
        <v>0</v>
      </c>
      <c r="Y30" s="33" t="e">
        <f t="shared" si="41"/>
        <v>#DIV/0!</v>
      </c>
      <c r="Z30" s="25"/>
      <c r="AA30" s="26">
        <f t="shared" si="42"/>
        <v>0</v>
      </c>
      <c r="AB30" s="32">
        <f t="shared" si="43"/>
        <v>0</v>
      </c>
      <c r="AC30" s="23">
        <f t="shared" si="44"/>
        <v>0</v>
      </c>
      <c r="AD30" s="33" t="e">
        <f t="shared" si="45"/>
        <v>#DIV/0!</v>
      </c>
      <c r="AE30" s="25"/>
      <c r="AF30" s="26">
        <f t="shared" si="46"/>
        <v>0</v>
      </c>
      <c r="AG30" s="32">
        <f t="shared" si="47"/>
        <v>0</v>
      </c>
      <c r="AH30" s="23">
        <f t="shared" si="48"/>
        <v>0</v>
      </c>
      <c r="AI30" s="33" t="e">
        <f t="shared" si="49"/>
        <v>#DIV/0!</v>
      </c>
      <c r="AJ30" s="25"/>
      <c r="AK30" s="26">
        <f t="shared" si="50"/>
        <v>0</v>
      </c>
      <c r="AL30" s="32">
        <f t="shared" si="51"/>
        <v>0</v>
      </c>
      <c r="AM30" s="23">
        <f t="shared" si="52"/>
        <v>0</v>
      </c>
      <c r="AN30" s="33" t="e">
        <f t="shared" si="53"/>
        <v>#DIV/0!</v>
      </c>
      <c r="AO30" s="25"/>
      <c r="AP30" s="26">
        <f t="shared" si="54"/>
        <v>0</v>
      </c>
      <c r="AQ30" s="32">
        <f t="shared" si="55"/>
        <v>0</v>
      </c>
      <c r="AR30" s="23">
        <f t="shared" si="56"/>
        <v>0</v>
      </c>
      <c r="AS30" s="33" t="e">
        <f t="shared" si="57"/>
        <v>#DIV/0!</v>
      </c>
      <c r="AT30" s="25"/>
      <c r="AU30" s="26">
        <f t="shared" si="58"/>
        <v>0</v>
      </c>
      <c r="AY30" t="s">
        <v>31</v>
      </c>
      <c r="AZ30" t="s">
        <v>77</v>
      </c>
      <c r="BA30" t="s">
        <v>78</v>
      </c>
      <c r="BB30" t="s">
        <v>100</v>
      </c>
      <c r="BC30" t="s">
        <v>114</v>
      </c>
      <c r="BD30">
        <v>4</v>
      </c>
      <c r="BE30">
        <v>1</v>
      </c>
      <c r="BF30">
        <v>0</v>
      </c>
      <c r="BG30">
        <v>1</v>
      </c>
      <c r="BH30">
        <v>0</v>
      </c>
      <c r="BI30">
        <v>5</v>
      </c>
      <c r="BJ30">
        <v>2</v>
      </c>
      <c r="BK30">
        <v>13</v>
      </c>
      <c r="BL30">
        <v>0</v>
      </c>
    </row>
    <row r="31" spans="1:64" x14ac:dyDescent="0.3">
      <c r="A31" t="s">
        <v>15</v>
      </c>
      <c r="B31" s="21"/>
      <c r="C31" s="32">
        <f t="shared" si="0"/>
        <v>0</v>
      </c>
      <c r="D31" s="23">
        <f t="shared" si="27"/>
        <v>0</v>
      </c>
      <c r="E31" s="33" t="e">
        <f t="shared" si="28"/>
        <v>#DIV/0!</v>
      </c>
      <c r="F31" s="25"/>
      <c r="G31" s="26">
        <f t="shared" si="29"/>
        <v>0</v>
      </c>
      <c r="H31" s="32">
        <f t="shared" si="3"/>
        <v>0</v>
      </c>
      <c r="I31" s="23">
        <f t="shared" si="30"/>
        <v>0</v>
      </c>
      <c r="J31" s="33" t="e">
        <f t="shared" si="31"/>
        <v>#DIV/0!</v>
      </c>
      <c r="K31" s="25"/>
      <c r="L31" s="26">
        <f t="shared" si="32"/>
        <v>0</v>
      </c>
      <c r="M31" s="22">
        <f t="shared" si="6"/>
        <v>0</v>
      </c>
      <c r="N31" s="23">
        <f t="shared" si="33"/>
        <v>0</v>
      </c>
      <c r="O31" s="33" t="e">
        <f t="shared" si="34"/>
        <v>#DIV/0!</v>
      </c>
      <c r="P31" s="25"/>
      <c r="Q31" s="26">
        <f t="shared" si="35"/>
        <v>0</v>
      </c>
      <c r="R31" s="32">
        <f t="shared" si="9"/>
        <v>0</v>
      </c>
      <c r="S31" s="23">
        <f t="shared" si="36"/>
        <v>0</v>
      </c>
      <c r="T31" s="33" t="e">
        <f t="shared" si="37"/>
        <v>#DIV/0!</v>
      </c>
      <c r="U31" s="25"/>
      <c r="V31" s="26">
        <f t="shared" si="38"/>
        <v>0</v>
      </c>
      <c r="W31" s="32">
        <f t="shared" si="39"/>
        <v>0</v>
      </c>
      <c r="X31" s="23">
        <f t="shared" si="40"/>
        <v>0</v>
      </c>
      <c r="Y31" s="33" t="e">
        <f t="shared" si="41"/>
        <v>#DIV/0!</v>
      </c>
      <c r="Z31" s="25"/>
      <c r="AA31" s="26">
        <f t="shared" si="42"/>
        <v>0</v>
      </c>
      <c r="AB31" s="32">
        <f t="shared" si="43"/>
        <v>0</v>
      </c>
      <c r="AC31" s="23">
        <f t="shared" si="44"/>
        <v>0</v>
      </c>
      <c r="AD31" s="33" t="e">
        <f t="shared" si="45"/>
        <v>#DIV/0!</v>
      </c>
      <c r="AE31" s="25"/>
      <c r="AF31" s="26">
        <f t="shared" si="46"/>
        <v>0</v>
      </c>
      <c r="AG31" s="32">
        <f t="shared" si="47"/>
        <v>0</v>
      </c>
      <c r="AH31" s="23">
        <f t="shared" si="48"/>
        <v>0</v>
      </c>
      <c r="AI31" s="33" t="e">
        <f t="shared" si="49"/>
        <v>#DIV/0!</v>
      </c>
      <c r="AJ31" s="25"/>
      <c r="AK31" s="26">
        <f t="shared" si="50"/>
        <v>0</v>
      </c>
      <c r="AL31" s="32">
        <f t="shared" si="51"/>
        <v>0</v>
      </c>
      <c r="AM31" s="23">
        <f t="shared" si="52"/>
        <v>0</v>
      </c>
      <c r="AN31" s="33" t="e">
        <f t="shared" si="53"/>
        <v>#DIV/0!</v>
      </c>
      <c r="AO31" s="25"/>
      <c r="AP31" s="26">
        <f t="shared" si="54"/>
        <v>0</v>
      </c>
      <c r="AQ31" s="32">
        <f t="shared" si="55"/>
        <v>0</v>
      </c>
      <c r="AR31" s="23">
        <f t="shared" si="56"/>
        <v>0</v>
      </c>
      <c r="AS31" s="33" t="e">
        <f t="shared" si="57"/>
        <v>#DIV/0!</v>
      </c>
      <c r="AT31" s="25"/>
      <c r="AU31" s="26">
        <f t="shared" si="58"/>
        <v>0</v>
      </c>
      <c r="AY31" t="s">
        <v>32</v>
      </c>
      <c r="AZ31" t="s">
        <v>77</v>
      </c>
      <c r="BA31" t="s">
        <v>78</v>
      </c>
      <c r="BB31" t="s">
        <v>100</v>
      </c>
      <c r="BC31" t="s">
        <v>114</v>
      </c>
      <c r="BD31">
        <v>19</v>
      </c>
      <c r="BE31">
        <v>4</v>
      </c>
      <c r="BF31">
        <v>0</v>
      </c>
      <c r="BG31">
        <v>2</v>
      </c>
      <c r="BH31">
        <v>1</v>
      </c>
      <c r="BI31">
        <v>4</v>
      </c>
      <c r="BJ31">
        <v>1</v>
      </c>
      <c r="BK31">
        <v>31</v>
      </c>
      <c r="BL31">
        <v>0</v>
      </c>
    </row>
    <row r="32" spans="1:64" x14ac:dyDescent="0.3">
      <c r="A32" t="s">
        <v>16</v>
      </c>
      <c r="B32" s="21"/>
      <c r="C32" s="32">
        <f t="shared" si="0"/>
        <v>0</v>
      </c>
      <c r="D32" s="23">
        <f t="shared" si="27"/>
        <v>0</v>
      </c>
      <c r="E32" s="33" t="e">
        <f t="shared" si="28"/>
        <v>#DIV/0!</v>
      </c>
      <c r="F32" s="25"/>
      <c r="G32" s="26">
        <f t="shared" si="29"/>
        <v>0</v>
      </c>
      <c r="H32" s="32">
        <f t="shared" si="3"/>
        <v>0</v>
      </c>
      <c r="I32" s="23">
        <f t="shared" si="30"/>
        <v>0</v>
      </c>
      <c r="J32" s="33" t="e">
        <f t="shared" si="31"/>
        <v>#DIV/0!</v>
      </c>
      <c r="K32" s="25"/>
      <c r="L32" s="26">
        <f t="shared" si="32"/>
        <v>0</v>
      </c>
      <c r="M32" s="22">
        <f t="shared" si="6"/>
        <v>0</v>
      </c>
      <c r="N32" s="23">
        <f t="shared" si="33"/>
        <v>0</v>
      </c>
      <c r="O32" s="33" t="e">
        <f t="shared" si="34"/>
        <v>#DIV/0!</v>
      </c>
      <c r="P32" s="25"/>
      <c r="Q32" s="26">
        <f t="shared" si="35"/>
        <v>0</v>
      </c>
      <c r="R32" s="32">
        <f t="shared" si="9"/>
        <v>0</v>
      </c>
      <c r="S32" s="23">
        <f t="shared" si="36"/>
        <v>0</v>
      </c>
      <c r="T32" s="33" t="e">
        <f t="shared" si="37"/>
        <v>#DIV/0!</v>
      </c>
      <c r="U32" s="25"/>
      <c r="V32" s="26">
        <f t="shared" si="38"/>
        <v>0</v>
      </c>
      <c r="W32" s="32">
        <f t="shared" si="39"/>
        <v>0</v>
      </c>
      <c r="X32" s="23">
        <f t="shared" si="40"/>
        <v>0</v>
      </c>
      <c r="Y32" s="33" t="e">
        <f t="shared" si="41"/>
        <v>#DIV/0!</v>
      </c>
      <c r="Z32" s="25"/>
      <c r="AA32" s="26">
        <f t="shared" si="42"/>
        <v>0</v>
      </c>
      <c r="AB32" s="32">
        <f t="shared" si="43"/>
        <v>0</v>
      </c>
      <c r="AC32" s="23">
        <f t="shared" si="44"/>
        <v>0</v>
      </c>
      <c r="AD32" s="33" t="e">
        <f t="shared" si="45"/>
        <v>#DIV/0!</v>
      </c>
      <c r="AE32" s="25"/>
      <c r="AF32" s="26">
        <f t="shared" si="46"/>
        <v>0</v>
      </c>
      <c r="AG32" s="32">
        <f t="shared" si="47"/>
        <v>0</v>
      </c>
      <c r="AH32" s="23">
        <f t="shared" si="48"/>
        <v>0</v>
      </c>
      <c r="AI32" s="33" t="e">
        <f t="shared" si="49"/>
        <v>#DIV/0!</v>
      </c>
      <c r="AJ32" s="25"/>
      <c r="AK32" s="26">
        <f t="shared" si="50"/>
        <v>0</v>
      </c>
      <c r="AL32" s="32">
        <f t="shared" si="51"/>
        <v>0</v>
      </c>
      <c r="AM32" s="23">
        <f t="shared" si="52"/>
        <v>0</v>
      </c>
      <c r="AN32" s="33" t="e">
        <f t="shared" si="53"/>
        <v>#DIV/0!</v>
      </c>
      <c r="AO32" s="25"/>
      <c r="AP32" s="26">
        <f t="shared" si="54"/>
        <v>0</v>
      </c>
      <c r="AQ32" s="32">
        <f t="shared" si="55"/>
        <v>0</v>
      </c>
      <c r="AR32" s="23">
        <f t="shared" si="56"/>
        <v>0</v>
      </c>
      <c r="AS32" s="33" t="e">
        <f t="shared" si="57"/>
        <v>#DIV/0!</v>
      </c>
      <c r="AT32" s="25"/>
      <c r="AU32" s="26">
        <f t="shared" si="58"/>
        <v>0</v>
      </c>
    </row>
    <row r="33" spans="1:47" x14ac:dyDescent="0.3">
      <c r="A33" t="s">
        <v>96</v>
      </c>
      <c r="B33" s="21"/>
      <c r="C33" s="32">
        <f t="shared" si="0"/>
        <v>0</v>
      </c>
      <c r="D33" s="23">
        <f t="shared" si="27"/>
        <v>0</v>
      </c>
      <c r="E33" s="33" t="e">
        <f t="shared" si="28"/>
        <v>#DIV/0!</v>
      </c>
      <c r="F33" s="25"/>
      <c r="G33" s="26">
        <f t="shared" si="29"/>
        <v>0</v>
      </c>
      <c r="H33" s="32">
        <f t="shared" si="3"/>
        <v>0</v>
      </c>
      <c r="I33" s="23">
        <f t="shared" si="30"/>
        <v>0</v>
      </c>
      <c r="J33" s="33" t="e">
        <f t="shared" si="31"/>
        <v>#DIV/0!</v>
      </c>
      <c r="K33" s="25"/>
      <c r="L33" s="26">
        <f t="shared" si="32"/>
        <v>0</v>
      </c>
      <c r="M33" s="22">
        <f t="shared" si="6"/>
        <v>0</v>
      </c>
      <c r="N33" s="23">
        <f t="shared" si="33"/>
        <v>0</v>
      </c>
      <c r="O33" s="33" t="e">
        <f t="shared" si="34"/>
        <v>#DIV/0!</v>
      </c>
      <c r="P33" s="25"/>
      <c r="Q33" s="26">
        <f t="shared" si="35"/>
        <v>0</v>
      </c>
      <c r="R33" s="32">
        <f t="shared" si="9"/>
        <v>0</v>
      </c>
      <c r="S33" s="23">
        <f t="shared" si="36"/>
        <v>0</v>
      </c>
      <c r="T33" s="33" t="e">
        <f t="shared" si="37"/>
        <v>#DIV/0!</v>
      </c>
      <c r="U33" s="25"/>
      <c r="V33" s="26">
        <f t="shared" si="38"/>
        <v>0</v>
      </c>
      <c r="W33" s="32">
        <f t="shared" si="39"/>
        <v>0</v>
      </c>
      <c r="X33" s="23">
        <f t="shared" si="40"/>
        <v>0</v>
      </c>
      <c r="Y33" s="33" t="e">
        <f t="shared" si="41"/>
        <v>#DIV/0!</v>
      </c>
      <c r="Z33" s="25"/>
      <c r="AA33" s="26">
        <f t="shared" si="42"/>
        <v>0</v>
      </c>
      <c r="AB33" s="32">
        <f t="shared" si="43"/>
        <v>0</v>
      </c>
      <c r="AC33" s="23">
        <f t="shared" si="44"/>
        <v>0</v>
      </c>
      <c r="AD33" s="33" t="e">
        <f t="shared" si="45"/>
        <v>#DIV/0!</v>
      </c>
      <c r="AE33" s="25"/>
      <c r="AF33" s="26">
        <f t="shared" si="46"/>
        <v>0</v>
      </c>
      <c r="AG33" s="32">
        <f t="shared" si="47"/>
        <v>0</v>
      </c>
      <c r="AH33" s="23">
        <f t="shared" si="48"/>
        <v>0</v>
      </c>
      <c r="AI33" s="33" t="e">
        <f t="shared" si="49"/>
        <v>#DIV/0!</v>
      </c>
      <c r="AJ33" s="25"/>
      <c r="AK33" s="26">
        <f t="shared" si="50"/>
        <v>0</v>
      </c>
      <c r="AL33" s="32">
        <f t="shared" si="51"/>
        <v>0</v>
      </c>
      <c r="AM33" s="23">
        <f t="shared" si="52"/>
        <v>0</v>
      </c>
      <c r="AN33" s="33" t="e">
        <f t="shared" si="53"/>
        <v>#DIV/0!</v>
      </c>
      <c r="AO33" s="25"/>
      <c r="AP33" s="26">
        <f t="shared" si="54"/>
        <v>0</v>
      </c>
      <c r="AQ33" s="32">
        <f t="shared" si="55"/>
        <v>0</v>
      </c>
      <c r="AR33" s="23">
        <f t="shared" si="56"/>
        <v>0</v>
      </c>
      <c r="AS33" s="33" t="e">
        <f t="shared" si="57"/>
        <v>#DIV/0!</v>
      </c>
      <c r="AT33" s="25"/>
      <c r="AU33" s="26">
        <f t="shared" si="58"/>
        <v>0</v>
      </c>
    </row>
    <row r="34" spans="1:47" x14ac:dyDescent="0.3">
      <c r="A34" t="s">
        <v>17</v>
      </c>
      <c r="B34" s="21"/>
      <c r="C34" s="32">
        <f t="shared" si="0"/>
        <v>0</v>
      </c>
      <c r="D34" s="23">
        <f t="shared" si="27"/>
        <v>0</v>
      </c>
      <c r="E34" s="33" t="e">
        <f t="shared" si="28"/>
        <v>#DIV/0!</v>
      </c>
      <c r="F34" s="25"/>
      <c r="G34" s="26">
        <f t="shared" si="29"/>
        <v>0</v>
      </c>
      <c r="H34" s="32">
        <f t="shared" si="3"/>
        <v>2.3529411764705882E-2</v>
      </c>
      <c r="I34" s="23">
        <f t="shared" si="30"/>
        <v>2</v>
      </c>
      <c r="J34" s="33" t="e">
        <f t="shared" si="31"/>
        <v>#DIV/0!</v>
      </c>
      <c r="K34" s="25"/>
      <c r="L34" s="26">
        <f t="shared" si="32"/>
        <v>-2</v>
      </c>
      <c r="M34" s="22">
        <f t="shared" si="6"/>
        <v>0</v>
      </c>
      <c r="N34" s="23">
        <f t="shared" si="33"/>
        <v>0</v>
      </c>
      <c r="O34" s="33" t="e">
        <f t="shared" si="34"/>
        <v>#DIV/0!</v>
      </c>
      <c r="P34" s="25"/>
      <c r="Q34" s="26">
        <f t="shared" si="35"/>
        <v>0</v>
      </c>
      <c r="R34" s="32">
        <f t="shared" si="9"/>
        <v>5.128205128205128E-2</v>
      </c>
      <c r="S34" s="23">
        <f t="shared" si="36"/>
        <v>2</v>
      </c>
      <c r="T34" s="33" t="e">
        <f t="shared" si="37"/>
        <v>#DIV/0!</v>
      </c>
      <c r="U34" s="25"/>
      <c r="V34" s="26">
        <f t="shared" si="38"/>
        <v>-2</v>
      </c>
      <c r="W34" s="32">
        <f t="shared" si="39"/>
        <v>0</v>
      </c>
      <c r="X34" s="23">
        <f t="shared" si="40"/>
        <v>0</v>
      </c>
      <c r="Y34" s="33" t="e">
        <f t="shared" si="41"/>
        <v>#DIV/0!</v>
      </c>
      <c r="Z34" s="25"/>
      <c r="AA34" s="26">
        <f t="shared" si="42"/>
        <v>0</v>
      </c>
      <c r="AB34" s="32">
        <f t="shared" si="43"/>
        <v>0</v>
      </c>
      <c r="AC34" s="23">
        <f t="shared" si="44"/>
        <v>0</v>
      </c>
      <c r="AD34" s="33" t="e">
        <f t="shared" si="45"/>
        <v>#DIV/0!</v>
      </c>
      <c r="AE34" s="25"/>
      <c r="AF34" s="26">
        <f t="shared" si="46"/>
        <v>0</v>
      </c>
      <c r="AG34" s="32">
        <f t="shared" si="47"/>
        <v>0</v>
      </c>
      <c r="AH34" s="23">
        <f t="shared" si="48"/>
        <v>0</v>
      </c>
      <c r="AI34" s="33" t="e">
        <f t="shared" si="49"/>
        <v>#DIV/0!</v>
      </c>
      <c r="AJ34" s="25"/>
      <c r="AK34" s="26">
        <f t="shared" si="50"/>
        <v>0</v>
      </c>
      <c r="AL34" s="32">
        <f t="shared" si="51"/>
        <v>1.015228426395939E-2</v>
      </c>
      <c r="AM34" s="23">
        <f t="shared" si="52"/>
        <v>4</v>
      </c>
      <c r="AN34" s="33" t="e">
        <f t="shared" si="53"/>
        <v>#DIV/0!</v>
      </c>
      <c r="AO34" s="25"/>
      <c r="AP34" s="26">
        <f t="shared" si="54"/>
        <v>-4</v>
      </c>
      <c r="AQ34" s="32">
        <f t="shared" si="55"/>
        <v>0</v>
      </c>
      <c r="AR34" s="23">
        <f t="shared" si="56"/>
        <v>0</v>
      </c>
      <c r="AS34" s="33" t="e">
        <f t="shared" si="57"/>
        <v>#DIV/0!</v>
      </c>
      <c r="AT34" s="25"/>
      <c r="AU34" s="26">
        <f t="shared" si="58"/>
        <v>0</v>
      </c>
    </row>
    <row r="35" spans="1:47" x14ac:dyDescent="0.3">
      <c r="A35" t="s">
        <v>18</v>
      </c>
      <c r="B35" s="21"/>
      <c r="C35" s="32">
        <f t="shared" si="0"/>
        <v>0</v>
      </c>
      <c r="D35" s="23">
        <f t="shared" si="27"/>
        <v>0</v>
      </c>
      <c r="E35" s="33" t="e">
        <f t="shared" si="28"/>
        <v>#DIV/0!</v>
      </c>
      <c r="F35" s="25"/>
      <c r="G35" s="26">
        <f t="shared" si="29"/>
        <v>0</v>
      </c>
      <c r="H35" s="32">
        <f t="shared" si="3"/>
        <v>0</v>
      </c>
      <c r="I35" s="23">
        <f t="shared" si="30"/>
        <v>0</v>
      </c>
      <c r="J35" s="33" t="e">
        <f t="shared" si="31"/>
        <v>#DIV/0!</v>
      </c>
      <c r="K35" s="25"/>
      <c r="L35" s="26">
        <f t="shared" si="32"/>
        <v>0</v>
      </c>
      <c r="M35" s="22">
        <f t="shared" si="6"/>
        <v>0</v>
      </c>
      <c r="N35" s="23">
        <f t="shared" si="33"/>
        <v>0</v>
      </c>
      <c r="O35" s="33" t="e">
        <f t="shared" si="34"/>
        <v>#DIV/0!</v>
      </c>
      <c r="P35" s="25"/>
      <c r="Q35" s="26">
        <f t="shared" si="35"/>
        <v>0</v>
      </c>
      <c r="R35" s="32">
        <f t="shared" si="9"/>
        <v>0</v>
      </c>
      <c r="S35" s="23">
        <f t="shared" si="36"/>
        <v>0</v>
      </c>
      <c r="T35" s="33" t="e">
        <f t="shared" si="37"/>
        <v>#DIV/0!</v>
      </c>
      <c r="U35" s="25"/>
      <c r="V35" s="26">
        <f t="shared" si="38"/>
        <v>0</v>
      </c>
      <c r="W35" s="32">
        <f t="shared" si="39"/>
        <v>0</v>
      </c>
      <c r="X35" s="23">
        <f t="shared" si="40"/>
        <v>0</v>
      </c>
      <c r="Y35" s="33" t="e">
        <f t="shared" si="41"/>
        <v>#DIV/0!</v>
      </c>
      <c r="Z35" s="25"/>
      <c r="AA35" s="26">
        <f t="shared" si="42"/>
        <v>0</v>
      </c>
      <c r="AB35" s="32">
        <f t="shared" si="43"/>
        <v>0</v>
      </c>
      <c r="AC35" s="23">
        <f t="shared" si="44"/>
        <v>0</v>
      </c>
      <c r="AD35" s="33" t="e">
        <f t="shared" si="45"/>
        <v>#DIV/0!</v>
      </c>
      <c r="AE35" s="25"/>
      <c r="AF35" s="26">
        <f t="shared" si="46"/>
        <v>0</v>
      </c>
      <c r="AG35" s="32">
        <f t="shared" si="47"/>
        <v>0</v>
      </c>
      <c r="AH35" s="23">
        <f t="shared" si="48"/>
        <v>0</v>
      </c>
      <c r="AI35" s="33" t="e">
        <f t="shared" si="49"/>
        <v>#DIV/0!</v>
      </c>
      <c r="AJ35" s="25"/>
      <c r="AK35" s="26">
        <f t="shared" si="50"/>
        <v>0</v>
      </c>
      <c r="AL35" s="32">
        <f t="shared" si="51"/>
        <v>0</v>
      </c>
      <c r="AM35" s="23">
        <f t="shared" si="52"/>
        <v>0</v>
      </c>
      <c r="AN35" s="33" t="e">
        <f t="shared" si="53"/>
        <v>#DIV/0!</v>
      </c>
      <c r="AO35" s="25"/>
      <c r="AP35" s="26">
        <f t="shared" si="54"/>
        <v>0</v>
      </c>
      <c r="AQ35" s="32">
        <f t="shared" si="55"/>
        <v>0</v>
      </c>
      <c r="AR35" s="23">
        <f t="shared" si="56"/>
        <v>0</v>
      </c>
      <c r="AS35" s="33" t="e">
        <f t="shared" si="57"/>
        <v>#DIV/0!</v>
      </c>
      <c r="AT35" s="25"/>
      <c r="AU35" s="26">
        <f t="shared" si="58"/>
        <v>0</v>
      </c>
    </row>
    <row r="36" spans="1:47" x14ac:dyDescent="0.3">
      <c r="A36" t="s">
        <v>19</v>
      </c>
      <c r="B36" s="21"/>
      <c r="C36" s="32">
        <f t="shared" si="0"/>
        <v>5.185185185185185E-2</v>
      </c>
      <c r="D36" s="23">
        <f t="shared" si="27"/>
        <v>7</v>
      </c>
      <c r="E36" s="33" t="e">
        <f t="shared" si="28"/>
        <v>#DIV/0!</v>
      </c>
      <c r="F36" s="25"/>
      <c r="G36" s="26">
        <f t="shared" si="29"/>
        <v>-7</v>
      </c>
      <c r="H36" s="32">
        <f t="shared" si="3"/>
        <v>7.0588235294117646E-2</v>
      </c>
      <c r="I36" s="23">
        <f t="shared" si="30"/>
        <v>6</v>
      </c>
      <c r="J36" s="33" t="e">
        <f t="shared" si="31"/>
        <v>#DIV/0!</v>
      </c>
      <c r="K36" s="25"/>
      <c r="L36" s="26">
        <f t="shared" si="32"/>
        <v>-6</v>
      </c>
      <c r="M36" s="22">
        <f t="shared" si="6"/>
        <v>5.8823529411764705E-2</v>
      </c>
      <c r="N36" s="23">
        <f t="shared" si="33"/>
        <v>1</v>
      </c>
      <c r="O36" s="33" t="e">
        <f t="shared" si="34"/>
        <v>#DIV/0!</v>
      </c>
      <c r="P36" s="25"/>
      <c r="Q36" s="26">
        <f t="shared" si="35"/>
        <v>-1</v>
      </c>
      <c r="R36" s="32">
        <f t="shared" si="9"/>
        <v>5.128205128205128E-2</v>
      </c>
      <c r="S36" s="23">
        <f t="shared" si="36"/>
        <v>2</v>
      </c>
      <c r="T36" s="33" t="e">
        <f t="shared" si="37"/>
        <v>#DIV/0!</v>
      </c>
      <c r="U36" s="25"/>
      <c r="V36" s="26">
        <f t="shared" si="38"/>
        <v>-2</v>
      </c>
      <c r="W36" s="32">
        <f t="shared" si="39"/>
        <v>0</v>
      </c>
      <c r="X36" s="23">
        <f t="shared" si="40"/>
        <v>0</v>
      </c>
      <c r="Y36" s="33" t="e">
        <f t="shared" si="41"/>
        <v>#DIV/0!</v>
      </c>
      <c r="Z36" s="25"/>
      <c r="AA36" s="26">
        <f t="shared" si="42"/>
        <v>0</v>
      </c>
      <c r="AB36" s="32">
        <f t="shared" si="43"/>
        <v>8.8607594936708861E-2</v>
      </c>
      <c r="AC36" s="23">
        <f t="shared" si="44"/>
        <v>7</v>
      </c>
      <c r="AD36" s="33" t="e">
        <f t="shared" si="45"/>
        <v>#DIV/0!</v>
      </c>
      <c r="AE36" s="25"/>
      <c r="AF36" s="26">
        <f t="shared" si="46"/>
        <v>-7</v>
      </c>
      <c r="AG36" s="32">
        <f t="shared" si="47"/>
        <v>7.1428571428571425E-2</v>
      </c>
      <c r="AH36" s="23">
        <f t="shared" si="48"/>
        <v>2</v>
      </c>
      <c r="AI36" s="33" t="e">
        <f t="shared" si="49"/>
        <v>#DIV/0!</v>
      </c>
      <c r="AJ36" s="25"/>
      <c r="AK36" s="26">
        <f t="shared" si="50"/>
        <v>-2</v>
      </c>
      <c r="AL36" s="32">
        <f t="shared" si="51"/>
        <v>6.3451776649746189E-2</v>
      </c>
      <c r="AM36" s="23">
        <f t="shared" si="52"/>
        <v>25</v>
      </c>
      <c r="AN36" s="33" t="e">
        <f t="shared" si="53"/>
        <v>#DIV/0!</v>
      </c>
      <c r="AO36" s="25"/>
      <c r="AP36" s="26">
        <f t="shared" si="54"/>
        <v>-25</v>
      </c>
      <c r="AQ36" s="32">
        <f t="shared" si="55"/>
        <v>0</v>
      </c>
      <c r="AR36" s="23">
        <f t="shared" si="56"/>
        <v>0</v>
      </c>
      <c r="AS36" s="33" t="e">
        <f t="shared" si="57"/>
        <v>#DIV/0!</v>
      </c>
      <c r="AT36" s="25"/>
      <c r="AU36" s="26">
        <f t="shared" si="58"/>
        <v>0</v>
      </c>
    </row>
    <row r="37" spans="1:47" x14ac:dyDescent="0.3">
      <c r="A37" t="s">
        <v>126</v>
      </c>
      <c r="B37" s="21"/>
      <c r="C37" s="32">
        <f t="shared" ref="C37:C56" si="59">D37/$D$57</f>
        <v>7.4074074074074077E-3</v>
      </c>
      <c r="D37" s="23">
        <f t="shared" si="27"/>
        <v>1</v>
      </c>
      <c r="E37" s="33" t="e">
        <f t="shared" si="28"/>
        <v>#DIV/0!</v>
      </c>
      <c r="F37" s="25"/>
      <c r="G37" s="26">
        <f t="shared" si="29"/>
        <v>-1</v>
      </c>
      <c r="H37" s="32">
        <f t="shared" ref="H37:H56" si="60">I37/$I$57</f>
        <v>0</v>
      </c>
      <c r="I37" s="23">
        <f t="shared" si="30"/>
        <v>0</v>
      </c>
      <c r="J37" s="33" t="e">
        <f t="shared" si="31"/>
        <v>#DIV/0!</v>
      </c>
      <c r="K37" s="25"/>
      <c r="L37" s="26">
        <f t="shared" si="32"/>
        <v>0</v>
      </c>
      <c r="M37" s="22">
        <f t="shared" ref="M37:M56" si="61">N37/$N$57</f>
        <v>0</v>
      </c>
      <c r="N37" s="23">
        <f t="shared" si="33"/>
        <v>0</v>
      </c>
      <c r="O37" s="33" t="e">
        <f t="shared" si="34"/>
        <v>#DIV/0!</v>
      </c>
      <c r="P37" s="25"/>
      <c r="Q37" s="26">
        <f t="shared" si="35"/>
        <v>0</v>
      </c>
      <c r="R37" s="32">
        <f t="shared" ref="R37:R56" si="62">S37/$S$57</f>
        <v>0</v>
      </c>
      <c r="S37" s="23">
        <f t="shared" si="36"/>
        <v>0</v>
      </c>
      <c r="T37" s="33" t="e">
        <f t="shared" si="37"/>
        <v>#DIV/0!</v>
      </c>
      <c r="U37" s="25"/>
      <c r="V37" s="26">
        <f t="shared" si="38"/>
        <v>0</v>
      </c>
      <c r="W37" s="32">
        <f t="shared" si="39"/>
        <v>0</v>
      </c>
      <c r="X37" s="23">
        <f t="shared" si="40"/>
        <v>0</v>
      </c>
      <c r="Y37" s="33" t="e">
        <f t="shared" si="41"/>
        <v>#DIV/0!</v>
      </c>
      <c r="Z37" s="25"/>
      <c r="AA37" s="26">
        <f t="shared" si="42"/>
        <v>0</v>
      </c>
      <c r="AB37" s="32">
        <f t="shared" si="43"/>
        <v>0.10126582278481013</v>
      </c>
      <c r="AC37" s="23">
        <f t="shared" si="44"/>
        <v>8</v>
      </c>
      <c r="AD37" s="33" t="e">
        <f t="shared" si="45"/>
        <v>#DIV/0!</v>
      </c>
      <c r="AE37" s="25"/>
      <c r="AF37" s="26">
        <f t="shared" si="46"/>
        <v>-8</v>
      </c>
      <c r="AG37" s="32">
        <f t="shared" si="47"/>
        <v>0</v>
      </c>
      <c r="AH37" s="23">
        <f t="shared" si="48"/>
        <v>0</v>
      </c>
      <c r="AI37" s="33" t="e">
        <f t="shared" si="49"/>
        <v>#DIV/0!</v>
      </c>
      <c r="AJ37" s="25"/>
      <c r="AK37" s="26">
        <f t="shared" si="50"/>
        <v>0</v>
      </c>
      <c r="AL37" s="32">
        <f t="shared" si="51"/>
        <v>2.2842639593908629E-2</v>
      </c>
      <c r="AM37" s="23">
        <f t="shared" si="52"/>
        <v>9</v>
      </c>
      <c r="AN37" s="33" t="e">
        <f t="shared" si="53"/>
        <v>#DIV/0!</v>
      </c>
      <c r="AO37" s="25"/>
      <c r="AP37" s="26">
        <f t="shared" si="54"/>
        <v>-9</v>
      </c>
      <c r="AQ37" s="32">
        <f t="shared" si="55"/>
        <v>0</v>
      </c>
      <c r="AR37" s="23">
        <f t="shared" si="56"/>
        <v>0</v>
      </c>
      <c r="AS37" s="33" t="e">
        <f t="shared" si="57"/>
        <v>#DIV/0!</v>
      </c>
      <c r="AT37" s="25"/>
      <c r="AU37" s="26">
        <f t="shared" si="58"/>
        <v>0</v>
      </c>
    </row>
    <row r="38" spans="1:47" x14ac:dyDescent="0.3">
      <c r="A38" t="s">
        <v>20</v>
      </c>
      <c r="B38" s="21"/>
      <c r="C38" s="32">
        <f t="shared" si="59"/>
        <v>2.2222222222222223E-2</v>
      </c>
      <c r="D38" s="23">
        <f t="shared" si="27"/>
        <v>3</v>
      </c>
      <c r="E38" s="33" t="e">
        <f t="shared" si="28"/>
        <v>#DIV/0!</v>
      </c>
      <c r="F38" s="25"/>
      <c r="G38" s="26">
        <f t="shared" si="29"/>
        <v>-3</v>
      </c>
      <c r="H38" s="32">
        <f t="shared" si="60"/>
        <v>1.1764705882352941E-2</v>
      </c>
      <c r="I38" s="23">
        <f t="shared" si="30"/>
        <v>1</v>
      </c>
      <c r="J38" s="33" t="e">
        <f t="shared" si="31"/>
        <v>#DIV/0!</v>
      </c>
      <c r="K38" s="25"/>
      <c r="L38" s="26">
        <f t="shared" si="32"/>
        <v>-1</v>
      </c>
      <c r="M38" s="22">
        <f t="shared" si="61"/>
        <v>0</v>
      </c>
      <c r="N38" s="23">
        <f t="shared" si="33"/>
        <v>0</v>
      </c>
      <c r="O38" s="33" t="e">
        <f t="shared" si="34"/>
        <v>#DIV/0!</v>
      </c>
      <c r="P38" s="25"/>
      <c r="Q38" s="26">
        <f t="shared" si="35"/>
        <v>0</v>
      </c>
      <c r="R38" s="32">
        <f t="shared" si="62"/>
        <v>2.564102564102564E-2</v>
      </c>
      <c r="S38" s="23">
        <f t="shared" si="36"/>
        <v>1</v>
      </c>
      <c r="T38" s="33" t="e">
        <f t="shared" si="37"/>
        <v>#DIV/0!</v>
      </c>
      <c r="U38" s="25"/>
      <c r="V38" s="26">
        <f t="shared" si="38"/>
        <v>-1</v>
      </c>
      <c r="W38" s="32">
        <f t="shared" si="39"/>
        <v>0</v>
      </c>
      <c r="X38" s="23">
        <f t="shared" si="40"/>
        <v>0</v>
      </c>
      <c r="Y38" s="33" t="e">
        <f t="shared" si="41"/>
        <v>#DIV/0!</v>
      </c>
      <c r="Z38" s="25"/>
      <c r="AA38" s="26">
        <f t="shared" si="42"/>
        <v>0</v>
      </c>
      <c r="AB38" s="32">
        <f t="shared" si="43"/>
        <v>1.2658227848101266E-2</v>
      </c>
      <c r="AC38" s="23">
        <f t="shared" si="44"/>
        <v>1</v>
      </c>
      <c r="AD38" s="33" t="e">
        <f t="shared" si="45"/>
        <v>#DIV/0!</v>
      </c>
      <c r="AE38" s="25"/>
      <c r="AF38" s="26">
        <f t="shared" si="46"/>
        <v>-1</v>
      </c>
      <c r="AG38" s="32">
        <f t="shared" si="47"/>
        <v>3.5714285714285712E-2</v>
      </c>
      <c r="AH38" s="23">
        <f t="shared" si="48"/>
        <v>1</v>
      </c>
      <c r="AI38" s="33" t="e">
        <f t="shared" si="49"/>
        <v>#DIV/0!</v>
      </c>
      <c r="AJ38" s="25"/>
      <c r="AK38" s="26">
        <f t="shared" si="50"/>
        <v>-1</v>
      </c>
      <c r="AL38" s="32">
        <f t="shared" si="51"/>
        <v>1.7766497461928935E-2</v>
      </c>
      <c r="AM38" s="23">
        <f t="shared" si="52"/>
        <v>7</v>
      </c>
      <c r="AN38" s="33" t="e">
        <f t="shared" si="53"/>
        <v>#DIV/0!</v>
      </c>
      <c r="AO38" s="25"/>
      <c r="AP38" s="26">
        <f t="shared" si="54"/>
        <v>-7</v>
      </c>
      <c r="AQ38" s="32">
        <f t="shared" si="55"/>
        <v>0</v>
      </c>
      <c r="AR38" s="23">
        <f t="shared" si="56"/>
        <v>0</v>
      </c>
      <c r="AS38" s="33" t="e">
        <f t="shared" si="57"/>
        <v>#DIV/0!</v>
      </c>
      <c r="AT38" s="25"/>
      <c r="AU38" s="26">
        <f t="shared" si="58"/>
        <v>0</v>
      </c>
    </row>
    <row r="39" spans="1:47" x14ac:dyDescent="0.3">
      <c r="A39" t="s">
        <v>21</v>
      </c>
      <c r="B39" s="21"/>
      <c r="C39" s="32">
        <f t="shared" si="59"/>
        <v>0</v>
      </c>
      <c r="D39" s="23">
        <f t="shared" si="27"/>
        <v>0</v>
      </c>
      <c r="E39" s="33" t="e">
        <f t="shared" si="28"/>
        <v>#DIV/0!</v>
      </c>
      <c r="F39" s="25"/>
      <c r="G39" s="26">
        <f t="shared" si="29"/>
        <v>0</v>
      </c>
      <c r="H39" s="32">
        <f t="shared" si="60"/>
        <v>1.1764705882352941E-2</v>
      </c>
      <c r="I39" s="23">
        <f t="shared" si="30"/>
        <v>1</v>
      </c>
      <c r="J39" s="33" t="e">
        <f t="shared" si="31"/>
        <v>#DIV/0!</v>
      </c>
      <c r="K39" s="25"/>
      <c r="L39" s="26">
        <f t="shared" si="32"/>
        <v>-1</v>
      </c>
      <c r="M39" s="22">
        <f t="shared" si="61"/>
        <v>0</v>
      </c>
      <c r="N39" s="23">
        <f t="shared" si="33"/>
        <v>0</v>
      </c>
      <c r="O39" s="33" t="e">
        <f t="shared" si="34"/>
        <v>#DIV/0!</v>
      </c>
      <c r="P39" s="25"/>
      <c r="Q39" s="26">
        <f t="shared" si="35"/>
        <v>0</v>
      </c>
      <c r="R39" s="32">
        <f t="shared" si="62"/>
        <v>0</v>
      </c>
      <c r="S39" s="23">
        <f t="shared" si="36"/>
        <v>0</v>
      </c>
      <c r="T39" s="33" t="e">
        <f t="shared" si="37"/>
        <v>#DIV/0!</v>
      </c>
      <c r="U39" s="25"/>
      <c r="V39" s="26">
        <f t="shared" si="38"/>
        <v>0</v>
      </c>
      <c r="W39" s="32">
        <f t="shared" si="39"/>
        <v>0</v>
      </c>
      <c r="X39" s="23">
        <f t="shared" si="40"/>
        <v>0</v>
      </c>
      <c r="Y39" s="33" t="e">
        <f t="shared" si="41"/>
        <v>#DIV/0!</v>
      </c>
      <c r="Z39" s="25"/>
      <c r="AA39" s="26">
        <f t="shared" si="42"/>
        <v>0</v>
      </c>
      <c r="AB39" s="32">
        <f t="shared" si="43"/>
        <v>0</v>
      </c>
      <c r="AC39" s="23">
        <f t="shared" si="44"/>
        <v>0</v>
      </c>
      <c r="AD39" s="33" t="e">
        <f t="shared" si="45"/>
        <v>#DIV/0!</v>
      </c>
      <c r="AE39" s="25"/>
      <c r="AF39" s="26">
        <f t="shared" si="46"/>
        <v>0</v>
      </c>
      <c r="AG39" s="32">
        <f t="shared" si="47"/>
        <v>0</v>
      </c>
      <c r="AH39" s="23">
        <f t="shared" si="48"/>
        <v>0</v>
      </c>
      <c r="AI39" s="33" t="e">
        <f t="shared" si="49"/>
        <v>#DIV/0!</v>
      </c>
      <c r="AJ39" s="25"/>
      <c r="AK39" s="26">
        <f t="shared" si="50"/>
        <v>0</v>
      </c>
      <c r="AL39" s="32">
        <f t="shared" si="51"/>
        <v>2.5380710659898475E-3</v>
      </c>
      <c r="AM39" s="23">
        <f t="shared" si="52"/>
        <v>1</v>
      </c>
      <c r="AN39" s="33" t="e">
        <f t="shared" si="53"/>
        <v>#DIV/0!</v>
      </c>
      <c r="AO39" s="25"/>
      <c r="AP39" s="26">
        <f t="shared" si="54"/>
        <v>-1</v>
      </c>
      <c r="AQ39" s="32">
        <f t="shared" si="55"/>
        <v>0</v>
      </c>
      <c r="AR39" s="23">
        <f t="shared" si="56"/>
        <v>0</v>
      </c>
      <c r="AS39" s="33" t="e">
        <f t="shared" si="57"/>
        <v>#DIV/0!</v>
      </c>
      <c r="AT39" s="25"/>
      <c r="AU39" s="26">
        <f t="shared" si="58"/>
        <v>0</v>
      </c>
    </row>
    <row r="40" spans="1:47" x14ac:dyDescent="0.3">
      <c r="A40" t="s">
        <v>22</v>
      </c>
      <c r="B40" s="21"/>
      <c r="C40" s="32">
        <f t="shared" si="59"/>
        <v>0</v>
      </c>
      <c r="D40" s="23">
        <f t="shared" si="27"/>
        <v>0</v>
      </c>
      <c r="E40" s="33" t="e">
        <f t="shared" si="28"/>
        <v>#DIV/0!</v>
      </c>
      <c r="F40" s="25"/>
      <c r="G40" s="26">
        <f t="shared" si="29"/>
        <v>0</v>
      </c>
      <c r="H40" s="32">
        <f t="shared" si="60"/>
        <v>0</v>
      </c>
      <c r="I40" s="23">
        <f t="shared" si="30"/>
        <v>0</v>
      </c>
      <c r="J40" s="33" t="e">
        <f t="shared" si="31"/>
        <v>#DIV/0!</v>
      </c>
      <c r="K40" s="25"/>
      <c r="L40" s="26">
        <f t="shared" si="32"/>
        <v>0</v>
      </c>
      <c r="M40" s="22">
        <f t="shared" si="61"/>
        <v>0</v>
      </c>
      <c r="N40" s="23">
        <f t="shared" si="33"/>
        <v>0</v>
      </c>
      <c r="O40" s="33" t="e">
        <f t="shared" si="34"/>
        <v>#DIV/0!</v>
      </c>
      <c r="P40" s="25"/>
      <c r="Q40" s="26">
        <f t="shared" si="35"/>
        <v>0</v>
      </c>
      <c r="R40" s="32">
        <f t="shared" si="62"/>
        <v>0</v>
      </c>
      <c r="S40" s="23">
        <f t="shared" si="36"/>
        <v>0</v>
      </c>
      <c r="T40" s="33" t="e">
        <f t="shared" si="37"/>
        <v>#DIV/0!</v>
      </c>
      <c r="U40" s="25"/>
      <c r="V40" s="26">
        <f t="shared" si="38"/>
        <v>0</v>
      </c>
      <c r="W40" s="32">
        <f t="shared" si="39"/>
        <v>0</v>
      </c>
      <c r="X40" s="23">
        <f t="shared" si="40"/>
        <v>0</v>
      </c>
      <c r="Y40" s="33" t="e">
        <f t="shared" si="41"/>
        <v>#DIV/0!</v>
      </c>
      <c r="Z40" s="25"/>
      <c r="AA40" s="26">
        <f t="shared" si="42"/>
        <v>0</v>
      </c>
      <c r="AB40" s="32">
        <f t="shared" si="43"/>
        <v>0</v>
      </c>
      <c r="AC40" s="23">
        <f t="shared" si="44"/>
        <v>0</v>
      </c>
      <c r="AD40" s="33" t="e">
        <f t="shared" si="45"/>
        <v>#DIV/0!</v>
      </c>
      <c r="AE40" s="25"/>
      <c r="AF40" s="26">
        <f t="shared" si="46"/>
        <v>0</v>
      </c>
      <c r="AG40" s="32">
        <f t="shared" si="47"/>
        <v>0</v>
      </c>
      <c r="AH40" s="23">
        <f t="shared" si="48"/>
        <v>0</v>
      </c>
      <c r="AI40" s="33" t="e">
        <f t="shared" si="49"/>
        <v>#DIV/0!</v>
      </c>
      <c r="AJ40" s="25"/>
      <c r="AK40" s="26">
        <f t="shared" si="50"/>
        <v>0</v>
      </c>
      <c r="AL40" s="32">
        <f t="shared" si="51"/>
        <v>0</v>
      </c>
      <c r="AM40" s="23">
        <f t="shared" si="52"/>
        <v>0</v>
      </c>
      <c r="AN40" s="33" t="e">
        <f t="shared" si="53"/>
        <v>#DIV/0!</v>
      </c>
      <c r="AO40" s="25"/>
      <c r="AP40" s="26">
        <f t="shared" si="54"/>
        <v>0</v>
      </c>
      <c r="AQ40" s="32">
        <f t="shared" si="55"/>
        <v>0</v>
      </c>
      <c r="AR40" s="23">
        <f t="shared" si="56"/>
        <v>0</v>
      </c>
      <c r="AS40" s="33" t="e">
        <f t="shared" si="57"/>
        <v>#DIV/0!</v>
      </c>
      <c r="AT40" s="25"/>
      <c r="AU40" s="26">
        <f t="shared" si="58"/>
        <v>0</v>
      </c>
    </row>
    <row r="41" spans="1:47" x14ac:dyDescent="0.3">
      <c r="A41" t="s">
        <v>23</v>
      </c>
      <c r="B41" s="21"/>
      <c r="C41" s="32">
        <f t="shared" si="59"/>
        <v>7.4074074074074077E-3</v>
      </c>
      <c r="D41" s="23">
        <f t="shared" si="27"/>
        <v>1</v>
      </c>
      <c r="E41" s="33" t="e">
        <f t="shared" si="28"/>
        <v>#DIV/0!</v>
      </c>
      <c r="F41" s="25"/>
      <c r="G41" s="26">
        <f t="shared" si="29"/>
        <v>-1</v>
      </c>
      <c r="H41" s="32">
        <f t="shared" si="60"/>
        <v>1.1764705882352941E-2</v>
      </c>
      <c r="I41" s="23">
        <f t="shared" si="30"/>
        <v>1</v>
      </c>
      <c r="J41" s="33" t="e">
        <f t="shared" si="31"/>
        <v>#DIV/0!</v>
      </c>
      <c r="K41" s="25"/>
      <c r="L41" s="26">
        <f t="shared" si="32"/>
        <v>-1</v>
      </c>
      <c r="M41" s="22">
        <f t="shared" si="61"/>
        <v>0</v>
      </c>
      <c r="N41" s="23">
        <f t="shared" si="33"/>
        <v>0</v>
      </c>
      <c r="O41" s="33" t="e">
        <f t="shared" si="34"/>
        <v>#DIV/0!</v>
      </c>
      <c r="P41" s="25"/>
      <c r="Q41" s="26">
        <f t="shared" si="35"/>
        <v>0</v>
      </c>
      <c r="R41" s="32">
        <f t="shared" si="62"/>
        <v>0</v>
      </c>
      <c r="S41" s="23">
        <f t="shared" si="36"/>
        <v>0</v>
      </c>
      <c r="T41" s="33" t="e">
        <f t="shared" si="37"/>
        <v>#DIV/0!</v>
      </c>
      <c r="U41" s="25"/>
      <c r="V41" s="26">
        <f t="shared" si="38"/>
        <v>0</v>
      </c>
      <c r="W41" s="32">
        <f t="shared" si="39"/>
        <v>0</v>
      </c>
      <c r="X41" s="23">
        <f t="shared" si="40"/>
        <v>0</v>
      </c>
      <c r="Y41" s="33" t="e">
        <f t="shared" si="41"/>
        <v>#DIV/0!</v>
      </c>
      <c r="Z41" s="25"/>
      <c r="AA41" s="26">
        <f t="shared" si="42"/>
        <v>0</v>
      </c>
      <c r="AB41" s="32">
        <f t="shared" si="43"/>
        <v>1.2658227848101266E-2</v>
      </c>
      <c r="AC41" s="23">
        <f t="shared" si="44"/>
        <v>1</v>
      </c>
      <c r="AD41" s="33" t="e">
        <f t="shared" si="45"/>
        <v>#DIV/0!</v>
      </c>
      <c r="AE41" s="25"/>
      <c r="AF41" s="26">
        <f t="shared" si="46"/>
        <v>-1</v>
      </c>
      <c r="AG41" s="32">
        <f t="shared" si="47"/>
        <v>0</v>
      </c>
      <c r="AH41" s="23">
        <f t="shared" si="48"/>
        <v>0</v>
      </c>
      <c r="AI41" s="33" t="e">
        <f t="shared" si="49"/>
        <v>#DIV/0!</v>
      </c>
      <c r="AJ41" s="25"/>
      <c r="AK41" s="26">
        <f t="shared" si="50"/>
        <v>0</v>
      </c>
      <c r="AL41" s="32">
        <f t="shared" si="51"/>
        <v>7.6142131979695434E-3</v>
      </c>
      <c r="AM41" s="23">
        <f t="shared" si="52"/>
        <v>3</v>
      </c>
      <c r="AN41" s="33" t="e">
        <f t="shared" si="53"/>
        <v>#DIV/0!</v>
      </c>
      <c r="AO41" s="25"/>
      <c r="AP41" s="26">
        <f t="shared" si="54"/>
        <v>-3</v>
      </c>
      <c r="AQ41" s="32">
        <f t="shared" si="55"/>
        <v>0</v>
      </c>
      <c r="AR41" s="23">
        <f t="shared" si="56"/>
        <v>0</v>
      </c>
      <c r="AS41" s="33" t="e">
        <f t="shared" si="57"/>
        <v>#DIV/0!</v>
      </c>
      <c r="AT41" s="25"/>
      <c r="AU41" s="26">
        <f t="shared" si="58"/>
        <v>0</v>
      </c>
    </row>
    <row r="42" spans="1:47" x14ac:dyDescent="0.3">
      <c r="A42" t="s">
        <v>24</v>
      </c>
      <c r="B42" s="21"/>
      <c r="C42" s="32">
        <f t="shared" si="59"/>
        <v>2.9629629629629631E-2</v>
      </c>
      <c r="D42" s="23">
        <f t="shared" si="27"/>
        <v>4</v>
      </c>
      <c r="E42" s="33" t="e">
        <f t="shared" si="28"/>
        <v>#DIV/0!</v>
      </c>
      <c r="F42" s="25"/>
      <c r="G42" s="26">
        <f t="shared" si="29"/>
        <v>-4</v>
      </c>
      <c r="H42" s="32">
        <f t="shared" si="60"/>
        <v>2.3529411764705882E-2</v>
      </c>
      <c r="I42" s="23">
        <f t="shared" si="30"/>
        <v>2</v>
      </c>
      <c r="J42" s="33" t="e">
        <f t="shared" si="31"/>
        <v>#DIV/0!</v>
      </c>
      <c r="K42" s="25"/>
      <c r="L42" s="26">
        <f t="shared" si="32"/>
        <v>-2</v>
      </c>
      <c r="M42" s="22">
        <f t="shared" si="61"/>
        <v>0.11764705882352941</v>
      </c>
      <c r="N42" s="23">
        <f t="shared" si="33"/>
        <v>2</v>
      </c>
      <c r="O42" s="33" t="e">
        <f t="shared" si="34"/>
        <v>#DIV/0!</v>
      </c>
      <c r="P42" s="25"/>
      <c r="Q42" s="26">
        <f t="shared" si="35"/>
        <v>-2</v>
      </c>
      <c r="R42" s="32">
        <f t="shared" si="62"/>
        <v>2.564102564102564E-2</v>
      </c>
      <c r="S42" s="23">
        <f t="shared" si="36"/>
        <v>1</v>
      </c>
      <c r="T42" s="33" t="e">
        <f t="shared" si="37"/>
        <v>#DIV/0!</v>
      </c>
      <c r="U42" s="25"/>
      <c r="V42" s="26">
        <f t="shared" si="38"/>
        <v>-1</v>
      </c>
      <c r="W42" s="32">
        <f t="shared" si="39"/>
        <v>4.7619047619047616E-2</v>
      </c>
      <c r="X42" s="23">
        <f t="shared" si="40"/>
        <v>1</v>
      </c>
      <c r="Y42" s="33" t="e">
        <f t="shared" si="41"/>
        <v>#DIV/0!</v>
      </c>
      <c r="Z42" s="25"/>
      <c r="AA42" s="26">
        <f t="shared" si="42"/>
        <v>-1</v>
      </c>
      <c r="AB42" s="32">
        <f t="shared" si="43"/>
        <v>3.7974683544303799E-2</v>
      </c>
      <c r="AC42" s="23">
        <f t="shared" si="44"/>
        <v>3</v>
      </c>
      <c r="AD42" s="33" t="e">
        <f t="shared" si="45"/>
        <v>#DIV/0!</v>
      </c>
      <c r="AE42" s="25"/>
      <c r="AF42" s="26">
        <f t="shared" si="46"/>
        <v>-3</v>
      </c>
      <c r="AG42" s="32">
        <f t="shared" si="47"/>
        <v>0</v>
      </c>
      <c r="AH42" s="23">
        <f t="shared" si="48"/>
        <v>0</v>
      </c>
      <c r="AI42" s="33" t="e">
        <f t="shared" si="49"/>
        <v>#DIV/0!</v>
      </c>
      <c r="AJ42" s="25"/>
      <c r="AK42" s="26">
        <f t="shared" si="50"/>
        <v>0</v>
      </c>
      <c r="AL42" s="32">
        <f t="shared" si="51"/>
        <v>3.2994923857868022E-2</v>
      </c>
      <c r="AM42" s="23">
        <f t="shared" si="52"/>
        <v>13</v>
      </c>
      <c r="AN42" s="33" t="e">
        <f t="shared" si="53"/>
        <v>#DIV/0!</v>
      </c>
      <c r="AO42" s="25"/>
      <c r="AP42" s="26">
        <f t="shared" si="54"/>
        <v>-13</v>
      </c>
      <c r="AQ42" s="32">
        <f t="shared" si="55"/>
        <v>0</v>
      </c>
      <c r="AR42" s="23">
        <f t="shared" si="56"/>
        <v>0</v>
      </c>
      <c r="AS42" s="33" t="e">
        <f t="shared" si="57"/>
        <v>#DIV/0!</v>
      </c>
      <c r="AT42" s="25"/>
      <c r="AU42" s="26">
        <f t="shared" si="58"/>
        <v>0</v>
      </c>
    </row>
    <row r="43" spans="1:47" x14ac:dyDescent="0.3">
      <c r="A43" t="s">
        <v>61</v>
      </c>
      <c r="B43" s="21"/>
      <c r="C43" s="32">
        <f t="shared" si="59"/>
        <v>0</v>
      </c>
      <c r="D43" s="23">
        <f t="shared" si="27"/>
        <v>0</v>
      </c>
      <c r="E43" s="33" t="e">
        <f t="shared" si="28"/>
        <v>#DIV/0!</v>
      </c>
      <c r="F43" s="25"/>
      <c r="G43" s="26">
        <f t="shared" si="29"/>
        <v>0</v>
      </c>
      <c r="H43" s="32">
        <f t="shared" si="60"/>
        <v>0</v>
      </c>
      <c r="I43" s="23">
        <f t="shared" si="30"/>
        <v>0</v>
      </c>
      <c r="J43" s="33" t="e">
        <f t="shared" si="31"/>
        <v>#DIV/0!</v>
      </c>
      <c r="K43" s="25"/>
      <c r="L43" s="26">
        <f t="shared" si="32"/>
        <v>0</v>
      </c>
      <c r="M43" s="22">
        <f t="shared" si="61"/>
        <v>0</v>
      </c>
      <c r="N43" s="23">
        <f t="shared" si="33"/>
        <v>0</v>
      </c>
      <c r="O43" s="33" t="e">
        <f t="shared" si="34"/>
        <v>#DIV/0!</v>
      </c>
      <c r="P43" s="25"/>
      <c r="Q43" s="26">
        <f t="shared" si="35"/>
        <v>0</v>
      </c>
      <c r="R43" s="32">
        <f t="shared" si="62"/>
        <v>0</v>
      </c>
      <c r="S43" s="23">
        <f t="shared" si="36"/>
        <v>0</v>
      </c>
      <c r="T43" s="33" t="e">
        <f t="shared" si="37"/>
        <v>#DIV/0!</v>
      </c>
      <c r="U43" s="25"/>
      <c r="V43" s="26">
        <f t="shared" si="38"/>
        <v>0</v>
      </c>
      <c r="W43" s="32">
        <f t="shared" si="39"/>
        <v>0</v>
      </c>
      <c r="X43" s="23">
        <f t="shared" si="40"/>
        <v>0</v>
      </c>
      <c r="Y43" s="33" t="e">
        <f t="shared" si="41"/>
        <v>#DIV/0!</v>
      </c>
      <c r="Z43" s="25"/>
      <c r="AA43" s="26">
        <f t="shared" si="42"/>
        <v>0</v>
      </c>
      <c r="AB43" s="32">
        <f t="shared" si="43"/>
        <v>0</v>
      </c>
      <c r="AC43" s="23">
        <f t="shared" si="44"/>
        <v>0</v>
      </c>
      <c r="AD43" s="33" t="e">
        <f t="shared" si="45"/>
        <v>#DIV/0!</v>
      </c>
      <c r="AE43" s="25"/>
      <c r="AF43" s="26">
        <f t="shared" si="46"/>
        <v>0</v>
      </c>
      <c r="AG43" s="32">
        <f t="shared" si="47"/>
        <v>3.5714285714285712E-2</v>
      </c>
      <c r="AH43" s="23">
        <f t="shared" si="48"/>
        <v>1</v>
      </c>
      <c r="AI43" s="33" t="e">
        <f t="shared" si="49"/>
        <v>#DIV/0!</v>
      </c>
      <c r="AJ43" s="25"/>
      <c r="AK43" s="26">
        <f t="shared" si="50"/>
        <v>-1</v>
      </c>
      <c r="AL43" s="32">
        <f t="shared" si="51"/>
        <v>2.5380710659898475E-3</v>
      </c>
      <c r="AM43" s="23">
        <f t="shared" si="52"/>
        <v>1</v>
      </c>
      <c r="AN43" s="33" t="e">
        <f t="shared" si="53"/>
        <v>#DIV/0!</v>
      </c>
      <c r="AO43" s="25"/>
      <c r="AP43" s="26">
        <f t="shared" si="54"/>
        <v>-1</v>
      </c>
      <c r="AQ43" s="32">
        <f t="shared" si="55"/>
        <v>0</v>
      </c>
      <c r="AR43" s="23">
        <f t="shared" si="56"/>
        <v>0</v>
      </c>
      <c r="AS43" s="33" t="e">
        <f t="shared" si="57"/>
        <v>#DIV/0!</v>
      </c>
      <c r="AT43" s="25"/>
      <c r="AU43" s="26">
        <f t="shared" si="58"/>
        <v>0</v>
      </c>
    </row>
    <row r="44" spans="1:47" x14ac:dyDescent="0.3">
      <c r="A44" t="s">
        <v>25</v>
      </c>
      <c r="B44" s="21"/>
      <c r="C44" s="32">
        <f t="shared" si="59"/>
        <v>1.4814814814814815E-2</v>
      </c>
      <c r="D44" s="23">
        <f t="shared" si="27"/>
        <v>2</v>
      </c>
      <c r="E44" s="33" t="e">
        <f t="shared" si="28"/>
        <v>#DIV/0!</v>
      </c>
      <c r="F44" s="25"/>
      <c r="G44" s="26">
        <f t="shared" si="29"/>
        <v>-2</v>
      </c>
      <c r="H44" s="32">
        <f t="shared" si="60"/>
        <v>2.3529411764705882E-2</v>
      </c>
      <c r="I44" s="23">
        <f t="shared" si="30"/>
        <v>2</v>
      </c>
      <c r="J44" s="33" t="e">
        <f t="shared" si="31"/>
        <v>#DIV/0!</v>
      </c>
      <c r="K44" s="25"/>
      <c r="L44" s="26">
        <f t="shared" si="32"/>
        <v>-2</v>
      </c>
      <c r="M44" s="22">
        <f t="shared" si="61"/>
        <v>0</v>
      </c>
      <c r="N44" s="23">
        <f t="shared" si="33"/>
        <v>0</v>
      </c>
      <c r="O44" s="33" t="e">
        <f t="shared" si="34"/>
        <v>#DIV/0!</v>
      </c>
      <c r="P44" s="25"/>
      <c r="Q44" s="26">
        <f t="shared" si="35"/>
        <v>0</v>
      </c>
      <c r="R44" s="32">
        <f t="shared" si="62"/>
        <v>0</v>
      </c>
      <c r="S44" s="23">
        <f t="shared" si="36"/>
        <v>0</v>
      </c>
      <c r="T44" s="33" t="e">
        <f t="shared" si="37"/>
        <v>#DIV/0!</v>
      </c>
      <c r="U44" s="25"/>
      <c r="V44" s="26">
        <f t="shared" si="38"/>
        <v>0</v>
      </c>
      <c r="W44" s="32">
        <f t="shared" si="39"/>
        <v>0</v>
      </c>
      <c r="X44" s="23">
        <f t="shared" si="40"/>
        <v>0</v>
      </c>
      <c r="Y44" s="33" t="e">
        <f t="shared" si="41"/>
        <v>#DIV/0!</v>
      </c>
      <c r="Z44" s="25"/>
      <c r="AA44" s="26">
        <f t="shared" si="42"/>
        <v>0</v>
      </c>
      <c r="AB44" s="32">
        <f t="shared" si="43"/>
        <v>0</v>
      </c>
      <c r="AC44" s="23">
        <f t="shared" si="44"/>
        <v>0</v>
      </c>
      <c r="AD44" s="33" t="e">
        <f t="shared" si="45"/>
        <v>#DIV/0!</v>
      </c>
      <c r="AE44" s="25"/>
      <c r="AF44" s="26">
        <f t="shared" si="46"/>
        <v>0</v>
      </c>
      <c r="AG44" s="32">
        <f t="shared" si="47"/>
        <v>0</v>
      </c>
      <c r="AH44" s="23">
        <f t="shared" si="48"/>
        <v>0</v>
      </c>
      <c r="AI44" s="33" t="e">
        <f t="shared" si="49"/>
        <v>#DIV/0!</v>
      </c>
      <c r="AJ44" s="25"/>
      <c r="AK44" s="26">
        <f t="shared" si="50"/>
        <v>0</v>
      </c>
      <c r="AL44" s="32">
        <f t="shared" si="51"/>
        <v>1.015228426395939E-2</v>
      </c>
      <c r="AM44" s="23">
        <f t="shared" si="52"/>
        <v>4</v>
      </c>
      <c r="AN44" s="33" t="e">
        <f t="shared" si="53"/>
        <v>#DIV/0!</v>
      </c>
      <c r="AO44" s="25"/>
      <c r="AP44" s="26">
        <f t="shared" si="54"/>
        <v>-4</v>
      </c>
      <c r="AQ44" s="32">
        <f t="shared" si="55"/>
        <v>0</v>
      </c>
      <c r="AR44" s="23">
        <f t="shared" si="56"/>
        <v>0</v>
      </c>
      <c r="AS44" s="33" t="e">
        <f t="shared" si="57"/>
        <v>#DIV/0!</v>
      </c>
      <c r="AT44" s="25"/>
      <c r="AU44" s="26">
        <f t="shared" si="58"/>
        <v>0</v>
      </c>
    </row>
    <row r="45" spans="1:47" x14ac:dyDescent="0.3">
      <c r="A45" t="s">
        <v>26</v>
      </c>
      <c r="B45" s="21"/>
      <c r="C45" s="32">
        <f t="shared" si="59"/>
        <v>9.6296296296296297E-2</v>
      </c>
      <c r="D45" s="23">
        <f t="shared" si="27"/>
        <v>13</v>
      </c>
      <c r="E45" s="33" t="e">
        <f t="shared" si="28"/>
        <v>#DIV/0!</v>
      </c>
      <c r="F45" s="25"/>
      <c r="G45" s="26">
        <f t="shared" si="29"/>
        <v>-13</v>
      </c>
      <c r="H45" s="32">
        <f t="shared" si="60"/>
        <v>7.0588235294117646E-2</v>
      </c>
      <c r="I45" s="23">
        <f t="shared" si="30"/>
        <v>6</v>
      </c>
      <c r="J45" s="33" t="e">
        <f t="shared" si="31"/>
        <v>#DIV/0!</v>
      </c>
      <c r="K45" s="25"/>
      <c r="L45" s="26">
        <f t="shared" si="32"/>
        <v>-6</v>
      </c>
      <c r="M45" s="22">
        <f t="shared" si="61"/>
        <v>5.8823529411764705E-2</v>
      </c>
      <c r="N45" s="23">
        <f t="shared" si="33"/>
        <v>1</v>
      </c>
      <c r="O45" s="33" t="e">
        <f t="shared" si="34"/>
        <v>#DIV/0!</v>
      </c>
      <c r="P45" s="25"/>
      <c r="Q45" s="26">
        <f t="shared" si="35"/>
        <v>-1</v>
      </c>
      <c r="R45" s="32">
        <f t="shared" si="62"/>
        <v>7.6923076923076927E-2</v>
      </c>
      <c r="S45" s="23">
        <f t="shared" si="36"/>
        <v>3</v>
      </c>
      <c r="T45" s="33" t="e">
        <f t="shared" si="37"/>
        <v>#DIV/0!</v>
      </c>
      <c r="U45" s="25"/>
      <c r="V45" s="26">
        <f t="shared" si="38"/>
        <v>-3</v>
      </c>
      <c r="W45" s="32">
        <f t="shared" si="39"/>
        <v>0</v>
      </c>
      <c r="X45" s="23">
        <f t="shared" si="40"/>
        <v>0</v>
      </c>
      <c r="Y45" s="33" t="e">
        <f t="shared" si="41"/>
        <v>#DIV/0!</v>
      </c>
      <c r="Z45" s="25"/>
      <c r="AA45" s="26">
        <f t="shared" si="42"/>
        <v>0</v>
      </c>
      <c r="AB45" s="32">
        <f t="shared" si="43"/>
        <v>1.2658227848101266E-2</v>
      </c>
      <c r="AC45" s="23">
        <f t="shared" si="44"/>
        <v>1</v>
      </c>
      <c r="AD45" s="33" t="e">
        <f t="shared" si="45"/>
        <v>#DIV/0!</v>
      </c>
      <c r="AE45" s="25"/>
      <c r="AF45" s="26">
        <f t="shared" si="46"/>
        <v>-1</v>
      </c>
      <c r="AG45" s="32">
        <f t="shared" si="47"/>
        <v>3.5714285714285712E-2</v>
      </c>
      <c r="AH45" s="23">
        <f t="shared" si="48"/>
        <v>1</v>
      </c>
      <c r="AI45" s="33" t="e">
        <f t="shared" si="49"/>
        <v>#DIV/0!</v>
      </c>
      <c r="AJ45" s="25"/>
      <c r="AK45" s="26">
        <f t="shared" si="50"/>
        <v>-1</v>
      </c>
      <c r="AL45" s="32">
        <f t="shared" si="51"/>
        <v>6.3451776649746189E-2</v>
      </c>
      <c r="AM45" s="23">
        <f t="shared" si="52"/>
        <v>25</v>
      </c>
      <c r="AN45" s="33" t="e">
        <f t="shared" si="53"/>
        <v>#DIV/0!</v>
      </c>
      <c r="AO45" s="25"/>
      <c r="AP45" s="26">
        <f t="shared" si="54"/>
        <v>-25</v>
      </c>
      <c r="AQ45" s="32">
        <f t="shared" si="55"/>
        <v>0</v>
      </c>
      <c r="AR45" s="23">
        <f t="shared" si="56"/>
        <v>0</v>
      </c>
      <c r="AS45" s="33" t="e">
        <f t="shared" si="57"/>
        <v>#DIV/0!</v>
      </c>
      <c r="AT45" s="25"/>
      <c r="AU45" s="26">
        <f t="shared" si="58"/>
        <v>0</v>
      </c>
    </row>
    <row r="46" spans="1:47" x14ac:dyDescent="0.3">
      <c r="A46" t="s">
        <v>27</v>
      </c>
      <c r="B46" s="21"/>
      <c r="C46" s="32">
        <f t="shared" si="59"/>
        <v>5.9259259259259262E-2</v>
      </c>
      <c r="D46" s="23">
        <f t="shared" si="27"/>
        <v>8</v>
      </c>
      <c r="E46" s="33" t="e">
        <f t="shared" si="28"/>
        <v>#DIV/0!</v>
      </c>
      <c r="F46" s="25"/>
      <c r="G46" s="26">
        <f t="shared" si="29"/>
        <v>-8</v>
      </c>
      <c r="H46" s="32">
        <f t="shared" si="60"/>
        <v>2.3529411764705882E-2</v>
      </c>
      <c r="I46" s="23">
        <f t="shared" si="30"/>
        <v>2</v>
      </c>
      <c r="J46" s="33" t="e">
        <f t="shared" si="31"/>
        <v>#DIV/0!</v>
      </c>
      <c r="K46" s="25"/>
      <c r="L46" s="26">
        <f t="shared" si="32"/>
        <v>-2</v>
      </c>
      <c r="M46" s="22">
        <f t="shared" si="61"/>
        <v>0</v>
      </c>
      <c r="N46" s="23">
        <f t="shared" si="33"/>
        <v>0</v>
      </c>
      <c r="O46" s="33" t="e">
        <f t="shared" si="34"/>
        <v>#DIV/0!</v>
      </c>
      <c r="P46" s="25"/>
      <c r="Q46" s="26">
        <f t="shared" si="35"/>
        <v>0</v>
      </c>
      <c r="R46" s="32">
        <f t="shared" si="62"/>
        <v>7.6923076923076927E-2</v>
      </c>
      <c r="S46" s="23">
        <f t="shared" si="36"/>
        <v>3</v>
      </c>
      <c r="T46" s="33" t="e">
        <f t="shared" si="37"/>
        <v>#DIV/0!</v>
      </c>
      <c r="U46" s="25"/>
      <c r="V46" s="26">
        <f t="shared" si="38"/>
        <v>-3</v>
      </c>
      <c r="W46" s="32">
        <f t="shared" si="39"/>
        <v>0</v>
      </c>
      <c r="X46" s="23">
        <f t="shared" si="40"/>
        <v>0</v>
      </c>
      <c r="Y46" s="33" t="e">
        <f t="shared" si="41"/>
        <v>#DIV/0!</v>
      </c>
      <c r="Z46" s="25"/>
      <c r="AA46" s="26">
        <f t="shared" si="42"/>
        <v>0</v>
      </c>
      <c r="AB46" s="32">
        <f t="shared" si="43"/>
        <v>1.2658227848101266E-2</v>
      </c>
      <c r="AC46" s="23">
        <f t="shared" si="44"/>
        <v>1</v>
      </c>
      <c r="AD46" s="33" t="e">
        <f t="shared" si="45"/>
        <v>#DIV/0!</v>
      </c>
      <c r="AE46" s="25"/>
      <c r="AF46" s="26">
        <f t="shared" si="46"/>
        <v>-1</v>
      </c>
      <c r="AG46" s="32">
        <f t="shared" si="47"/>
        <v>3.5714285714285712E-2</v>
      </c>
      <c r="AH46" s="23">
        <f t="shared" si="48"/>
        <v>1</v>
      </c>
      <c r="AI46" s="33" t="e">
        <f t="shared" si="49"/>
        <v>#DIV/0!</v>
      </c>
      <c r="AJ46" s="25"/>
      <c r="AK46" s="26">
        <f t="shared" si="50"/>
        <v>-1</v>
      </c>
      <c r="AL46" s="32">
        <f t="shared" si="51"/>
        <v>3.8071065989847719E-2</v>
      </c>
      <c r="AM46" s="23">
        <f t="shared" si="52"/>
        <v>15</v>
      </c>
      <c r="AN46" s="33" t="e">
        <f t="shared" si="53"/>
        <v>#DIV/0!</v>
      </c>
      <c r="AO46" s="25"/>
      <c r="AP46" s="26">
        <f t="shared" si="54"/>
        <v>-15</v>
      </c>
      <c r="AQ46" s="32">
        <f t="shared" si="55"/>
        <v>0</v>
      </c>
      <c r="AR46" s="23">
        <f t="shared" si="56"/>
        <v>0</v>
      </c>
      <c r="AS46" s="33" t="e">
        <f t="shared" si="57"/>
        <v>#DIV/0!</v>
      </c>
      <c r="AT46" s="25"/>
      <c r="AU46" s="26">
        <f t="shared" si="58"/>
        <v>0</v>
      </c>
    </row>
    <row r="47" spans="1:47" x14ac:dyDescent="0.3">
      <c r="A47" t="s">
        <v>28</v>
      </c>
      <c r="B47" s="21"/>
      <c r="C47" s="32">
        <f t="shared" si="59"/>
        <v>8.8888888888888892E-2</v>
      </c>
      <c r="D47" s="23">
        <f t="shared" si="27"/>
        <v>12</v>
      </c>
      <c r="E47" s="33" t="e">
        <f t="shared" si="28"/>
        <v>#DIV/0!</v>
      </c>
      <c r="F47" s="25"/>
      <c r="G47" s="26">
        <f t="shared" si="29"/>
        <v>-12</v>
      </c>
      <c r="H47" s="32">
        <f t="shared" si="60"/>
        <v>0.11764705882352941</v>
      </c>
      <c r="I47" s="23">
        <f t="shared" si="30"/>
        <v>10</v>
      </c>
      <c r="J47" s="33" t="e">
        <f t="shared" si="31"/>
        <v>#DIV/0!</v>
      </c>
      <c r="K47" s="25"/>
      <c r="L47" s="26">
        <f t="shared" si="32"/>
        <v>-10</v>
      </c>
      <c r="M47" s="22">
        <f t="shared" si="61"/>
        <v>5.8823529411764705E-2</v>
      </c>
      <c r="N47" s="23">
        <f t="shared" si="33"/>
        <v>1</v>
      </c>
      <c r="O47" s="33" t="e">
        <f t="shared" si="34"/>
        <v>#DIV/0!</v>
      </c>
      <c r="P47" s="25"/>
      <c r="Q47" s="26">
        <f t="shared" si="35"/>
        <v>-1</v>
      </c>
      <c r="R47" s="32">
        <f t="shared" si="62"/>
        <v>0.25641025641025639</v>
      </c>
      <c r="S47" s="23">
        <f t="shared" si="36"/>
        <v>10</v>
      </c>
      <c r="T47" s="33" t="e">
        <f t="shared" si="37"/>
        <v>#DIV/0!</v>
      </c>
      <c r="U47" s="25"/>
      <c r="V47" s="26">
        <f t="shared" si="38"/>
        <v>-10</v>
      </c>
      <c r="W47" s="32">
        <f t="shared" si="39"/>
        <v>0.14285714285714285</v>
      </c>
      <c r="X47" s="23">
        <f t="shared" si="40"/>
        <v>3</v>
      </c>
      <c r="Y47" s="33" t="e">
        <f t="shared" si="41"/>
        <v>#DIV/0!</v>
      </c>
      <c r="Z47" s="25"/>
      <c r="AA47" s="26">
        <f t="shared" si="42"/>
        <v>-3</v>
      </c>
      <c r="AB47" s="32">
        <f t="shared" si="43"/>
        <v>0.11392405063291139</v>
      </c>
      <c r="AC47" s="23">
        <f t="shared" si="44"/>
        <v>9</v>
      </c>
      <c r="AD47" s="33" t="e">
        <f t="shared" si="45"/>
        <v>#DIV/0!</v>
      </c>
      <c r="AE47" s="25"/>
      <c r="AF47" s="26">
        <f t="shared" si="46"/>
        <v>-9</v>
      </c>
      <c r="AG47" s="32">
        <f t="shared" si="47"/>
        <v>3.5714285714285712E-2</v>
      </c>
      <c r="AH47" s="23">
        <f t="shared" si="48"/>
        <v>1</v>
      </c>
      <c r="AI47" s="33" t="e">
        <f t="shared" si="49"/>
        <v>#DIV/0!</v>
      </c>
      <c r="AJ47" s="25"/>
      <c r="AK47" s="26">
        <f t="shared" si="50"/>
        <v>-1</v>
      </c>
      <c r="AL47" s="32">
        <f t="shared" si="51"/>
        <v>0.11421319796954314</v>
      </c>
      <c r="AM47" s="23">
        <f t="shared" si="52"/>
        <v>45</v>
      </c>
      <c r="AN47" s="33" t="e">
        <f t="shared" si="53"/>
        <v>#DIV/0!</v>
      </c>
      <c r="AO47" s="25"/>
      <c r="AP47" s="26">
        <f t="shared" si="54"/>
        <v>-45</v>
      </c>
      <c r="AQ47" s="32">
        <f t="shared" si="55"/>
        <v>0.1</v>
      </c>
      <c r="AR47" s="23">
        <f t="shared" si="56"/>
        <v>1</v>
      </c>
      <c r="AS47" s="33" t="e">
        <f t="shared" si="57"/>
        <v>#DIV/0!</v>
      </c>
      <c r="AT47" s="25"/>
      <c r="AU47" s="26">
        <f t="shared" si="58"/>
        <v>-1</v>
      </c>
    </row>
    <row r="48" spans="1:47" x14ac:dyDescent="0.3">
      <c r="A48" t="s">
        <v>62</v>
      </c>
      <c r="B48" s="21"/>
      <c r="C48" s="32">
        <f t="shared" si="59"/>
        <v>0</v>
      </c>
      <c r="D48" s="23">
        <f t="shared" si="27"/>
        <v>0</v>
      </c>
      <c r="E48" s="33" t="e">
        <f t="shared" si="28"/>
        <v>#DIV/0!</v>
      </c>
      <c r="F48" s="25"/>
      <c r="G48" s="26">
        <f t="shared" si="29"/>
        <v>0</v>
      </c>
      <c r="H48" s="32">
        <f t="shared" si="60"/>
        <v>2.3529411764705882E-2</v>
      </c>
      <c r="I48" s="23">
        <f t="shared" si="30"/>
        <v>2</v>
      </c>
      <c r="J48" s="33" t="e">
        <f t="shared" si="31"/>
        <v>#DIV/0!</v>
      </c>
      <c r="K48" s="25"/>
      <c r="L48" s="26">
        <f t="shared" si="32"/>
        <v>-2</v>
      </c>
      <c r="M48" s="22">
        <f t="shared" si="61"/>
        <v>0</v>
      </c>
      <c r="N48" s="23">
        <f t="shared" si="33"/>
        <v>0</v>
      </c>
      <c r="O48" s="33" t="e">
        <f t="shared" si="34"/>
        <v>#DIV/0!</v>
      </c>
      <c r="P48" s="25"/>
      <c r="Q48" s="26">
        <f t="shared" si="35"/>
        <v>0</v>
      </c>
      <c r="R48" s="32">
        <f t="shared" si="62"/>
        <v>0</v>
      </c>
      <c r="S48" s="23">
        <f t="shared" si="36"/>
        <v>0</v>
      </c>
      <c r="T48" s="33" t="e">
        <f t="shared" si="37"/>
        <v>#DIV/0!</v>
      </c>
      <c r="U48" s="25"/>
      <c r="V48" s="26">
        <f t="shared" si="38"/>
        <v>0</v>
      </c>
      <c r="W48" s="32">
        <f t="shared" si="39"/>
        <v>0</v>
      </c>
      <c r="X48" s="23">
        <f t="shared" si="40"/>
        <v>0</v>
      </c>
      <c r="Y48" s="33" t="e">
        <f t="shared" si="41"/>
        <v>#DIV/0!</v>
      </c>
      <c r="Z48" s="25"/>
      <c r="AA48" s="26">
        <f t="shared" si="42"/>
        <v>0</v>
      </c>
      <c r="AB48" s="32">
        <f t="shared" si="43"/>
        <v>0</v>
      </c>
      <c r="AC48" s="23">
        <f t="shared" si="44"/>
        <v>0</v>
      </c>
      <c r="AD48" s="33" t="e">
        <f t="shared" si="45"/>
        <v>#DIV/0!</v>
      </c>
      <c r="AE48" s="25"/>
      <c r="AF48" s="26">
        <f t="shared" si="46"/>
        <v>0</v>
      </c>
      <c r="AG48" s="32">
        <f t="shared" si="47"/>
        <v>0</v>
      </c>
      <c r="AH48" s="23">
        <f t="shared" si="48"/>
        <v>0</v>
      </c>
      <c r="AI48" s="33" t="e">
        <f t="shared" si="49"/>
        <v>#DIV/0!</v>
      </c>
      <c r="AJ48" s="25"/>
      <c r="AK48" s="26">
        <f t="shared" si="50"/>
        <v>0</v>
      </c>
      <c r="AL48" s="32">
        <f t="shared" si="51"/>
        <v>5.076142131979695E-3</v>
      </c>
      <c r="AM48" s="23">
        <f t="shared" si="52"/>
        <v>2</v>
      </c>
      <c r="AN48" s="33" t="e">
        <f t="shared" si="53"/>
        <v>#DIV/0!</v>
      </c>
      <c r="AO48" s="25"/>
      <c r="AP48" s="26">
        <f t="shared" si="54"/>
        <v>-2</v>
      </c>
      <c r="AQ48" s="32">
        <f t="shared" si="55"/>
        <v>0</v>
      </c>
      <c r="AR48" s="23">
        <f t="shared" si="56"/>
        <v>0</v>
      </c>
      <c r="AS48" s="33" t="e">
        <f t="shared" si="57"/>
        <v>#DIV/0!</v>
      </c>
      <c r="AT48" s="25"/>
      <c r="AU48" s="26">
        <f t="shared" si="58"/>
        <v>0</v>
      </c>
    </row>
    <row r="49" spans="1:47" x14ac:dyDescent="0.3">
      <c r="A49" t="s">
        <v>63</v>
      </c>
      <c r="B49" s="21"/>
      <c r="C49" s="32">
        <f t="shared" si="59"/>
        <v>0</v>
      </c>
      <c r="D49" s="23">
        <f t="shared" si="27"/>
        <v>0</v>
      </c>
      <c r="E49" s="33" t="e">
        <f t="shared" si="28"/>
        <v>#DIV/0!</v>
      </c>
      <c r="F49" s="25"/>
      <c r="G49" s="26">
        <f t="shared" si="29"/>
        <v>0</v>
      </c>
      <c r="H49" s="32">
        <f t="shared" si="60"/>
        <v>0</v>
      </c>
      <c r="I49" s="23">
        <f t="shared" si="30"/>
        <v>0</v>
      </c>
      <c r="J49" s="33" t="e">
        <f t="shared" si="31"/>
        <v>#DIV/0!</v>
      </c>
      <c r="K49" s="25"/>
      <c r="L49" s="26">
        <f t="shared" si="32"/>
        <v>0</v>
      </c>
      <c r="M49" s="22">
        <f t="shared" si="61"/>
        <v>0</v>
      </c>
      <c r="N49" s="23">
        <f t="shared" si="33"/>
        <v>0</v>
      </c>
      <c r="O49" s="33" t="e">
        <f t="shared" si="34"/>
        <v>#DIV/0!</v>
      </c>
      <c r="P49" s="25"/>
      <c r="Q49" s="26">
        <f t="shared" si="35"/>
        <v>0</v>
      </c>
      <c r="R49" s="32">
        <f t="shared" si="62"/>
        <v>0</v>
      </c>
      <c r="S49" s="23">
        <f t="shared" si="36"/>
        <v>0</v>
      </c>
      <c r="T49" s="33" t="e">
        <f t="shared" si="37"/>
        <v>#DIV/0!</v>
      </c>
      <c r="U49" s="25"/>
      <c r="V49" s="26">
        <f t="shared" si="38"/>
        <v>0</v>
      </c>
      <c r="W49" s="32">
        <f t="shared" si="39"/>
        <v>0</v>
      </c>
      <c r="X49" s="23">
        <f t="shared" si="40"/>
        <v>0</v>
      </c>
      <c r="Y49" s="33" t="e">
        <f t="shared" si="41"/>
        <v>#DIV/0!</v>
      </c>
      <c r="Z49" s="25"/>
      <c r="AA49" s="26">
        <f t="shared" si="42"/>
        <v>0</v>
      </c>
      <c r="AB49" s="32">
        <f t="shared" si="43"/>
        <v>0</v>
      </c>
      <c r="AC49" s="23">
        <f t="shared" si="44"/>
        <v>0</v>
      </c>
      <c r="AD49" s="33" t="e">
        <f t="shared" si="45"/>
        <v>#DIV/0!</v>
      </c>
      <c r="AE49" s="25"/>
      <c r="AF49" s="26">
        <f t="shared" si="46"/>
        <v>0</v>
      </c>
      <c r="AG49" s="32">
        <f t="shared" si="47"/>
        <v>0</v>
      </c>
      <c r="AH49" s="23">
        <f t="shared" si="48"/>
        <v>0</v>
      </c>
      <c r="AI49" s="33" t="e">
        <f t="shared" si="49"/>
        <v>#DIV/0!</v>
      </c>
      <c r="AJ49" s="25"/>
      <c r="AK49" s="26">
        <f t="shared" si="50"/>
        <v>0</v>
      </c>
      <c r="AL49" s="32">
        <f t="shared" si="51"/>
        <v>0</v>
      </c>
      <c r="AM49" s="23">
        <f t="shared" si="52"/>
        <v>0</v>
      </c>
      <c r="AN49" s="33" t="e">
        <f t="shared" si="53"/>
        <v>#DIV/0!</v>
      </c>
      <c r="AO49" s="25"/>
      <c r="AP49" s="26">
        <f t="shared" si="54"/>
        <v>0</v>
      </c>
      <c r="AQ49" s="32">
        <f t="shared" si="55"/>
        <v>0</v>
      </c>
      <c r="AR49" s="23">
        <f t="shared" si="56"/>
        <v>0</v>
      </c>
      <c r="AS49" s="33" t="e">
        <f t="shared" si="57"/>
        <v>#DIV/0!</v>
      </c>
      <c r="AT49" s="25"/>
      <c r="AU49" s="26">
        <f t="shared" si="58"/>
        <v>0</v>
      </c>
    </row>
    <row r="50" spans="1:47" x14ac:dyDescent="0.3">
      <c r="A50" t="s">
        <v>34</v>
      </c>
      <c r="B50" s="21"/>
      <c r="C50" s="32">
        <f t="shared" si="59"/>
        <v>0</v>
      </c>
      <c r="D50" s="23">
        <f t="shared" si="27"/>
        <v>0</v>
      </c>
      <c r="E50" s="33" t="e">
        <f t="shared" si="28"/>
        <v>#DIV/0!</v>
      </c>
      <c r="F50" s="25"/>
      <c r="G50" s="26">
        <f t="shared" si="29"/>
        <v>0</v>
      </c>
      <c r="H50" s="32">
        <f t="shared" si="60"/>
        <v>0</v>
      </c>
      <c r="I50" s="23">
        <f t="shared" si="30"/>
        <v>0</v>
      </c>
      <c r="J50" s="33" t="e">
        <f t="shared" si="31"/>
        <v>#DIV/0!</v>
      </c>
      <c r="K50" s="25"/>
      <c r="L50" s="26">
        <f t="shared" si="32"/>
        <v>0</v>
      </c>
      <c r="M50" s="22">
        <f t="shared" si="61"/>
        <v>0</v>
      </c>
      <c r="N50" s="23">
        <f t="shared" si="33"/>
        <v>0</v>
      </c>
      <c r="O50" s="33" t="e">
        <f t="shared" si="34"/>
        <v>#DIV/0!</v>
      </c>
      <c r="P50" s="25"/>
      <c r="Q50" s="26">
        <f t="shared" si="35"/>
        <v>0</v>
      </c>
      <c r="R50" s="32">
        <f t="shared" si="62"/>
        <v>0</v>
      </c>
      <c r="S50" s="23">
        <f t="shared" si="36"/>
        <v>0</v>
      </c>
      <c r="T50" s="33" t="e">
        <f t="shared" si="37"/>
        <v>#DIV/0!</v>
      </c>
      <c r="U50" s="25"/>
      <c r="V50" s="26">
        <f t="shared" si="38"/>
        <v>0</v>
      </c>
      <c r="W50" s="32">
        <f t="shared" si="39"/>
        <v>0</v>
      </c>
      <c r="X50" s="23">
        <f t="shared" si="40"/>
        <v>0</v>
      </c>
      <c r="Y50" s="33" t="e">
        <f t="shared" si="41"/>
        <v>#DIV/0!</v>
      </c>
      <c r="Z50" s="25"/>
      <c r="AA50" s="26">
        <f t="shared" si="42"/>
        <v>0</v>
      </c>
      <c r="AB50" s="32">
        <f t="shared" si="43"/>
        <v>0</v>
      </c>
      <c r="AC50" s="23">
        <f t="shared" si="44"/>
        <v>0</v>
      </c>
      <c r="AD50" s="33" t="e">
        <f t="shared" si="45"/>
        <v>#DIV/0!</v>
      </c>
      <c r="AE50" s="25"/>
      <c r="AF50" s="26">
        <f t="shared" si="46"/>
        <v>0</v>
      </c>
      <c r="AG50" s="32">
        <f t="shared" si="47"/>
        <v>0</v>
      </c>
      <c r="AH50" s="23">
        <f t="shared" si="48"/>
        <v>0</v>
      </c>
      <c r="AI50" s="33" t="e">
        <f t="shared" si="49"/>
        <v>#DIV/0!</v>
      </c>
      <c r="AJ50" s="25"/>
      <c r="AK50" s="26">
        <f t="shared" si="50"/>
        <v>0</v>
      </c>
      <c r="AL50" s="32">
        <f t="shared" si="51"/>
        <v>0</v>
      </c>
      <c r="AM50" s="23">
        <f t="shared" si="52"/>
        <v>0</v>
      </c>
      <c r="AN50" s="33" t="e">
        <f t="shared" si="53"/>
        <v>#DIV/0!</v>
      </c>
      <c r="AO50" s="25"/>
      <c r="AP50" s="26">
        <f t="shared" si="54"/>
        <v>0</v>
      </c>
      <c r="AQ50" s="32">
        <f t="shared" si="55"/>
        <v>0</v>
      </c>
      <c r="AR50" s="23">
        <f t="shared" si="56"/>
        <v>0</v>
      </c>
      <c r="AS50" s="33" t="e">
        <f t="shared" si="57"/>
        <v>#DIV/0!</v>
      </c>
      <c r="AT50" s="25"/>
      <c r="AU50" s="26">
        <f t="shared" si="58"/>
        <v>0</v>
      </c>
    </row>
    <row r="51" spans="1:47" x14ac:dyDescent="0.3">
      <c r="A51" t="s">
        <v>29</v>
      </c>
      <c r="B51" s="21"/>
      <c r="C51" s="32">
        <f t="shared" si="59"/>
        <v>7.4074074074074077E-3</v>
      </c>
      <c r="D51" s="23">
        <f t="shared" si="27"/>
        <v>1</v>
      </c>
      <c r="E51" s="33" t="e">
        <f t="shared" si="28"/>
        <v>#DIV/0!</v>
      </c>
      <c r="F51" s="25"/>
      <c r="G51" s="26">
        <f t="shared" si="29"/>
        <v>-1</v>
      </c>
      <c r="H51" s="32">
        <f t="shared" si="60"/>
        <v>2.3529411764705882E-2</v>
      </c>
      <c r="I51" s="23">
        <f t="shared" si="30"/>
        <v>2</v>
      </c>
      <c r="J51" s="33" t="e">
        <f t="shared" si="31"/>
        <v>#DIV/0!</v>
      </c>
      <c r="K51" s="25"/>
      <c r="L51" s="26">
        <f t="shared" si="32"/>
        <v>-2</v>
      </c>
      <c r="M51" s="22">
        <f t="shared" si="61"/>
        <v>5.8823529411764705E-2</v>
      </c>
      <c r="N51" s="23">
        <f t="shared" si="33"/>
        <v>1</v>
      </c>
      <c r="O51" s="33" t="e">
        <f t="shared" si="34"/>
        <v>#DIV/0!</v>
      </c>
      <c r="P51" s="25"/>
      <c r="Q51" s="26">
        <f t="shared" si="35"/>
        <v>-1</v>
      </c>
      <c r="R51" s="32">
        <f t="shared" si="62"/>
        <v>2.564102564102564E-2</v>
      </c>
      <c r="S51" s="23">
        <f t="shared" si="36"/>
        <v>1</v>
      </c>
      <c r="T51" s="33" t="e">
        <f t="shared" si="37"/>
        <v>#DIV/0!</v>
      </c>
      <c r="U51" s="25"/>
      <c r="V51" s="26">
        <f t="shared" si="38"/>
        <v>-1</v>
      </c>
      <c r="W51" s="32">
        <f t="shared" si="39"/>
        <v>0</v>
      </c>
      <c r="X51" s="23">
        <f t="shared" si="40"/>
        <v>0</v>
      </c>
      <c r="Y51" s="33" t="e">
        <f t="shared" si="41"/>
        <v>#DIV/0!</v>
      </c>
      <c r="Z51" s="25"/>
      <c r="AA51" s="26">
        <f t="shared" si="42"/>
        <v>0</v>
      </c>
      <c r="AB51" s="32">
        <f t="shared" si="43"/>
        <v>5.0632911392405063E-2</v>
      </c>
      <c r="AC51" s="23">
        <f t="shared" si="44"/>
        <v>4</v>
      </c>
      <c r="AD51" s="33" t="e">
        <f t="shared" si="45"/>
        <v>#DIV/0!</v>
      </c>
      <c r="AE51" s="25"/>
      <c r="AF51" s="26">
        <f t="shared" si="46"/>
        <v>-4</v>
      </c>
      <c r="AG51" s="32">
        <f t="shared" si="47"/>
        <v>0</v>
      </c>
      <c r="AH51" s="23">
        <f t="shared" si="48"/>
        <v>0</v>
      </c>
      <c r="AI51" s="33" t="e">
        <f t="shared" si="49"/>
        <v>#DIV/0!</v>
      </c>
      <c r="AJ51" s="25"/>
      <c r="AK51" s="26">
        <f t="shared" si="50"/>
        <v>0</v>
      </c>
      <c r="AL51" s="32">
        <f t="shared" si="51"/>
        <v>2.030456852791878E-2</v>
      </c>
      <c r="AM51" s="23">
        <f t="shared" si="52"/>
        <v>8</v>
      </c>
      <c r="AN51" s="33" t="e">
        <f t="shared" si="53"/>
        <v>#DIV/0!</v>
      </c>
      <c r="AO51" s="25"/>
      <c r="AP51" s="26">
        <f t="shared" si="54"/>
        <v>-8</v>
      </c>
      <c r="AQ51" s="32">
        <f t="shared" si="55"/>
        <v>0.1</v>
      </c>
      <c r="AR51" s="23">
        <f t="shared" si="56"/>
        <v>1</v>
      </c>
      <c r="AS51" s="33" t="e">
        <f t="shared" si="57"/>
        <v>#DIV/0!</v>
      </c>
      <c r="AT51" s="25"/>
      <c r="AU51" s="26">
        <f t="shared" si="58"/>
        <v>-1</v>
      </c>
    </row>
    <row r="52" spans="1:47" x14ac:dyDescent="0.3">
      <c r="A52" t="s">
        <v>35</v>
      </c>
      <c r="B52" s="21"/>
      <c r="C52" s="32">
        <f t="shared" si="59"/>
        <v>1.4814814814814815E-2</v>
      </c>
      <c r="D52" s="23">
        <f t="shared" si="27"/>
        <v>2</v>
      </c>
      <c r="E52" s="33" t="e">
        <f t="shared" si="28"/>
        <v>#DIV/0!</v>
      </c>
      <c r="F52" s="25"/>
      <c r="G52" s="26">
        <f t="shared" si="29"/>
        <v>-2</v>
      </c>
      <c r="H52" s="32">
        <f t="shared" si="60"/>
        <v>0</v>
      </c>
      <c r="I52" s="23">
        <f t="shared" si="30"/>
        <v>0</v>
      </c>
      <c r="J52" s="33" t="e">
        <f t="shared" si="31"/>
        <v>#DIV/0!</v>
      </c>
      <c r="K52" s="25"/>
      <c r="L52" s="26">
        <f t="shared" si="32"/>
        <v>0</v>
      </c>
      <c r="M52" s="22">
        <f t="shared" si="61"/>
        <v>5.8823529411764705E-2</v>
      </c>
      <c r="N52" s="23">
        <f t="shared" si="33"/>
        <v>1</v>
      </c>
      <c r="O52" s="33" t="e">
        <f t="shared" si="34"/>
        <v>#DIV/0!</v>
      </c>
      <c r="P52" s="25"/>
      <c r="Q52" s="26">
        <f t="shared" si="35"/>
        <v>-1</v>
      </c>
      <c r="R52" s="32">
        <f t="shared" si="62"/>
        <v>0</v>
      </c>
      <c r="S52" s="23">
        <f t="shared" si="36"/>
        <v>0</v>
      </c>
      <c r="T52" s="33" t="e">
        <f t="shared" si="37"/>
        <v>#DIV/0!</v>
      </c>
      <c r="U52" s="25"/>
      <c r="V52" s="26">
        <f t="shared" si="38"/>
        <v>0</v>
      </c>
      <c r="W52" s="32">
        <f t="shared" si="39"/>
        <v>0</v>
      </c>
      <c r="X52" s="23">
        <f t="shared" si="40"/>
        <v>0</v>
      </c>
      <c r="Y52" s="33" t="e">
        <f t="shared" si="41"/>
        <v>#DIV/0!</v>
      </c>
      <c r="Z52" s="25"/>
      <c r="AA52" s="26">
        <f t="shared" si="42"/>
        <v>0</v>
      </c>
      <c r="AB52" s="32">
        <f t="shared" si="43"/>
        <v>0</v>
      </c>
      <c r="AC52" s="23">
        <f t="shared" si="44"/>
        <v>0</v>
      </c>
      <c r="AD52" s="33" t="e">
        <f t="shared" si="45"/>
        <v>#DIV/0!</v>
      </c>
      <c r="AE52" s="25"/>
      <c r="AF52" s="26">
        <f t="shared" si="46"/>
        <v>0</v>
      </c>
      <c r="AG52" s="32">
        <f t="shared" si="47"/>
        <v>0</v>
      </c>
      <c r="AH52" s="23">
        <f t="shared" si="48"/>
        <v>0</v>
      </c>
      <c r="AI52" s="33" t="e">
        <f t="shared" si="49"/>
        <v>#DIV/0!</v>
      </c>
      <c r="AJ52" s="25"/>
      <c r="AK52" s="26">
        <f t="shared" si="50"/>
        <v>0</v>
      </c>
      <c r="AL52" s="32">
        <f t="shared" si="51"/>
        <v>7.6142131979695434E-3</v>
      </c>
      <c r="AM52" s="23">
        <f t="shared" si="52"/>
        <v>3</v>
      </c>
      <c r="AN52" s="33" t="e">
        <f t="shared" si="53"/>
        <v>#DIV/0!</v>
      </c>
      <c r="AO52" s="25"/>
      <c r="AP52" s="26">
        <f t="shared" si="54"/>
        <v>-3</v>
      </c>
      <c r="AQ52" s="32">
        <f t="shared" si="55"/>
        <v>0</v>
      </c>
      <c r="AR52" s="23">
        <f t="shared" si="56"/>
        <v>0</v>
      </c>
      <c r="AS52" s="33" t="e">
        <f t="shared" si="57"/>
        <v>#DIV/0!</v>
      </c>
      <c r="AT52" s="25"/>
      <c r="AU52" s="26">
        <f t="shared" si="58"/>
        <v>0</v>
      </c>
    </row>
    <row r="53" spans="1:47" x14ac:dyDescent="0.3">
      <c r="A53" t="s">
        <v>30</v>
      </c>
      <c r="B53" s="21"/>
      <c r="C53" s="32">
        <f t="shared" si="59"/>
        <v>5.185185185185185E-2</v>
      </c>
      <c r="D53" s="23">
        <f t="shared" si="27"/>
        <v>7</v>
      </c>
      <c r="E53" s="33" t="e">
        <f t="shared" si="28"/>
        <v>#DIV/0!</v>
      </c>
      <c r="F53" s="25"/>
      <c r="G53" s="26">
        <f t="shared" si="29"/>
        <v>-7</v>
      </c>
      <c r="H53" s="32">
        <f t="shared" si="60"/>
        <v>5.8823529411764705E-2</v>
      </c>
      <c r="I53" s="23">
        <f t="shared" si="30"/>
        <v>5</v>
      </c>
      <c r="J53" s="33" t="e">
        <f t="shared" si="31"/>
        <v>#DIV/0!</v>
      </c>
      <c r="K53" s="25"/>
      <c r="L53" s="26">
        <f t="shared" si="32"/>
        <v>-5</v>
      </c>
      <c r="M53" s="22">
        <f t="shared" si="61"/>
        <v>0</v>
      </c>
      <c r="N53" s="23">
        <f t="shared" si="33"/>
        <v>0</v>
      </c>
      <c r="O53" s="33" t="e">
        <f t="shared" si="34"/>
        <v>#DIV/0!</v>
      </c>
      <c r="P53" s="25"/>
      <c r="Q53" s="26">
        <f t="shared" si="35"/>
        <v>0</v>
      </c>
      <c r="R53" s="32">
        <f t="shared" si="62"/>
        <v>5.128205128205128E-2</v>
      </c>
      <c r="S53" s="23">
        <f t="shared" si="36"/>
        <v>2</v>
      </c>
      <c r="T53" s="33" t="e">
        <f t="shared" si="37"/>
        <v>#DIV/0!</v>
      </c>
      <c r="U53" s="25"/>
      <c r="V53" s="26">
        <f t="shared" si="38"/>
        <v>-2</v>
      </c>
      <c r="W53" s="32">
        <f t="shared" si="39"/>
        <v>0.14285714285714285</v>
      </c>
      <c r="X53" s="23">
        <f t="shared" si="40"/>
        <v>3</v>
      </c>
      <c r="Y53" s="33" t="e">
        <f t="shared" si="41"/>
        <v>#DIV/0!</v>
      </c>
      <c r="Z53" s="25"/>
      <c r="AA53" s="26">
        <f t="shared" si="42"/>
        <v>-3</v>
      </c>
      <c r="AB53" s="32">
        <f t="shared" si="43"/>
        <v>3.7974683544303799E-2</v>
      </c>
      <c r="AC53" s="23">
        <f t="shared" si="44"/>
        <v>3</v>
      </c>
      <c r="AD53" s="33" t="e">
        <f t="shared" si="45"/>
        <v>#DIV/0!</v>
      </c>
      <c r="AE53" s="25"/>
      <c r="AF53" s="26">
        <f t="shared" si="46"/>
        <v>-3</v>
      </c>
      <c r="AG53" s="32">
        <f t="shared" si="47"/>
        <v>3.5714285714285712E-2</v>
      </c>
      <c r="AH53" s="23">
        <f t="shared" si="48"/>
        <v>1</v>
      </c>
      <c r="AI53" s="33" t="e">
        <f t="shared" si="49"/>
        <v>#DIV/0!</v>
      </c>
      <c r="AJ53" s="25"/>
      <c r="AK53" s="26">
        <f t="shared" si="50"/>
        <v>-1</v>
      </c>
      <c r="AL53" s="32">
        <f t="shared" si="51"/>
        <v>3.8071065989847719E-2</v>
      </c>
      <c r="AM53" s="23">
        <f t="shared" si="52"/>
        <v>15</v>
      </c>
      <c r="AN53" s="33" t="e">
        <f t="shared" si="53"/>
        <v>#DIV/0!</v>
      </c>
      <c r="AO53" s="25"/>
      <c r="AP53" s="26">
        <f t="shared" si="54"/>
        <v>-15</v>
      </c>
      <c r="AQ53" s="32">
        <f t="shared" si="55"/>
        <v>0.6</v>
      </c>
      <c r="AR53" s="23">
        <f t="shared" si="56"/>
        <v>6</v>
      </c>
      <c r="AS53" s="33" t="e">
        <f t="shared" si="57"/>
        <v>#DIV/0!</v>
      </c>
      <c r="AT53" s="25"/>
      <c r="AU53" s="26">
        <f t="shared" si="58"/>
        <v>-6</v>
      </c>
    </row>
    <row r="54" spans="1:47" x14ac:dyDescent="0.3">
      <c r="A54" t="s">
        <v>31</v>
      </c>
      <c r="B54" s="21"/>
      <c r="C54" s="32">
        <f t="shared" si="59"/>
        <v>2.9629629629629631E-2</v>
      </c>
      <c r="D54" s="23">
        <f t="shared" si="27"/>
        <v>4</v>
      </c>
      <c r="E54" s="33" t="e">
        <f t="shared" si="28"/>
        <v>#DIV/0!</v>
      </c>
      <c r="F54" s="25"/>
      <c r="G54" s="26">
        <f t="shared" si="29"/>
        <v>-4</v>
      </c>
      <c r="H54" s="32">
        <f t="shared" si="60"/>
        <v>1.1764705882352941E-2</v>
      </c>
      <c r="I54" s="23">
        <f t="shared" si="30"/>
        <v>1</v>
      </c>
      <c r="J54" s="33" t="e">
        <f t="shared" si="31"/>
        <v>#DIV/0!</v>
      </c>
      <c r="K54" s="25"/>
      <c r="L54" s="26">
        <f t="shared" si="32"/>
        <v>-1</v>
      </c>
      <c r="M54" s="22">
        <f t="shared" si="61"/>
        <v>0</v>
      </c>
      <c r="N54" s="23">
        <f t="shared" si="33"/>
        <v>0</v>
      </c>
      <c r="O54" s="33" t="e">
        <f t="shared" si="34"/>
        <v>#DIV/0!</v>
      </c>
      <c r="P54" s="25"/>
      <c r="Q54" s="26">
        <f t="shared" si="35"/>
        <v>0</v>
      </c>
      <c r="R54" s="32">
        <f t="shared" si="62"/>
        <v>2.564102564102564E-2</v>
      </c>
      <c r="S54" s="23">
        <f t="shared" si="36"/>
        <v>1</v>
      </c>
      <c r="T54" s="33" t="e">
        <f t="shared" si="37"/>
        <v>#DIV/0!</v>
      </c>
      <c r="U54" s="25"/>
      <c r="V54" s="26">
        <f t="shared" si="38"/>
        <v>-1</v>
      </c>
      <c r="W54" s="32">
        <f t="shared" si="39"/>
        <v>0</v>
      </c>
      <c r="X54" s="23">
        <f t="shared" si="40"/>
        <v>0</v>
      </c>
      <c r="Y54" s="33" t="e">
        <f t="shared" si="41"/>
        <v>#DIV/0!</v>
      </c>
      <c r="Z54" s="25"/>
      <c r="AA54" s="26">
        <f t="shared" si="42"/>
        <v>0</v>
      </c>
      <c r="AB54" s="32">
        <f t="shared" si="43"/>
        <v>6.3291139240506333E-2</v>
      </c>
      <c r="AC54" s="23">
        <f t="shared" si="44"/>
        <v>5</v>
      </c>
      <c r="AD54" s="33" t="e">
        <f t="shared" si="45"/>
        <v>#DIV/0!</v>
      </c>
      <c r="AE54" s="25"/>
      <c r="AF54" s="26">
        <f t="shared" si="46"/>
        <v>-5</v>
      </c>
      <c r="AG54" s="32">
        <f t="shared" si="47"/>
        <v>7.1428571428571425E-2</v>
      </c>
      <c r="AH54" s="23">
        <f t="shared" si="48"/>
        <v>2</v>
      </c>
      <c r="AI54" s="33" t="e">
        <f t="shared" si="49"/>
        <v>#DIV/0!</v>
      </c>
      <c r="AJ54" s="25"/>
      <c r="AK54" s="26">
        <f t="shared" si="50"/>
        <v>-2</v>
      </c>
      <c r="AL54" s="32">
        <f t="shared" si="51"/>
        <v>3.2994923857868022E-2</v>
      </c>
      <c r="AM54" s="23">
        <f t="shared" si="52"/>
        <v>13</v>
      </c>
      <c r="AN54" s="33" t="e">
        <f t="shared" si="53"/>
        <v>#DIV/0!</v>
      </c>
      <c r="AO54" s="25"/>
      <c r="AP54" s="26">
        <f t="shared" si="54"/>
        <v>-13</v>
      </c>
      <c r="AQ54" s="32">
        <f t="shared" si="55"/>
        <v>0</v>
      </c>
      <c r="AR54" s="23">
        <f t="shared" si="56"/>
        <v>0</v>
      </c>
      <c r="AS54" s="33" t="e">
        <f t="shared" si="57"/>
        <v>#DIV/0!</v>
      </c>
      <c r="AT54" s="25"/>
      <c r="AU54" s="26">
        <f t="shared" si="58"/>
        <v>0</v>
      </c>
    </row>
    <row r="55" spans="1:47" x14ac:dyDescent="0.3">
      <c r="A55" t="s">
        <v>32</v>
      </c>
      <c r="B55" s="21"/>
      <c r="C55" s="32">
        <f t="shared" si="59"/>
        <v>0.14074074074074075</v>
      </c>
      <c r="D55" s="23">
        <f t="shared" si="27"/>
        <v>19</v>
      </c>
      <c r="E55" s="33" t="e">
        <f t="shared" si="28"/>
        <v>#DIV/0!</v>
      </c>
      <c r="F55" s="25"/>
      <c r="G55" s="26">
        <f t="shared" si="29"/>
        <v>-19</v>
      </c>
      <c r="H55" s="32">
        <f t="shared" si="60"/>
        <v>4.7058823529411764E-2</v>
      </c>
      <c r="I55" s="23">
        <f t="shared" si="30"/>
        <v>4</v>
      </c>
      <c r="J55" s="33" t="e">
        <f t="shared" si="31"/>
        <v>#DIV/0!</v>
      </c>
      <c r="K55" s="25"/>
      <c r="L55" s="26">
        <f t="shared" si="32"/>
        <v>-4</v>
      </c>
      <c r="M55" s="22">
        <f t="shared" si="61"/>
        <v>0</v>
      </c>
      <c r="N55" s="23">
        <f t="shared" si="33"/>
        <v>0</v>
      </c>
      <c r="O55" s="33" t="e">
        <f t="shared" si="34"/>
        <v>#DIV/0!</v>
      </c>
      <c r="P55" s="25"/>
      <c r="Q55" s="26">
        <f t="shared" si="35"/>
        <v>0</v>
      </c>
      <c r="R55" s="32">
        <f t="shared" si="62"/>
        <v>5.128205128205128E-2</v>
      </c>
      <c r="S55" s="23">
        <f t="shared" si="36"/>
        <v>2</v>
      </c>
      <c r="T55" s="33" t="e">
        <f t="shared" si="37"/>
        <v>#DIV/0!</v>
      </c>
      <c r="U55" s="25"/>
      <c r="V55" s="26">
        <f t="shared" si="38"/>
        <v>-2</v>
      </c>
      <c r="W55" s="32">
        <f t="shared" si="39"/>
        <v>4.7619047619047616E-2</v>
      </c>
      <c r="X55" s="23">
        <f t="shared" si="40"/>
        <v>1</v>
      </c>
      <c r="Y55" s="33" t="e">
        <f t="shared" si="41"/>
        <v>#DIV/0!</v>
      </c>
      <c r="Z55" s="25"/>
      <c r="AA55" s="26">
        <f t="shared" si="42"/>
        <v>-1</v>
      </c>
      <c r="AB55" s="32">
        <f t="shared" si="43"/>
        <v>5.0632911392405063E-2</v>
      </c>
      <c r="AC55" s="23">
        <f t="shared" si="44"/>
        <v>4</v>
      </c>
      <c r="AD55" s="33" t="e">
        <f t="shared" si="45"/>
        <v>#DIV/0!</v>
      </c>
      <c r="AE55" s="25"/>
      <c r="AF55" s="26">
        <f t="shared" si="46"/>
        <v>-4</v>
      </c>
      <c r="AG55" s="32">
        <f t="shared" si="47"/>
        <v>3.5714285714285712E-2</v>
      </c>
      <c r="AH55" s="23">
        <f t="shared" si="48"/>
        <v>1</v>
      </c>
      <c r="AI55" s="33" t="e">
        <f t="shared" si="49"/>
        <v>#DIV/0!</v>
      </c>
      <c r="AJ55" s="25"/>
      <c r="AK55" s="26">
        <f t="shared" si="50"/>
        <v>-1</v>
      </c>
      <c r="AL55" s="32">
        <f t="shared" si="51"/>
        <v>7.8680203045685279E-2</v>
      </c>
      <c r="AM55" s="23">
        <f t="shared" si="52"/>
        <v>31</v>
      </c>
      <c r="AN55" s="33" t="e">
        <f t="shared" si="53"/>
        <v>#DIV/0!</v>
      </c>
      <c r="AO55" s="25"/>
      <c r="AP55" s="26">
        <f t="shared" si="54"/>
        <v>-31</v>
      </c>
      <c r="AQ55" s="32">
        <f t="shared" si="55"/>
        <v>0</v>
      </c>
      <c r="AR55" s="23">
        <f t="shared" si="56"/>
        <v>0</v>
      </c>
      <c r="AS55" s="33" t="e">
        <f t="shared" si="57"/>
        <v>#DIV/0!</v>
      </c>
      <c r="AT55" s="25"/>
      <c r="AU55" s="26">
        <f t="shared" si="58"/>
        <v>0</v>
      </c>
    </row>
    <row r="56" spans="1:47" ht="15" thickBot="1" x14ac:dyDescent="0.35">
      <c r="A56" s="20"/>
      <c r="B56" s="21"/>
      <c r="C56" s="32">
        <f t="shared" si="59"/>
        <v>0</v>
      </c>
      <c r="D56" s="23">
        <f t="shared" si="27"/>
        <v>0</v>
      </c>
      <c r="E56" s="33" t="e">
        <f t="shared" si="28"/>
        <v>#DIV/0!</v>
      </c>
      <c r="F56" s="25"/>
      <c r="G56" s="26">
        <f t="shared" si="29"/>
        <v>0</v>
      </c>
      <c r="H56" s="32">
        <f t="shared" si="60"/>
        <v>0</v>
      </c>
      <c r="I56" s="23">
        <f t="shared" si="30"/>
        <v>0</v>
      </c>
      <c r="J56" s="33" t="e">
        <f t="shared" si="31"/>
        <v>#DIV/0!</v>
      </c>
      <c r="K56" s="25"/>
      <c r="L56" s="26">
        <f t="shared" si="32"/>
        <v>0</v>
      </c>
      <c r="M56" s="22">
        <f t="shared" si="61"/>
        <v>0</v>
      </c>
      <c r="N56" s="23">
        <f t="shared" si="33"/>
        <v>0</v>
      </c>
      <c r="O56" s="33" t="e">
        <f t="shared" si="34"/>
        <v>#DIV/0!</v>
      </c>
      <c r="P56" s="25"/>
      <c r="Q56" s="26">
        <f t="shared" si="35"/>
        <v>0</v>
      </c>
      <c r="R56" s="32">
        <f t="shared" si="62"/>
        <v>0</v>
      </c>
      <c r="S56" s="23">
        <f t="shared" si="36"/>
        <v>0</v>
      </c>
      <c r="T56" s="33" t="e">
        <f t="shared" si="37"/>
        <v>#DIV/0!</v>
      </c>
      <c r="U56" s="25"/>
      <c r="V56" s="26">
        <f t="shared" si="38"/>
        <v>0</v>
      </c>
      <c r="W56" s="32">
        <f t="shared" si="39"/>
        <v>0</v>
      </c>
      <c r="X56" s="23">
        <f t="shared" si="40"/>
        <v>0</v>
      </c>
      <c r="Y56" s="33" t="e">
        <f t="shared" si="41"/>
        <v>#DIV/0!</v>
      </c>
      <c r="Z56" s="25"/>
      <c r="AA56" s="26">
        <f t="shared" si="42"/>
        <v>0</v>
      </c>
      <c r="AB56" s="32">
        <f t="shared" si="43"/>
        <v>0</v>
      </c>
      <c r="AC56" s="23">
        <f t="shared" si="44"/>
        <v>0</v>
      </c>
      <c r="AD56" s="33" t="e">
        <f t="shared" si="45"/>
        <v>#DIV/0!</v>
      </c>
      <c r="AE56" s="25"/>
      <c r="AF56" s="26">
        <f t="shared" si="46"/>
        <v>0</v>
      </c>
      <c r="AG56" s="32">
        <f t="shared" si="47"/>
        <v>0</v>
      </c>
      <c r="AH56" s="23">
        <f t="shared" si="48"/>
        <v>0</v>
      </c>
      <c r="AI56" s="33" t="e">
        <f t="shared" si="49"/>
        <v>#DIV/0!</v>
      </c>
      <c r="AJ56" s="25"/>
      <c r="AK56" s="26">
        <f t="shared" si="50"/>
        <v>0</v>
      </c>
      <c r="AL56" s="32">
        <f t="shared" si="51"/>
        <v>0</v>
      </c>
      <c r="AM56" s="23">
        <f t="shared" si="52"/>
        <v>0</v>
      </c>
      <c r="AN56" s="33" t="e">
        <f t="shared" si="53"/>
        <v>#DIV/0!</v>
      </c>
      <c r="AO56" s="25"/>
      <c r="AP56" s="26">
        <f t="shared" si="54"/>
        <v>0</v>
      </c>
      <c r="AQ56" s="32">
        <f t="shared" si="55"/>
        <v>0</v>
      </c>
      <c r="AR56" s="23">
        <f t="shared" si="56"/>
        <v>0</v>
      </c>
      <c r="AS56" s="33" t="e">
        <f t="shared" si="57"/>
        <v>#DIV/0!</v>
      </c>
      <c r="AT56" s="25"/>
      <c r="AU56" s="26">
        <f t="shared" si="58"/>
        <v>0</v>
      </c>
    </row>
    <row r="57" spans="1:47" s="12" customFormat="1" ht="16.2" thickBot="1" x14ac:dyDescent="0.35">
      <c r="A57" s="11" t="s">
        <v>38</v>
      </c>
      <c r="C57" s="13">
        <f>SUM(C3:C56)</f>
        <v>1</v>
      </c>
      <c r="D57" s="12">
        <f>SUM(D3:D56)</f>
        <v>135</v>
      </c>
      <c r="E57" s="16" t="e">
        <f>SUM(E3:E56)</f>
        <v>#DIV/0!</v>
      </c>
      <c r="F57" s="17">
        <f>SUM(F3:F56)</f>
        <v>0</v>
      </c>
      <c r="G57" s="14"/>
      <c r="H57" s="13">
        <f>SUM(H3:H56)</f>
        <v>1</v>
      </c>
      <c r="I57" s="12">
        <f>SUM(I3:I56)</f>
        <v>85</v>
      </c>
      <c r="J57" s="16" t="e">
        <f>SUM(J3:J56)</f>
        <v>#DIV/0!</v>
      </c>
      <c r="K57" s="17">
        <f>SUM(K3:K56)</f>
        <v>0</v>
      </c>
      <c r="M57" s="19">
        <f>SUM(M3:M56)</f>
        <v>1</v>
      </c>
      <c r="N57" s="12">
        <f>SUM(N3:N56)</f>
        <v>17</v>
      </c>
      <c r="O57" s="16" t="e">
        <f>SUM(O3:O56)</f>
        <v>#DIV/0!</v>
      </c>
      <c r="P57" s="17">
        <f>SUM(P3:P56)</f>
        <v>0</v>
      </c>
      <c r="R57" s="13">
        <f>SUM(R3:R56)</f>
        <v>1</v>
      </c>
      <c r="S57" s="12">
        <f>SUM(S3:S56)</f>
        <v>39</v>
      </c>
      <c r="T57" s="16" t="e">
        <f>SUM(T3:T55)</f>
        <v>#DIV/0!</v>
      </c>
      <c r="U57" s="17">
        <f>SUM(U3:U56)</f>
        <v>0</v>
      </c>
      <c r="W57" s="13">
        <f>SUM(W3:W56)</f>
        <v>1</v>
      </c>
      <c r="X57" s="12">
        <f>SUM(X3:X56)</f>
        <v>21</v>
      </c>
      <c r="Y57" s="16" t="e">
        <f>SUM(Y3:Y55)</f>
        <v>#DIV/0!</v>
      </c>
      <c r="Z57" s="17">
        <f>SUM(Z3:Z55)</f>
        <v>0</v>
      </c>
      <c r="AB57" s="13">
        <f>SUM(AB3:AB56)</f>
        <v>0.99999999999999989</v>
      </c>
      <c r="AC57" s="12">
        <f>SUM(AC3:AC56)</f>
        <v>79</v>
      </c>
      <c r="AD57" s="16" t="e">
        <f>SUM(AD3:AD55)</f>
        <v>#DIV/0!</v>
      </c>
      <c r="AE57" s="17">
        <f>SUM(AE3:AE55)</f>
        <v>0</v>
      </c>
      <c r="AG57" s="13">
        <f>SUM(AG3:AG56)</f>
        <v>0.99999999999999978</v>
      </c>
      <c r="AH57" s="12">
        <f>SUM(AH3:AH56)</f>
        <v>28</v>
      </c>
      <c r="AI57" s="16" t="e">
        <f>SUM(AI3:AI55)</f>
        <v>#DIV/0!</v>
      </c>
      <c r="AJ57" s="17">
        <f>SUM(AJ3:AJ55)</f>
        <v>0</v>
      </c>
      <c r="AL57" s="13">
        <f>SUM(AL3:AL56)</f>
        <v>0.99999999999999989</v>
      </c>
      <c r="AM57" s="12">
        <f>SUM(AM3:AM56)</f>
        <v>394</v>
      </c>
      <c r="AN57" s="16" t="e">
        <f>SUM(AN3:AN55)</f>
        <v>#DIV/0!</v>
      </c>
      <c r="AO57" s="17">
        <f>SUM(AO3:AO55)</f>
        <v>0</v>
      </c>
      <c r="AQ57" s="13">
        <f>SUM(AQ3:AQ56)</f>
        <v>1</v>
      </c>
      <c r="AR57" s="12">
        <f>SUM(AR3:AR56)</f>
        <v>10</v>
      </c>
      <c r="AS57" s="16" t="e">
        <f>SUM(AS3:AS55)</f>
        <v>#DIV/0!</v>
      </c>
      <c r="AT57" s="17">
        <f>SUM(AT3:AT55)</f>
        <v>0</v>
      </c>
    </row>
  </sheetData>
  <mergeCells count="18"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  <mergeCell ref="O1:P1"/>
    <mergeCell ref="C1:D1"/>
    <mergeCell ref="E1:F1"/>
    <mergeCell ref="H1:I1"/>
    <mergeCell ref="J1:K1"/>
    <mergeCell ref="M1:N1"/>
  </mergeCells>
  <conditionalFormatting sqref="G3:G56 L3:L56 Q3:Q56 V3:V56 AA3:AA56 AF3:AF56 AK3:AK56 AP3:AP56 AU3:AU56">
    <cfRule type="expression" dxfId="35" priority="1">
      <formula>G3&gt;D3</formula>
    </cfRule>
    <cfRule type="expression" dxfId="34" priority="2">
      <formula>G3&lt;D3</formula>
    </cfRule>
  </conditionalFormatting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22"/>
  <dimension ref="A1:BM58"/>
  <sheetViews>
    <sheetView workbookViewId="0">
      <pane xSplit="2" topLeftCell="C1" activePane="topRight" state="frozen"/>
      <selection activeCell="A56" sqref="A56"/>
      <selection pane="topRight" activeCell="AY1" sqref="AY1:BM1048576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0" max="50" width="9.109375" customWidth="1"/>
    <col min="51" max="51" width="19.5546875" hidden="1" customWidth="1"/>
    <col min="52" max="65" width="9.109375" hidden="1" customWidth="1"/>
  </cols>
  <sheetData>
    <row r="1" spans="1:64" s="1" customFormat="1" x14ac:dyDescent="0.3">
      <c r="A1" s="5" t="s">
        <v>0</v>
      </c>
      <c r="B1" s="4" t="s">
        <v>41</v>
      </c>
      <c r="C1" s="45" t="s">
        <v>155</v>
      </c>
      <c r="D1" s="46"/>
      <c r="E1" s="43" t="s">
        <v>139</v>
      </c>
      <c r="F1" s="44"/>
      <c r="G1" s="7"/>
      <c r="H1" s="45" t="s">
        <v>156</v>
      </c>
      <c r="I1" s="46"/>
      <c r="J1" s="43" t="s">
        <v>140</v>
      </c>
      <c r="K1" s="44"/>
      <c r="L1" s="10"/>
      <c r="M1" s="45" t="s">
        <v>157</v>
      </c>
      <c r="N1" s="46"/>
      <c r="O1" s="43" t="s">
        <v>164</v>
      </c>
      <c r="P1" s="44"/>
      <c r="Q1" s="10"/>
      <c r="R1" s="45" t="s">
        <v>158</v>
      </c>
      <c r="S1" s="46"/>
      <c r="T1" s="43" t="s">
        <v>141</v>
      </c>
      <c r="U1" s="44"/>
      <c r="V1" s="10"/>
      <c r="W1" s="45" t="s">
        <v>159</v>
      </c>
      <c r="X1" s="46"/>
      <c r="Y1" s="43" t="s">
        <v>142</v>
      </c>
      <c r="Z1" s="44"/>
      <c r="AA1" s="10"/>
      <c r="AB1" s="45" t="s">
        <v>160</v>
      </c>
      <c r="AC1" s="46"/>
      <c r="AD1" s="43" t="s">
        <v>143</v>
      </c>
      <c r="AE1" s="44"/>
      <c r="AF1" s="10"/>
      <c r="AG1" s="45" t="s">
        <v>161</v>
      </c>
      <c r="AH1" s="46"/>
      <c r="AI1" s="43" t="s">
        <v>144</v>
      </c>
      <c r="AJ1" s="44"/>
      <c r="AK1" s="10"/>
      <c r="AL1" s="45" t="s">
        <v>162</v>
      </c>
      <c r="AM1" s="46"/>
      <c r="AN1" s="43" t="s">
        <v>145</v>
      </c>
      <c r="AO1" s="44"/>
      <c r="AP1" s="10"/>
      <c r="AQ1" s="45" t="s">
        <v>163</v>
      </c>
      <c r="AR1" s="46"/>
      <c r="AS1" s="43" t="s">
        <v>146</v>
      </c>
      <c r="AT1" s="44"/>
      <c r="AU1" s="10"/>
      <c r="AY1" t="s">
        <v>0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</row>
    <row r="3" spans="1:64" x14ac:dyDescent="0.3">
      <c r="A3" s="20" t="s">
        <v>36</v>
      </c>
      <c r="B3" s="21" t="e">
        <v>#N/A</v>
      </c>
      <c r="C3" s="22" t="e">
        <f>D3/$D$58</f>
        <v>#DIV/0!</v>
      </c>
      <c r="D3" s="23">
        <f>IF(COUNTIF($AY$2:$BL$62,A3)=1,VLOOKUP(A3,$AY$2:$BL$62,6,FALSE),0)</f>
        <v>0</v>
      </c>
      <c r="E3" s="24">
        <f>F3/$F$58</f>
        <v>0</v>
      </c>
      <c r="F3" s="25">
        <f>'Novembre N-1'!D3</f>
        <v>0</v>
      </c>
      <c r="G3" s="26">
        <f t="shared" ref="G3" si="0">D3-F3</f>
        <v>0</v>
      </c>
      <c r="H3" s="22" t="e">
        <f>I3/$I$58</f>
        <v>#DIV/0!</v>
      </c>
      <c r="I3" s="23">
        <f>IF(COUNTIF($AY$2:$BL$62,A3)=1,VLOOKUP(A3,$AY$2:$BL$62,7,FALSE),0)</f>
        <v>0</v>
      </c>
      <c r="J3" s="33">
        <f>K3/$K$58</f>
        <v>0</v>
      </c>
      <c r="K3" s="25">
        <f>'Novembre N-1'!I3</f>
        <v>0</v>
      </c>
      <c r="L3" s="26">
        <f t="shared" ref="L3" si="1">I3-K3</f>
        <v>0</v>
      </c>
      <c r="M3" s="22" t="e">
        <f>N3/$N$58</f>
        <v>#DIV/0!</v>
      </c>
      <c r="N3" s="23">
        <f>IF(COUNTIF($AY$2:$BL$62,A3)=1,VLOOKUP(A3,$AY$2:$BL$62,8,FALSE),0)</f>
        <v>0</v>
      </c>
      <c r="O3" s="24">
        <f>P3/$P$58</f>
        <v>0</v>
      </c>
      <c r="P3" s="25">
        <f>'Novembre N-1'!N3</f>
        <v>0</v>
      </c>
      <c r="Q3" s="26">
        <f t="shared" ref="Q3" si="2">N3-P3</f>
        <v>0</v>
      </c>
      <c r="R3" s="22" t="e">
        <f>S3/$S$58</f>
        <v>#DIV/0!</v>
      </c>
      <c r="S3" s="23">
        <f>IF(COUNTIF($AY$2:$BL$62,A3)=1,VLOOKUP(A3,$AY$2:$BL$62,9,FALSE),0)</f>
        <v>0</v>
      </c>
      <c r="T3" s="33">
        <f>U3/$U$58</f>
        <v>0</v>
      </c>
      <c r="U3" s="25">
        <f>'Novembre N-1'!S3</f>
        <v>0</v>
      </c>
      <c r="V3" s="26">
        <f t="shared" ref="V3" si="3">S3-U3</f>
        <v>0</v>
      </c>
      <c r="W3" s="22" t="e">
        <f>X3/$X$58</f>
        <v>#DIV/0!</v>
      </c>
      <c r="X3" s="23">
        <f>IF(COUNTIF($AY$2:$BL$62,A3)=1,VLOOKUP(A3,$AY$2:$BL$62,10,FALSE),0)</f>
        <v>0</v>
      </c>
      <c r="Y3" s="33">
        <f>Z3/$Z$58</f>
        <v>0</v>
      </c>
      <c r="Z3" s="25">
        <f>'Novembre N-1'!X3</f>
        <v>0</v>
      </c>
      <c r="AA3" s="26">
        <f t="shared" ref="AA3" si="4">X3-Z3</f>
        <v>0</v>
      </c>
      <c r="AB3" s="22" t="e">
        <f>AC3/$AC$58</f>
        <v>#DIV/0!</v>
      </c>
      <c r="AC3" s="23">
        <f>IF(COUNTIF($AY$2:$BL$62,A3)=1,VLOOKUP(A3,$AY$2:$BL$62,11,FALSE),0)</f>
        <v>0</v>
      </c>
      <c r="AD3" s="33">
        <f>AE3/$AE$58</f>
        <v>0</v>
      </c>
      <c r="AE3" s="25">
        <f>'Novembre N-1'!AC3</f>
        <v>0</v>
      </c>
      <c r="AF3" s="26">
        <f t="shared" ref="AF3" si="5">AC3-AE3</f>
        <v>0</v>
      </c>
      <c r="AG3" s="22" t="e">
        <f>AH3/$AH$58</f>
        <v>#DIV/0!</v>
      </c>
      <c r="AH3" s="23">
        <f>IF(COUNTIF($AY$2:$BL$62,A3)=1,VLOOKUP(A3,$AY$2:$BL$62,12,FALSE),0)</f>
        <v>0</v>
      </c>
      <c r="AI3" s="33">
        <f>AJ3/$AJ$58</f>
        <v>0</v>
      </c>
      <c r="AJ3" s="25">
        <f>'Novembre N-1'!AH3</f>
        <v>0</v>
      </c>
      <c r="AK3" s="26">
        <f t="shared" ref="AK3" si="6">AH3-AJ3</f>
        <v>0</v>
      </c>
      <c r="AL3" s="22" t="e">
        <f>AM3/$AM$58</f>
        <v>#DIV/0!</v>
      </c>
      <c r="AM3" s="23">
        <f>IF(COUNTIF($AY$2:$BL$62,A3)=1,VLOOKUP(A3,$AY$2:$BL$62,13,FALSE),0)</f>
        <v>0</v>
      </c>
      <c r="AN3" s="33">
        <f>AO3/$AO$58</f>
        <v>0</v>
      </c>
      <c r="AO3" s="25">
        <f>'Novembre N-1'!AM3</f>
        <v>0</v>
      </c>
      <c r="AP3" s="26">
        <f t="shared" ref="AP3" si="7">AM3-AO3</f>
        <v>0</v>
      </c>
      <c r="AQ3" s="22" t="e">
        <f>AR3/$AR$58</f>
        <v>#DIV/0!</v>
      </c>
      <c r="AR3" s="23">
        <f>IF(COUNTIF($AY$2:$BL$62,A3)=1,VLOOKUP(A3,$AY$2:$BL$62,14,FALSE),0)</f>
        <v>0</v>
      </c>
      <c r="AS3" s="33">
        <f>AT3/$AT$58</f>
        <v>0</v>
      </c>
      <c r="AT3" s="25">
        <f>'Novembre N-1'!AR3</f>
        <v>0</v>
      </c>
      <c r="AU3" s="26">
        <f t="shared" ref="AU3" si="8">AR3-AT3</f>
        <v>0</v>
      </c>
    </row>
    <row r="4" spans="1:64" x14ac:dyDescent="0.3">
      <c r="A4" t="s">
        <v>33</v>
      </c>
      <c r="B4" s="21"/>
      <c r="C4" s="22" t="e">
        <f>D4/$D$58</f>
        <v>#DIV/0!</v>
      </c>
      <c r="D4" s="23">
        <f>IF(COUNTIF($AY$2:$BL$62,A4)=1,VLOOKUP(A4,$AY$2:$BL$62,6,FALSE),0)</f>
        <v>0</v>
      </c>
      <c r="E4" s="24">
        <f>F4/$F$58</f>
        <v>0</v>
      </c>
      <c r="F4" s="25">
        <f>'Novembre N-1'!D4</f>
        <v>0</v>
      </c>
      <c r="G4" s="26">
        <f t="shared" ref="G4:G56" si="9">D4-F4</f>
        <v>0</v>
      </c>
      <c r="H4" s="22" t="e">
        <f>I4/$I$58</f>
        <v>#DIV/0!</v>
      </c>
      <c r="I4" s="23">
        <f>IF(COUNTIF($AY$2:$BL$62,A4)=1,VLOOKUP(A4,$AY$2:$BL$62,7,FALSE),0)</f>
        <v>0</v>
      </c>
      <c r="J4" s="33">
        <f>K4/$K$58</f>
        <v>2.5974025974025976E-2</v>
      </c>
      <c r="K4" s="25">
        <f>'Novembre N-1'!I4</f>
        <v>2</v>
      </c>
      <c r="L4" s="26">
        <f t="shared" ref="L4:L56" si="10">I4-K4</f>
        <v>-2</v>
      </c>
      <c r="M4" s="22" t="e">
        <f>N4/$N$58</f>
        <v>#DIV/0!</v>
      </c>
      <c r="N4" s="23">
        <f>IF(COUNTIF($AY$2:$BL$62,A4)=1,VLOOKUP(A4,$AY$2:$BL$62,8,FALSE),0)</f>
        <v>0</v>
      </c>
      <c r="O4" s="24">
        <f>P4/$P$58</f>
        <v>0</v>
      </c>
      <c r="P4" s="25">
        <f>'Novembre N-1'!N4</f>
        <v>0</v>
      </c>
      <c r="Q4" s="26">
        <f t="shared" ref="Q4:Q56" si="11">N4-P4</f>
        <v>0</v>
      </c>
      <c r="R4" s="22" t="e">
        <f>S4/$S$58</f>
        <v>#DIV/0!</v>
      </c>
      <c r="S4" s="23">
        <f>IF(COUNTIF($AY$2:$BL$62,A4)=1,VLOOKUP(A4,$AY$2:$BL$62,9,FALSE),0)</f>
        <v>0</v>
      </c>
      <c r="T4" s="33">
        <f>U4/$U$58</f>
        <v>0</v>
      </c>
      <c r="U4" s="25">
        <f>'Novembre N-1'!S4</f>
        <v>0</v>
      </c>
      <c r="V4" s="26">
        <f t="shared" ref="V4:V56" si="12">S4-U4</f>
        <v>0</v>
      </c>
      <c r="W4" s="22" t="e">
        <f>X4/$X$58</f>
        <v>#DIV/0!</v>
      </c>
      <c r="X4" s="23">
        <f>IF(COUNTIF($AY$2:$BL$62,A4)=1,VLOOKUP(A4,$AY$2:$BL$62,10,FALSE),0)</f>
        <v>0</v>
      </c>
      <c r="Y4" s="33">
        <f>Z4/$Z$58</f>
        <v>0</v>
      </c>
      <c r="Z4" s="25">
        <f>'Novembre N-1'!X4</f>
        <v>0</v>
      </c>
      <c r="AA4" s="26">
        <f t="shared" ref="AA4:AA56" si="13">X4-Z4</f>
        <v>0</v>
      </c>
      <c r="AB4" s="22" t="e">
        <f>AC4/$AC$58</f>
        <v>#DIV/0!</v>
      </c>
      <c r="AC4" s="23">
        <f>IF(COUNTIF($AY$2:$BL$62,A4)=1,VLOOKUP(A4,$AY$2:$BL$62,11,FALSE),0)</f>
        <v>0</v>
      </c>
      <c r="AD4" s="33">
        <f>AE4/$AE$58</f>
        <v>0</v>
      </c>
      <c r="AE4" s="25">
        <f>'Novembre N-1'!AC4</f>
        <v>0</v>
      </c>
      <c r="AF4" s="26">
        <f t="shared" ref="AF4:AF56" si="14">AC4-AE4</f>
        <v>0</v>
      </c>
      <c r="AG4" s="22" t="e">
        <f>AH4/$AH$58</f>
        <v>#DIV/0!</v>
      </c>
      <c r="AH4" s="23">
        <f>IF(COUNTIF($AY$2:$BL$62,A4)=1,VLOOKUP(A4,$AY$2:$BL$62,12,FALSE),0)</f>
        <v>0</v>
      </c>
      <c r="AI4" s="33">
        <f>AJ4/$AJ$58</f>
        <v>0</v>
      </c>
      <c r="AJ4" s="25">
        <f>'Novembre N-1'!AH4</f>
        <v>0</v>
      </c>
      <c r="AK4" s="26">
        <f t="shared" ref="AK4:AK56" si="15">AH4-AJ4</f>
        <v>0</v>
      </c>
      <c r="AL4" s="22" t="e">
        <f>AM4/$AM$58</f>
        <v>#DIV/0!</v>
      </c>
      <c r="AM4" s="23">
        <f>IF(COUNTIF($AY$2:$BL$62,A4)=1,VLOOKUP(A4,$AY$2:$BL$62,13,FALSE),0)</f>
        <v>0</v>
      </c>
      <c r="AN4" s="33">
        <f>AO4/$AO$58</f>
        <v>5.5096418732782371E-3</v>
      </c>
      <c r="AO4" s="25">
        <f>'Novembre N-1'!AM4</f>
        <v>2</v>
      </c>
      <c r="AP4" s="26">
        <f t="shared" ref="AP4:AP56" si="16">AM4-AO4</f>
        <v>-2</v>
      </c>
      <c r="AQ4" s="22" t="e">
        <f>AR4/$AR$58</f>
        <v>#DIV/0!</v>
      </c>
      <c r="AR4" s="23">
        <f>IF(COUNTIF($AY$2:$BL$62,A4)=1,VLOOKUP(A4,$AY$2:$BL$62,14,FALSE),0)</f>
        <v>0</v>
      </c>
      <c r="AS4" s="33">
        <f>AT4/$AT$58</f>
        <v>0</v>
      </c>
      <c r="AT4" s="25">
        <f>'Novembre N-1'!AR4</f>
        <v>0</v>
      </c>
      <c r="AU4" s="26">
        <f t="shared" ref="AU4:AU56" si="17">AR4-AT4</f>
        <v>0</v>
      </c>
    </row>
    <row r="5" spans="1:64" x14ac:dyDescent="0.3">
      <c r="A5" t="s">
        <v>1</v>
      </c>
      <c r="B5" s="21"/>
      <c r="C5" s="22" t="e">
        <f>D5/$D$58</f>
        <v>#DIV/0!</v>
      </c>
      <c r="D5" s="23">
        <f>IF(COUNTIF($AY$2:$BL$62,A5)=1,VLOOKUP(A5,$AY$2:$BL$62,6,FALSE),0)</f>
        <v>0</v>
      </c>
      <c r="E5" s="24">
        <f>F5/$F$58</f>
        <v>0</v>
      </c>
      <c r="F5" s="25">
        <f>'Novembre N-1'!D5</f>
        <v>0</v>
      </c>
      <c r="G5" s="26">
        <f t="shared" si="9"/>
        <v>0</v>
      </c>
      <c r="H5" s="22" t="e">
        <f>I5/$I$58</f>
        <v>#DIV/0!</v>
      </c>
      <c r="I5" s="23">
        <f>IF(COUNTIF($AY$2:$BL$62,A5)=1,VLOOKUP(A5,$AY$2:$BL$62,7,FALSE),0)</f>
        <v>0</v>
      </c>
      <c r="J5" s="33">
        <f>K5/$K$58</f>
        <v>0</v>
      </c>
      <c r="K5" s="25">
        <f>'Novembre N-1'!I5</f>
        <v>0</v>
      </c>
      <c r="L5" s="26">
        <f t="shared" si="10"/>
        <v>0</v>
      </c>
      <c r="M5" s="22" t="e">
        <f>N5/$N$58</f>
        <v>#DIV/0!</v>
      </c>
      <c r="N5" s="23">
        <f>IF(COUNTIF($AY$2:$BL$62,A5)=1,VLOOKUP(A5,$AY$2:$BL$62,8,FALSE),0)</f>
        <v>0</v>
      </c>
      <c r="O5" s="24">
        <f>P5/$P$58</f>
        <v>0</v>
      </c>
      <c r="P5" s="25">
        <f>'Novembre N-1'!N5</f>
        <v>0</v>
      </c>
      <c r="Q5" s="26">
        <f t="shared" si="11"/>
        <v>0</v>
      </c>
      <c r="R5" s="22" t="e">
        <f>S5/$S$58</f>
        <v>#DIV/0!</v>
      </c>
      <c r="S5" s="23">
        <f>IF(COUNTIF($AY$2:$BL$62,A5)=1,VLOOKUP(A5,$AY$2:$BL$62,9,FALSE),0)</f>
        <v>0</v>
      </c>
      <c r="T5" s="33">
        <f>U5/$U$58</f>
        <v>0</v>
      </c>
      <c r="U5" s="25">
        <f>'Novembre N-1'!S5</f>
        <v>0</v>
      </c>
      <c r="V5" s="26">
        <f t="shared" si="12"/>
        <v>0</v>
      </c>
      <c r="W5" s="22" t="e">
        <f>X5/$X$58</f>
        <v>#DIV/0!</v>
      </c>
      <c r="X5" s="23">
        <f>IF(COUNTIF($AY$2:$BL$62,A5)=1,VLOOKUP(A5,$AY$2:$BL$62,10,FALSE),0)</f>
        <v>0</v>
      </c>
      <c r="Y5" s="33">
        <f>Z5/$Z$58</f>
        <v>0</v>
      </c>
      <c r="Z5" s="25">
        <f>'Novembre N-1'!X5</f>
        <v>0</v>
      </c>
      <c r="AA5" s="26">
        <f t="shared" si="13"/>
        <v>0</v>
      </c>
      <c r="AB5" s="22" t="e">
        <f>AC5/$AC$58</f>
        <v>#DIV/0!</v>
      </c>
      <c r="AC5" s="23">
        <f>IF(COUNTIF($AY$2:$BL$62,A5)=1,VLOOKUP(A5,$AY$2:$BL$62,11,FALSE),0)</f>
        <v>0</v>
      </c>
      <c r="AD5" s="33">
        <f>AE5/$AE$58</f>
        <v>0</v>
      </c>
      <c r="AE5" s="25">
        <f>'Novembre N-1'!AC5</f>
        <v>0</v>
      </c>
      <c r="AF5" s="26">
        <f t="shared" si="14"/>
        <v>0</v>
      </c>
      <c r="AG5" s="22" t="e">
        <f>AH5/$AH$58</f>
        <v>#DIV/0!</v>
      </c>
      <c r="AH5" s="23">
        <f>IF(COUNTIF($AY$2:$BL$62,A5)=1,VLOOKUP(A5,$AY$2:$BL$62,12,FALSE),0)</f>
        <v>0</v>
      </c>
      <c r="AI5" s="33">
        <f>AJ5/$AJ$58</f>
        <v>0</v>
      </c>
      <c r="AJ5" s="25">
        <f>'Novembre N-1'!AH5</f>
        <v>0</v>
      </c>
      <c r="AK5" s="26">
        <f t="shared" si="15"/>
        <v>0</v>
      </c>
      <c r="AL5" s="22" t="e">
        <f>AM5/$AM$58</f>
        <v>#DIV/0!</v>
      </c>
      <c r="AM5" s="23">
        <f>IF(COUNTIF($AY$2:$BL$62,A5)=1,VLOOKUP(A5,$AY$2:$BL$62,13,FALSE),0)</f>
        <v>0</v>
      </c>
      <c r="AN5" s="33">
        <f>AO5/$AO$58</f>
        <v>0</v>
      </c>
      <c r="AO5" s="25">
        <f>'Novembre N-1'!AM5</f>
        <v>0</v>
      </c>
      <c r="AP5" s="26">
        <f t="shared" si="16"/>
        <v>0</v>
      </c>
      <c r="AQ5" s="22" t="e">
        <f>AR5/$AR$58</f>
        <v>#DIV/0!</v>
      </c>
      <c r="AR5" s="23">
        <f>IF(COUNTIF($AY$2:$BL$62,A5)=1,VLOOKUP(A5,$AY$2:$BL$62,14,FALSE),0)</f>
        <v>0</v>
      </c>
      <c r="AS5" s="33">
        <f>AT5/$AT$58</f>
        <v>0</v>
      </c>
      <c r="AT5" s="25">
        <f>'Novembre N-1'!AR5</f>
        <v>0</v>
      </c>
      <c r="AU5" s="26">
        <f t="shared" si="17"/>
        <v>0</v>
      </c>
    </row>
    <row r="6" spans="1:64" x14ac:dyDescent="0.3">
      <c r="A6" t="s">
        <v>52</v>
      </c>
      <c r="B6" s="21"/>
      <c r="C6" s="22" t="e">
        <f>D6/$D$58</f>
        <v>#DIV/0!</v>
      </c>
      <c r="D6" s="23">
        <f>IF(COUNTIF($AY$2:$BL$62,A6)=1,VLOOKUP(A6,$AY$2:$BL$62,6,FALSE),0)</f>
        <v>0</v>
      </c>
      <c r="E6" s="24">
        <f>F6/$F$58</f>
        <v>0</v>
      </c>
      <c r="F6" s="25">
        <f>'Novembre N-1'!D6</f>
        <v>0</v>
      </c>
      <c r="G6" s="26">
        <f t="shared" si="9"/>
        <v>0</v>
      </c>
      <c r="H6" s="22" t="e">
        <f>I6/$I$58</f>
        <v>#DIV/0!</v>
      </c>
      <c r="I6" s="23">
        <f>IF(COUNTIF($AY$2:$BL$62,A6)=1,VLOOKUP(A6,$AY$2:$BL$62,7,FALSE),0)</f>
        <v>0</v>
      </c>
      <c r="J6" s="33">
        <f>K6/$K$58</f>
        <v>0</v>
      </c>
      <c r="K6" s="25">
        <f>'Novembre N-1'!I6</f>
        <v>0</v>
      </c>
      <c r="L6" s="26">
        <f t="shared" si="10"/>
        <v>0</v>
      </c>
      <c r="M6" s="22" t="e">
        <f>N6/$N$58</f>
        <v>#DIV/0!</v>
      </c>
      <c r="N6" s="23">
        <f>IF(COUNTIF($AY$2:$BL$62,A6)=1,VLOOKUP(A6,$AY$2:$BL$62,8,FALSE),0)</f>
        <v>0</v>
      </c>
      <c r="O6" s="24">
        <f>P6/$P$58</f>
        <v>0</v>
      </c>
      <c r="P6" s="25">
        <f>'Novembre N-1'!N6</f>
        <v>0</v>
      </c>
      <c r="Q6" s="26">
        <f t="shared" si="11"/>
        <v>0</v>
      </c>
      <c r="R6" s="22" t="e">
        <f>S6/$S$58</f>
        <v>#DIV/0!</v>
      </c>
      <c r="S6" s="23">
        <f>IF(COUNTIF($AY$2:$BL$62,A6)=1,VLOOKUP(A6,$AY$2:$BL$62,9,FALSE),0)</f>
        <v>0</v>
      </c>
      <c r="T6" s="33">
        <f>U6/$U$58</f>
        <v>0</v>
      </c>
      <c r="U6" s="25">
        <f>'Novembre N-1'!S6</f>
        <v>0</v>
      </c>
      <c r="V6" s="26">
        <f t="shared" si="12"/>
        <v>0</v>
      </c>
      <c r="W6" s="22" t="e">
        <f>X6/$X$58</f>
        <v>#DIV/0!</v>
      </c>
      <c r="X6" s="23">
        <f>IF(COUNTIF($AY$2:$BL$62,A6)=1,VLOOKUP(A6,$AY$2:$BL$62,10,FALSE),0)</f>
        <v>0</v>
      </c>
      <c r="Y6" s="33">
        <f>Z6/$Z$58</f>
        <v>0</v>
      </c>
      <c r="Z6" s="25">
        <f>'Novembre N-1'!X6</f>
        <v>0</v>
      </c>
      <c r="AA6" s="26">
        <f t="shared" si="13"/>
        <v>0</v>
      </c>
      <c r="AB6" s="22" t="e">
        <f>AC6/$AC$58</f>
        <v>#DIV/0!</v>
      </c>
      <c r="AC6" s="23">
        <f>IF(COUNTIF($AY$2:$BL$62,A6)=1,VLOOKUP(A6,$AY$2:$BL$62,11,FALSE),0)</f>
        <v>0</v>
      </c>
      <c r="AD6" s="33">
        <f>AE6/$AE$58</f>
        <v>0</v>
      </c>
      <c r="AE6" s="25">
        <f>'Novembre N-1'!AC6</f>
        <v>0</v>
      </c>
      <c r="AF6" s="26">
        <f t="shared" si="14"/>
        <v>0</v>
      </c>
      <c r="AG6" s="22" t="e">
        <f>AH6/$AH$58</f>
        <v>#DIV/0!</v>
      </c>
      <c r="AH6" s="23">
        <f>IF(COUNTIF($AY$2:$BL$62,A6)=1,VLOOKUP(A6,$AY$2:$BL$62,12,FALSE),0)</f>
        <v>0</v>
      </c>
      <c r="AI6" s="33">
        <f>AJ6/$AJ$58</f>
        <v>0</v>
      </c>
      <c r="AJ6" s="25">
        <f>'Novembre N-1'!AH6</f>
        <v>0</v>
      </c>
      <c r="AK6" s="26">
        <f t="shared" si="15"/>
        <v>0</v>
      </c>
      <c r="AL6" s="22" t="e">
        <f>AM6/$AM$58</f>
        <v>#DIV/0!</v>
      </c>
      <c r="AM6" s="23">
        <f>IF(COUNTIF($AY$2:$BL$62,A6)=1,VLOOKUP(A6,$AY$2:$BL$62,13,FALSE),0)</f>
        <v>0</v>
      </c>
      <c r="AN6" s="33">
        <f>AO6/$AO$58</f>
        <v>0</v>
      </c>
      <c r="AO6" s="25">
        <f>'Novembre N-1'!AM6</f>
        <v>0</v>
      </c>
      <c r="AP6" s="26">
        <f t="shared" si="16"/>
        <v>0</v>
      </c>
      <c r="AQ6" s="22" t="e">
        <f>AR6/$AR$58</f>
        <v>#DIV/0!</v>
      </c>
      <c r="AR6" s="23">
        <f>IF(COUNTIF($AY$2:$BL$62,A6)=1,VLOOKUP(A6,$AY$2:$BL$62,14,FALSE),0)</f>
        <v>0</v>
      </c>
      <c r="AS6" s="33">
        <f>AT6/$AT$58</f>
        <v>0</v>
      </c>
      <c r="AT6" s="25">
        <f>'Novembre N-1'!AR6</f>
        <v>0</v>
      </c>
      <c r="AU6" s="26">
        <f t="shared" si="17"/>
        <v>0</v>
      </c>
    </row>
    <row r="7" spans="1:64" x14ac:dyDescent="0.3">
      <c r="A7" t="s">
        <v>2</v>
      </c>
      <c r="B7" s="21"/>
      <c r="C7" s="22" t="e">
        <f>D7/$D$58</f>
        <v>#DIV/0!</v>
      </c>
      <c r="D7" s="23">
        <f>IF(COUNTIF($AY$2:$BL$62,A7)=1,VLOOKUP(A7,$AY$2:$BL$62,6,FALSE),0)</f>
        <v>0</v>
      </c>
      <c r="E7" s="24">
        <f>F7/$F$58</f>
        <v>7.7519379844961239E-2</v>
      </c>
      <c r="F7" s="25">
        <f>'Novembre N-1'!D7</f>
        <v>10</v>
      </c>
      <c r="G7" s="26">
        <f t="shared" si="9"/>
        <v>-10</v>
      </c>
      <c r="H7" s="22" t="e">
        <f>I7/$I$58</f>
        <v>#DIV/0!</v>
      </c>
      <c r="I7" s="23">
        <f>IF(COUNTIF($AY$2:$BL$62,A7)=1,VLOOKUP(A7,$AY$2:$BL$62,7,FALSE),0)</f>
        <v>0</v>
      </c>
      <c r="J7" s="33">
        <f>K7/$K$58</f>
        <v>2.5974025974025976E-2</v>
      </c>
      <c r="K7" s="25">
        <f>'Novembre N-1'!I7</f>
        <v>2</v>
      </c>
      <c r="L7" s="26">
        <f t="shared" si="10"/>
        <v>-2</v>
      </c>
      <c r="M7" s="22" t="e">
        <f>N7/$N$58</f>
        <v>#DIV/0!</v>
      </c>
      <c r="N7" s="23">
        <f>IF(COUNTIF($AY$2:$BL$62,A7)=1,VLOOKUP(A7,$AY$2:$BL$62,8,FALSE),0)</f>
        <v>0</v>
      </c>
      <c r="O7" s="24">
        <f>P7/$P$58</f>
        <v>3.8461538461538464E-2</v>
      </c>
      <c r="P7" s="25">
        <f>'Novembre N-1'!N7</f>
        <v>1</v>
      </c>
      <c r="Q7" s="26">
        <f t="shared" si="11"/>
        <v>-1</v>
      </c>
      <c r="R7" s="22" t="e">
        <f>S7/$S$58</f>
        <v>#DIV/0!</v>
      </c>
      <c r="S7" s="23">
        <f>IF(COUNTIF($AY$2:$BL$62,A7)=1,VLOOKUP(A7,$AY$2:$BL$62,9,FALSE),0)</f>
        <v>0</v>
      </c>
      <c r="T7" s="33">
        <f>U7/$U$58</f>
        <v>9.7560975609756101E-2</v>
      </c>
      <c r="U7" s="25">
        <f>'Novembre N-1'!S7</f>
        <v>4</v>
      </c>
      <c r="V7" s="26">
        <f t="shared" si="12"/>
        <v>-4</v>
      </c>
      <c r="W7" s="22" t="e">
        <f>X7/$X$58</f>
        <v>#DIV/0!</v>
      </c>
      <c r="X7" s="23">
        <f>IF(COUNTIF($AY$2:$BL$62,A7)=1,VLOOKUP(A7,$AY$2:$BL$62,10,FALSE),0)</f>
        <v>0</v>
      </c>
      <c r="Y7" s="33">
        <f>Z7/$Z$58</f>
        <v>0.13333333333333333</v>
      </c>
      <c r="Z7" s="25">
        <f>'Novembre N-1'!X7</f>
        <v>2</v>
      </c>
      <c r="AA7" s="26">
        <f t="shared" si="13"/>
        <v>-2</v>
      </c>
      <c r="AB7" s="22" t="e">
        <f>AC7/$AC$58</f>
        <v>#DIV/0!</v>
      </c>
      <c r="AC7" s="23">
        <f>IF(COUNTIF($AY$2:$BL$62,A7)=1,VLOOKUP(A7,$AY$2:$BL$62,11,FALSE),0)</f>
        <v>0</v>
      </c>
      <c r="AD7" s="33">
        <f>AE7/$AE$58</f>
        <v>0.11864406779661017</v>
      </c>
      <c r="AE7" s="25">
        <f>'Novembre N-1'!AC7</f>
        <v>7</v>
      </c>
      <c r="AF7" s="26">
        <f t="shared" si="14"/>
        <v>-7</v>
      </c>
      <c r="AG7" s="22" t="e">
        <f>AH7/$AH$58</f>
        <v>#DIV/0!</v>
      </c>
      <c r="AH7" s="23">
        <f>IF(COUNTIF($AY$2:$BL$62,A7)=1,VLOOKUP(A7,$AY$2:$BL$62,12,FALSE),0)</f>
        <v>0</v>
      </c>
      <c r="AI7" s="33">
        <f>AJ7/$AJ$58</f>
        <v>5.8823529411764705E-2</v>
      </c>
      <c r="AJ7" s="25">
        <f>'Novembre N-1'!AH7</f>
        <v>2</v>
      </c>
      <c r="AK7" s="26">
        <f t="shared" si="15"/>
        <v>-2</v>
      </c>
      <c r="AL7" s="22" t="e">
        <f>AM7/$AM$58</f>
        <v>#DIV/0!</v>
      </c>
      <c r="AM7" s="23">
        <f>IF(COUNTIF($AY$2:$BL$62,A7)=1,VLOOKUP(A7,$AY$2:$BL$62,13,FALSE),0)</f>
        <v>0</v>
      </c>
      <c r="AN7" s="33">
        <f>AO7/$AO$58</f>
        <v>7.7134986225895319E-2</v>
      </c>
      <c r="AO7" s="25">
        <f>'Novembre N-1'!AM7</f>
        <v>28</v>
      </c>
      <c r="AP7" s="26">
        <f t="shared" si="16"/>
        <v>-28</v>
      </c>
      <c r="AQ7" s="22" t="e">
        <f>AR7/$AR$58</f>
        <v>#DIV/0!</v>
      </c>
      <c r="AR7" s="23">
        <f>IF(COUNTIF($AY$2:$BL$62,A7)=1,VLOOKUP(A7,$AY$2:$BL$62,14,FALSE),0)</f>
        <v>0</v>
      </c>
      <c r="AS7" s="33">
        <f>AT7/$AT$58</f>
        <v>0</v>
      </c>
      <c r="AT7" s="25">
        <f>'Novembre N-1'!AR7</f>
        <v>0</v>
      </c>
      <c r="AU7" s="26">
        <f t="shared" si="17"/>
        <v>0</v>
      </c>
    </row>
    <row r="8" spans="1:64" x14ac:dyDescent="0.3">
      <c r="A8" t="s">
        <v>152</v>
      </c>
      <c r="B8" s="21"/>
      <c r="C8" s="22" t="e">
        <f>D8/$D$58</f>
        <v>#DIV/0!</v>
      </c>
      <c r="D8" s="23">
        <f>IF(COUNTIF($AY$2:$BL$62,A8)=1,VLOOKUP(A8,$AY$2:$BL$62,6,FALSE),0)</f>
        <v>0</v>
      </c>
      <c r="E8" s="24"/>
      <c r="F8" s="25"/>
      <c r="G8" s="26"/>
      <c r="H8" s="22" t="e">
        <f>I8/$I$58</f>
        <v>#DIV/0!</v>
      </c>
      <c r="I8" s="23">
        <f>IF(COUNTIF($AY$2:$BL$62,A8)=1,VLOOKUP(A8,$AY$2:$BL$62,7,FALSE),0)</f>
        <v>0</v>
      </c>
      <c r="J8" s="33"/>
      <c r="K8" s="25"/>
      <c r="L8" s="26"/>
      <c r="M8" s="22" t="e">
        <f>N8/$N$58</f>
        <v>#DIV/0!</v>
      </c>
      <c r="N8" s="23">
        <f>IF(COUNTIF($AY$2:$BL$62,A8)=1,VLOOKUP(A8,$AY$2:$BL$62,8,FALSE),0)</f>
        <v>0</v>
      </c>
      <c r="O8" s="24"/>
      <c r="P8" s="25"/>
      <c r="Q8" s="26"/>
      <c r="R8" s="22" t="e">
        <f>S8/$S$58</f>
        <v>#DIV/0!</v>
      </c>
      <c r="S8" s="23">
        <f>IF(COUNTIF($AY$2:$BL$62,A8)=1,VLOOKUP(A8,$AY$2:$BL$62,9,FALSE),0)</f>
        <v>0</v>
      </c>
      <c r="T8" s="33"/>
      <c r="U8" s="25"/>
      <c r="V8" s="26"/>
      <c r="W8" s="22" t="e">
        <f>X8/$X$58</f>
        <v>#DIV/0!</v>
      </c>
      <c r="X8" s="23">
        <f>IF(COUNTIF($AY$2:$BL$62,A8)=1,VLOOKUP(A8,$AY$2:$BL$62,10,FALSE),0)</f>
        <v>0</v>
      </c>
      <c r="Y8" s="33"/>
      <c r="Z8" s="25"/>
      <c r="AA8" s="26"/>
      <c r="AB8" s="22" t="e">
        <f>AC8/$AC$58</f>
        <v>#DIV/0!</v>
      </c>
      <c r="AC8" s="23">
        <f>IF(COUNTIF($AY$2:$BL$62,A8)=1,VLOOKUP(A8,$AY$2:$BL$62,11,FALSE),0)</f>
        <v>0</v>
      </c>
      <c r="AD8" s="33"/>
      <c r="AE8" s="25"/>
      <c r="AF8" s="26"/>
      <c r="AG8" s="22" t="e">
        <f>AH8/$AH$58</f>
        <v>#DIV/0!</v>
      </c>
      <c r="AH8" s="23">
        <f>IF(COUNTIF($AY$2:$BL$62,A8)=1,VLOOKUP(A8,$AY$2:$BL$62,12,FALSE),0)</f>
        <v>0</v>
      </c>
      <c r="AI8" s="33"/>
      <c r="AJ8" s="25"/>
      <c r="AK8" s="26"/>
      <c r="AL8" s="22" t="e">
        <f>AM8/$AM$58</f>
        <v>#DIV/0!</v>
      </c>
      <c r="AM8" s="23">
        <f>IF(COUNTIF($AY$2:$BL$62,A8)=1,VLOOKUP(A8,$AY$2:$BL$62,13,FALSE),0)</f>
        <v>0</v>
      </c>
      <c r="AN8" s="33"/>
      <c r="AO8" s="25"/>
      <c r="AP8" s="26"/>
      <c r="AQ8" s="22" t="e">
        <f>AR8/$AR$58</f>
        <v>#DIV/0!</v>
      </c>
      <c r="AR8" s="23">
        <f>IF(COUNTIF($AY$2:$BL$62,A8)=1,VLOOKUP(A8,$AY$2:$BL$62,14,FALSE),0)</f>
        <v>0</v>
      </c>
      <c r="AS8" s="33"/>
      <c r="AT8" s="25"/>
      <c r="AU8" s="26"/>
    </row>
    <row r="9" spans="1:64" x14ac:dyDescent="0.3">
      <c r="A9" t="s">
        <v>3</v>
      </c>
      <c r="B9" s="21"/>
      <c r="C9" s="22" t="e">
        <f>D9/$D$58</f>
        <v>#DIV/0!</v>
      </c>
      <c r="D9" s="23">
        <f>IF(COUNTIF($AY$2:$BL$62,A9)=1,VLOOKUP(A9,$AY$2:$BL$62,6,FALSE),0)</f>
        <v>0</v>
      </c>
      <c r="E9" s="24">
        <f>F9/$F$58</f>
        <v>0</v>
      </c>
      <c r="F9" s="25">
        <f>'Novembre N-1'!D8</f>
        <v>0</v>
      </c>
      <c r="G9" s="26">
        <f t="shared" si="9"/>
        <v>0</v>
      </c>
      <c r="H9" s="22" t="e">
        <f>I9/$I$58</f>
        <v>#DIV/0!</v>
      </c>
      <c r="I9" s="23">
        <f>IF(COUNTIF($AY$2:$BL$62,A9)=1,VLOOKUP(A9,$AY$2:$BL$62,7,FALSE),0)</f>
        <v>0</v>
      </c>
      <c r="J9" s="33">
        <f>K9/$K$58</f>
        <v>0</v>
      </c>
      <c r="K9" s="25">
        <f>'Novembre N-1'!I8</f>
        <v>0</v>
      </c>
      <c r="L9" s="26">
        <f t="shared" si="10"/>
        <v>0</v>
      </c>
      <c r="M9" s="22" t="e">
        <f>N9/$N$58</f>
        <v>#DIV/0!</v>
      </c>
      <c r="N9" s="23">
        <f>IF(COUNTIF($AY$2:$BL$62,A9)=1,VLOOKUP(A9,$AY$2:$BL$62,8,FALSE),0)</f>
        <v>0</v>
      </c>
      <c r="O9" s="24">
        <f>P9/$P$58</f>
        <v>0</v>
      </c>
      <c r="P9" s="25">
        <f>'Novembre N-1'!N8</f>
        <v>0</v>
      </c>
      <c r="Q9" s="26">
        <f t="shared" si="11"/>
        <v>0</v>
      </c>
      <c r="R9" s="22" t="e">
        <f>S9/$S$58</f>
        <v>#DIV/0!</v>
      </c>
      <c r="S9" s="23">
        <f>IF(COUNTIF($AY$2:$BL$62,A9)=1,VLOOKUP(A9,$AY$2:$BL$62,9,FALSE),0)</f>
        <v>0</v>
      </c>
      <c r="T9" s="33">
        <f>U9/$U$58</f>
        <v>0</v>
      </c>
      <c r="U9" s="25">
        <f>'Novembre N-1'!S8</f>
        <v>0</v>
      </c>
      <c r="V9" s="26">
        <f t="shared" si="12"/>
        <v>0</v>
      </c>
      <c r="W9" s="22" t="e">
        <f>X9/$X$58</f>
        <v>#DIV/0!</v>
      </c>
      <c r="X9" s="23">
        <f>IF(COUNTIF($AY$2:$BL$62,A9)=1,VLOOKUP(A9,$AY$2:$BL$62,10,FALSE),0)</f>
        <v>0</v>
      </c>
      <c r="Y9" s="33">
        <f>Z9/$Z$58</f>
        <v>0</v>
      </c>
      <c r="Z9" s="25">
        <f>'Novembre N-1'!X8</f>
        <v>0</v>
      </c>
      <c r="AA9" s="26">
        <f t="shared" si="13"/>
        <v>0</v>
      </c>
      <c r="AB9" s="22" t="e">
        <f>AC9/$AC$58</f>
        <v>#DIV/0!</v>
      </c>
      <c r="AC9" s="23">
        <f>IF(COUNTIF($AY$2:$BL$62,A9)=1,VLOOKUP(A9,$AY$2:$BL$62,11,FALSE),0)</f>
        <v>0</v>
      </c>
      <c r="AD9" s="33">
        <f>AE9/$AE$58</f>
        <v>0</v>
      </c>
      <c r="AE9" s="25">
        <f>'Novembre N-1'!AC8</f>
        <v>0</v>
      </c>
      <c r="AF9" s="26">
        <f t="shared" si="14"/>
        <v>0</v>
      </c>
      <c r="AG9" s="22" t="e">
        <f>AH9/$AH$58</f>
        <v>#DIV/0!</v>
      </c>
      <c r="AH9" s="23">
        <f>IF(COUNTIF($AY$2:$BL$62,A9)=1,VLOOKUP(A9,$AY$2:$BL$62,12,FALSE),0)</f>
        <v>0</v>
      </c>
      <c r="AI9" s="33">
        <f>AJ9/$AJ$58</f>
        <v>0</v>
      </c>
      <c r="AJ9" s="25">
        <f>'Novembre N-1'!AH8</f>
        <v>0</v>
      </c>
      <c r="AK9" s="26">
        <f t="shared" si="15"/>
        <v>0</v>
      </c>
      <c r="AL9" s="22" t="e">
        <f>AM9/$AM$58</f>
        <v>#DIV/0!</v>
      </c>
      <c r="AM9" s="23">
        <f>IF(COUNTIF($AY$2:$BL$62,A9)=1,VLOOKUP(A9,$AY$2:$BL$62,13,FALSE),0)</f>
        <v>0</v>
      </c>
      <c r="AN9" s="33">
        <f>AO9/$AO$58</f>
        <v>0</v>
      </c>
      <c r="AO9" s="25">
        <f>'Novembre N-1'!AM8</f>
        <v>0</v>
      </c>
      <c r="AP9" s="26">
        <f t="shared" si="16"/>
        <v>0</v>
      </c>
      <c r="AQ9" s="22" t="e">
        <f>AR9/$AR$58</f>
        <v>#DIV/0!</v>
      </c>
      <c r="AR9" s="23">
        <f>IF(COUNTIF($AY$2:$BL$62,A9)=1,VLOOKUP(A9,$AY$2:$BL$62,14,FALSE),0)</f>
        <v>0</v>
      </c>
      <c r="AS9" s="33">
        <f>AT9/$AT$58</f>
        <v>0</v>
      </c>
      <c r="AT9" s="25">
        <f>'Novembre N-1'!AR8</f>
        <v>0</v>
      </c>
      <c r="AU9" s="26">
        <f t="shared" si="17"/>
        <v>0</v>
      </c>
    </row>
    <row r="10" spans="1:64" x14ac:dyDescent="0.3">
      <c r="A10" t="s">
        <v>4</v>
      </c>
      <c r="B10" s="21"/>
      <c r="C10" s="22" t="e">
        <f>D10/$D$58</f>
        <v>#DIV/0!</v>
      </c>
      <c r="D10" s="23">
        <f>IF(COUNTIF($AY$2:$BL$62,A10)=1,VLOOKUP(A10,$AY$2:$BL$62,6,FALSE),0)</f>
        <v>0</v>
      </c>
      <c r="E10" s="24">
        <f>F10/$F$58</f>
        <v>5.4263565891472867E-2</v>
      </c>
      <c r="F10" s="25">
        <f>'Novembre N-1'!D9</f>
        <v>7</v>
      </c>
      <c r="G10" s="26">
        <f t="shared" si="9"/>
        <v>-7</v>
      </c>
      <c r="H10" s="22" t="e">
        <f>I10/$I$58</f>
        <v>#DIV/0!</v>
      </c>
      <c r="I10" s="23">
        <f>IF(COUNTIF($AY$2:$BL$62,A10)=1,VLOOKUP(A10,$AY$2:$BL$62,7,FALSE),0)</f>
        <v>0</v>
      </c>
      <c r="J10" s="33">
        <f>K10/$K$58</f>
        <v>5.1948051948051951E-2</v>
      </c>
      <c r="K10" s="25">
        <f>'Novembre N-1'!I9</f>
        <v>4</v>
      </c>
      <c r="L10" s="26">
        <f t="shared" si="10"/>
        <v>-4</v>
      </c>
      <c r="M10" s="22" t="e">
        <f>N10/$N$58</f>
        <v>#DIV/0!</v>
      </c>
      <c r="N10" s="23">
        <f>IF(COUNTIF($AY$2:$BL$62,A10)=1,VLOOKUP(A10,$AY$2:$BL$62,8,FALSE),0)</f>
        <v>0</v>
      </c>
      <c r="O10" s="24">
        <f>P10/$P$58</f>
        <v>0</v>
      </c>
      <c r="P10" s="25">
        <f>'Novembre N-1'!N9</f>
        <v>0</v>
      </c>
      <c r="Q10" s="26">
        <f t="shared" si="11"/>
        <v>0</v>
      </c>
      <c r="R10" s="22" t="e">
        <f>S10/$S$58</f>
        <v>#DIV/0!</v>
      </c>
      <c r="S10" s="23">
        <f>IF(COUNTIF($AY$2:$BL$62,A10)=1,VLOOKUP(A10,$AY$2:$BL$62,9,FALSE),0)</f>
        <v>0</v>
      </c>
      <c r="T10" s="33">
        <f>U10/$U$58</f>
        <v>4.878048780487805E-2</v>
      </c>
      <c r="U10" s="25">
        <f>'Novembre N-1'!S9</f>
        <v>2</v>
      </c>
      <c r="V10" s="26">
        <f t="shared" si="12"/>
        <v>-2</v>
      </c>
      <c r="W10" s="22" t="e">
        <f>X10/$X$58</f>
        <v>#DIV/0!</v>
      </c>
      <c r="X10" s="23">
        <f>IF(COUNTIF($AY$2:$BL$62,A10)=1,VLOOKUP(A10,$AY$2:$BL$62,10,FALSE),0)</f>
        <v>0</v>
      </c>
      <c r="Y10" s="33">
        <f>Z10/$Z$58</f>
        <v>0</v>
      </c>
      <c r="Z10" s="25">
        <f>'Novembre N-1'!X9</f>
        <v>0</v>
      </c>
      <c r="AA10" s="26">
        <f t="shared" si="13"/>
        <v>0</v>
      </c>
      <c r="AB10" s="22" t="e">
        <f>AC10/$AC$58</f>
        <v>#DIV/0!</v>
      </c>
      <c r="AC10" s="23">
        <f>IF(COUNTIF($AY$2:$BL$62,A10)=1,VLOOKUP(A10,$AY$2:$BL$62,11,FALSE),0)</f>
        <v>0</v>
      </c>
      <c r="AD10" s="33">
        <f>AE10/$AE$58</f>
        <v>6.7796610169491525E-2</v>
      </c>
      <c r="AE10" s="25">
        <f>'Novembre N-1'!AC9</f>
        <v>4</v>
      </c>
      <c r="AF10" s="26">
        <f t="shared" si="14"/>
        <v>-4</v>
      </c>
      <c r="AG10" s="22" t="e">
        <f>AH10/$AH$58</f>
        <v>#DIV/0!</v>
      </c>
      <c r="AH10" s="23">
        <f>IF(COUNTIF($AY$2:$BL$62,A10)=1,VLOOKUP(A10,$AY$2:$BL$62,12,FALSE),0)</f>
        <v>0</v>
      </c>
      <c r="AI10" s="33">
        <f>AJ10/$AJ$58</f>
        <v>8.8235294117647065E-2</v>
      </c>
      <c r="AJ10" s="25">
        <f>'Novembre N-1'!AH9</f>
        <v>3</v>
      </c>
      <c r="AK10" s="26">
        <f t="shared" si="15"/>
        <v>-3</v>
      </c>
      <c r="AL10" s="22" t="e">
        <f>AM10/$AM$58</f>
        <v>#DIV/0!</v>
      </c>
      <c r="AM10" s="23">
        <f>IF(COUNTIF($AY$2:$BL$62,A10)=1,VLOOKUP(A10,$AY$2:$BL$62,13,FALSE),0)</f>
        <v>0</v>
      </c>
      <c r="AN10" s="33">
        <f>AO10/$AO$58</f>
        <v>5.5096418732782371E-2</v>
      </c>
      <c r="AO10" s="25">
        <f>'Novembre N-1'!AM9</f>
        <v>20</v>
      </c>
      <c r="AP10" s="26">
        <f t="shared" si="16"/>
        <v>-20</v>
      </c>
      <c r="AQ10" s="22" t="e">
        <f>AR10/$AR$58</f>
        <v>#DIV/0!</v>
      </c>
      <c r="AR10" s="23">
        <f>IF(COUNTIF($AY$2:$BL$62,A10)=1,VLOOKUP(A10,$AY$2:$BL$62,14,FALSE),0)</f>
        <v>0</v>
      </c>
      <c r="AS10" s="33">
        <f>AT10/$AT$58</f>
        <v>0</v>
      </c>
      <c r="AT10" s="25">
        <f>'Novembre N-1'!AR9</f>
        <v>0</v>
      </c>
      <c r="AU10" s="26">
        <f t="shared" si="17"/>
        <v>0</v>
      </c>
    </row>
    <row r="11" spans="1:64" x14ac:dyDescent="0.3">
      <c r="A11" t="s">
        <v>138</v>
      </c>
      <c r="B11" s="21"/>
      <c r="C11" s="22" t="e">
        <f>D11/$D$58</f>
        <v>#DIV/0!</v>
      </c>
      <c r="D11" s="23">
        <f>IF(COUNTIF($AY$2:$BL$62,A11)=1,VLOOKUP(A11,$AY$2:$BL$62,6,FALSE),0)</f>
        <v>0</v>
      </c>
      <c r="E11" s="24">
        <f>F11/$F$58</f>
        <v>7.7519379844961239E-3</v>
      </c>
      <c r="F11" s="25">
        <f>'Novembre N-1'!D10</f>
        <v>1</v>
      </c>
      <c r="G11" s="26">
        <f t="shared" si="9"/>
        <v>-1</v>
      </c>
      <c r="H11" s="22" t="e">
        <f>I11/$I$58</f>
        <v>#DIV/0!</v>
      </c>
      <c r="I11" s="23">
        <f>IF(COUNTIF($AY$2:$BL$62,A11)=1,VLOOKUP(A11,$AY$2:$BL$62,7,FALSE),0)</f>
        <v>0</v>
      </c>
      <c r="J11" s="33">
        <f>K11/$K$58</f>
        <v>0</v>
      </c>
      <c r="K11" s="25">
        <f>'Novembre N-1'!I10</f>
        <v>0</v>
      </c>
      <c r="L11" s="26">
        <f t="shared" si="10"/>
        <v>0</v>
      </c>
      <c r="M11" s="22" t="e">
        <f>N11/$N$58</f>
        <v>#DIV/0!</v>
      </c>
      <c r="N11" s="23">
        <f>IF(COUNTIF($AY$2:$BL$62,A11)=1,VLOOKUP(A11,$AY$2:$BL$62,8,FALSE),0)</f>
        <v>0</v>
      </c>
      <c r="O11" s="24">
        <f>P11/$P$58</f>
        <v>0</v>
      </c>
      <c r="P11" s="25">
        <f>'Novembre N-1'!N10</f>
        <v>0</v>
      </c>
      <c r="Q11" s="26">
        <f t="shared" si="11"/>
        <v>0</v>
      </c>
      <c r="R11" s="22" t="e">
        <f>S11/$S$58</f>
        <v>#DIV/0!</v>
      </c>
      <c r="S11" s="23">
        <f>IF(COUNTIF($AY$2:$BL$62,A11)=1,VLOOKUP(A11,$AY$2:$BL$62,9,FALSE),0)</f>
        <v>0</v>
      </c>
      <c r="T11" s="33">
        <f>U11/$U$58</f>
        <v>0</v>
      </c>
      <c r="U11" s="25">
        <f>'Novembre N-1'!S10</f>
        <v>0</v>
      </c>
      <c r="V11" s="26">
        <f t="shared" si="12"/>
        <v>0</v>
      </c>
      <c r="W11" s="22" t="e">
        <f>X11/$X$58</f>
        <v>#DIV/0!</v>
      </c>
      <c r="X11" s="23">
        <f>IF(COUNTIF($AY$2:$BL$62,A11)=1,VLOOKUP(A11,$AY$2:$BL$62,10,FALSE),0)</f>
        <v>0</v>
      </c>
      <c r="Y11" s="33">
        <f>Z11/$Z$58</f>
        <v>0</v>
      </c>
      <c r="Z11" s="25">
        <f>'Novembre N-1'!X10</f>
        <v>0</v>
      </c>
      <c r="AA11" s="26">
        <f t="shared" si="13"/>
        <v>0</v>
      </c>
      <c r="AB11" s="22" t="e">
        <f>AC11/$AC$58</f>
        <v>#DIV/0!</v>
      </c>
      <c r="AC11" s="23">
        <f>IF(COUNTIF($AY$2:$BL$62,A11)=1,VLOOKUP(A11,$AY$2:$BL$62,11,FALSE),0)</f>
        <v>0</v>
      </c>
      <c r="AD11" s="33">
        <f>AE11/$AE$58</f>
        <v>0</v>
      </c>
      <c r="AE11" s="25">
        <f>'Novembre N-1'!AC10</f>
        <v>0</v>
      </c>
      <c r="AF11" s="26">
        <f t="shared" si="14"/>
        <v>0</v>
      </c>
      <c r="AG11" s="22" t="e">
        <f>AH11/$AH$58</f>
        <v>#DIV/0!</v>
      </c>
      <c r="AH11" s="23">
        <f>IF(COUNTIF($AY$2:$BL$62,A11)=1,VLOOKUP(A11,$AY$2:$BL$62,12,FALSE),0)</f>
        <v>0</v>
      </c>
      <c r="AI11" s="33">
        <f>AJ11/$AJ$58</f>
        <v>0</v>
      </c>
      <c r="AJ11" s="25">
        <f>'Novembre N-1'!AH10</f>
        <v>0</v>
      </c>
      <c r="AK11" s="26">
        <f t="shared" si="15"/>
        <v>0</v>
      </c>
      <c r="AL11" s="22" t="e">
        <f>AM11/$AM$58</f>
        <v>#DIV/0!</v>
      </c>
      <c r="AM11" s="23">
        <f>IF(COUNTIF($AY$2:$BL$62,A11)=1,VLOOKUP(A11,$AY$2:$BL$62,13,FALSE),0)</f>
        <v>0</v>
      </c>
      <c r="AN11" s="33">
        <f>AO11/$AO$58</f>
        <v>2.7548209366391185E-3</v>
      </c>
      <c r="AO11" s="25">
        <f>'Novembre N-1'!AM10</f>
        <v>1</v>
      </c>
      <c r="AP11" s="26">
        <f t="shared" si="16"/>
        <v>-1</v>
      </c>
      <c r="AQ11" s="22" t="e">
        <f>AR11/$AR$58</f>
        <v>#DIV/0!</v>
      </c>
      <c r="AR11" s="23">
        <f>IF(COUNTIF($AY$2:$BL$62,A11)=1,VLOOKUP(A11,$AY$2:$BL$62,14,FALSE),0)</f>
        <v>0</v>
      </c>
      <c r="AS11" s="33">
        <f>AT11/$AT$58</f>
        <v>0</v>
      </c>
      <c r="AT11" s="25">
        <f>'Novembre N-1'!AR10</f>
        <v>0</v>
      </c>
      <c r="AU11" s="26">
        <f t="shared" si="17"/>
        <v>0</v>
      </c>
    </row>
    <row r="12" spans="1:64" x14ac:dyDescent="0.3">
      <c r="A12" t="s">
        <v>53</v>
      </c>
      <c r="B12" s="21"/>
      <c r="C12" s="22" t="e">
        <f>D12/$D$58</f>
        <v>#DIV/0!</v>
      </c>
      <c r="D12" s="23">
        <f>IF(COUNTIF($AY$2:$BL$62,A12)=1,VLOOKUP(A12,$AY$2:$BL$62,6,FALSE),0)</f>
        <v>0</v>
      </c>
      <c r="E12" s="24">
        <f>F12/$F$58</f>
        <v>0</v>
      </c>
      <c r="F12" s="25">
        <f>'Novembre N-1'!D11</f>
        <v>0</v>
      </c>
      <c r="G12" s="26">
        <f t="shared" si="9"/>
        <v>0</v>
      </c>
      <c r="H12" s="22" t="e">
        <f>I12/$I$58</f>
        <v>#DIV/0!</v>
      </c>
      <c r="I12" s="23">
        <f>IF(COUNTIF($AY$2:$BL$62,A12)=1,VLOOKUP(A12,$AY$2:$BL$62,7,FALSE),0)</f>
        <v>0</v>
      </c>
      <c r="J12" s="33">
        <f>K12/$K$58</f>
        <v>0</v>
      </c>
      <c r="K12" s="25">
        <f>'Novembre N-1'!I11</f>
        <v>0</v>
      </c>
      <c r="L12" s="26">
        <f t="shared" si="10"/>
        <v>0</v>
      </c>
      <c r="M12" s="22" t="e">
        <f>N12/$N$58</f>
        <v>#DIV/0!</v>
      </c>
      <c r="N12" s="23">
        <f>IF(COUNTIF($AY$2:$BL$62,A12)=1,VLOOKUP(A12,$AY$2:$BL$62,8,FALSE),0)</f>
        <v>0</v>
      </c>
      <c r="O12" s="24">
        <f>P12/$P$58</f>
        <v>0</v>
      </c>
      <c r="P12" s="25">
        <f>'Novembre N-1'!N11</f>
        <v>0</v>
      </c>
      <c r="Q12" s="26">
        <f t="shared" si="11"/>
        <v>0</v>
      </c>
      <c r="R12" s="22" t="e">
        <f>S12/$S$58</f>
        <v>#DIV/0!</v>
      </c>
      <c r="S12" s="23">
        <f>IF(COUNTIF($AY$2:$BL$62,A12)=1,VLOOKUP(A12,$AY$2:$BL$62,9,FALSE),0)</f>
        <v>0</v>
      </c>
      <c r="T12" s="33">
        <f>U12/$U$58</f>
        <v>0</v>
      </c>
      <c r="U12" s="25">
        <f>'Novembre N-1'!S11</f>
        <v>0</v>
      </c>
      <c r="V12" s="26">
        <f t="shared" si="12"/>
        <v>0</v>
      </c>
      <c r="W12" s="22" t="e">
        <f>X12/$X$58</f>
        <v>#DIV/0!</v>
      </c>
      <c r="X12" s="23">
        <f>IF(COUNTIF($AY$2:$BL$62,A12)=1,VLOOKUP(A12,$AY$2:$BL$62,10,FALSE),0)</f>
        <v>0</v>
      </c>
      <c r="Y12" s="33">
        <f>Z12/$Z$58</f>
        <v>0</v>
      </c>
      <c r="Z12" s="25">
        <f>'Novembre N-1'!X11</f>
        <v>0</v>
      </c>
      <c r="AA12" s="26">
        <f t="shared" si="13"/>
        <v>0</v>
      </c>
      <c r="AB12" s="22" t="e">
        <f>AC12/$AC$58</f>
        <v>#DIV/0!</v>
      </c>
      <c r="AC12" s="23">
        <f>IF(COUNTIF($AY$2:$BL$62,A12)=1,VLOOKUP(A12,$AY$2:$BL$62,11,FALSE),0)</f>
        <v>0</v>
      </c>
      <c r="AD12" s="33">
        <f>AE12/$AE$58</f>
        <v>0</v>
      </c>
      <c r="AE12" s="25">
        <f>'Novembre N-1'!AC11</f>
        <v>0</v>
      </c>
      <c r="AF12" s="26">
        <f t="shared" si="14"/>
        <v>0</v>
      </c>
      <c r="AG12" s="22" t="e">
        <f>AH12/$AH$58</f>
        <v>#DIV/0!</v>
      </c>
      <c r="AH12" s="23">
        <f>IF(COUNTIF($AY$2:$BL$62,A12)=1,VLOOKUP(A12,$AY$2:$BL$62,12,FALSE),0)</f>
        <v>0</v>
      </c>
      <c r="AI12" s="33">
        <f>AJ12/$AJ$58</f>
        <v>2.9411764705882353E-2</v>
      </c>
      <c r="AJ12" s="25">
        <f>'Novembre N-1'!AH11</f>
        <v>1</v>
      </c>
      <c r="AK12" s="26">
        <f t="shared" si="15"/>
        <v>-1</v>
      </c>
      <c r="AL12" s="22" t="e">
        <f>AM12/$AM$58</f>
        <v>#DIV/0!</v>
      </c>
      <c r="AM12" s="23">
        <f>IF(COUNTIF($AY$2:$BL$62,A12)=1,VLOOKUP(A12,$AY$2:$BL$62,13,FALSE),0)</f>
        <v>0</v>
      </c>
      <c r="AN12" s="33">
        <f>AO12/$AO$58</f>
        <v>0</v>
      </c>
      <c r="AO12" s="25">
        <f>'Novembre N-1'!AM11</f>
        <v>0</v>
      </c>
      <c r="AP12" s="26">
        <f t="shared" si="16"/>
        <v>0</v>
      </c>
      <c r="AQ12" s="22" t="e">
        <f>AR12/$AR$58</f>
        <v>#DIV/0!</v>
      </c>
      <c r="AR12" s="23">
        <f>IF(COUNTIF($AY$2:$BL$62,A12)=1,VLOOKUP(A12,$AY$2:$BL$62,14,FALSE),0)</f>
        <v>0</v>
      </c>
      <c r="AS12" s="33">
        <f>AT12/$AT$58</f>
        <v>5.5555555555555552E-2</v>
      </c>
      <c r="AT12" s="25">
        <f>'Novembre N-1'!AR11</f>
        <v>1</v>
      </c>
      <c r="AU12" s="26">
        <f t="shared" si="17"/>
        <v>-1</v>
      </c>
    </row>
    <row r="13" spans="1:64" x14ac:dyDescent="0.3">
      <c r="A13" t="s">
        <v>54</v>
      </c>
      <c r="B13" s="21"/>
      <c r="C13" s="22" t="e">
        <f>D13/$D$58</f>
        <v>#DIV/0!</v>
      </c>
      <c r="D13" s="23">
        <f>IF(COUNTIF($AY$2:$BL$62,A13)=1,VLOOKUP(A13,$AY$2:$BL$62,6,FALSE),0)</f>
        <v>0</v>
      </c>
      <c r="E13" s="24">
        <f>F13/$F$58</f>
        <v>0</v>
      </c>
      <c r="F13" s="25">
        <f>'Novembre N-1'!D12</f>
        <v>0</v>
      </c>
      <c r="G13" s="26">
        <f t="shared" si="9"/>
        <v>0</v>
      </c>
      <c r="H13" s="22" t="e">
        <f>I13/$I$58</f>
        <v>#DIV/0!</v>
      </c>
      <c r="I13" s="23">
        <f>IF(COUNTIF($AY$2:$BL$62,A13)=1,VLOOKUP(A13,$AY$2:$BL$62,7,FALSE),0)</f>
        <v>0</v>
      </c>
      <c r="J13" s="33">
        <f>K13/$K$58</f>
        <v>0</v>
      </c>
      <c r="K13" s="25">
        <f>'Novembre N-1'!I12</f>
        <v>0</v>
      </c>
      <c r="L13" s="26">
        <f t="shared" si="10"/>
        <v>0</v>
      </c>
      <c r="M13" s="22" t="e">
        <f>N13/$N$58</f>
        <v>#DIV/0!</v>
      </c>
      <c r="N13" s="23">
        <f>IF(COUNTIF($AY$2:$BL$62,A13)=1,VLOOKUP(A13,$AY$2:$BL$62,8,FALSE),0)</f>
        <v>0</v>
      </c>
      <c r="O13" s="24">
        <f>P13/$P$58</f>
        <v>0</v>
      </c>
      <c r="P13" s="25">
        <f>'Novembre N-1'!N12</f>
        <v>0</v>
      </c>
      <c r="Q13" s="26">
        <f t="shared" si="11"/>
        <v>0</v>
      </c>
      <c r="R13" s="22" t="e">
        <f>S13/$S$58</f>
        <v>#DIV/0!</v>
      </c>
      <c r="S13" s="23">
        <f>IF(COUNTIF($AY$2:$BL$62,A13)=1,VLOOKUP(A13,$AY$2:$BL$62,9,FALSE),0)</f>
        <v>0</v>
      </c>
      <c r="T13" s="33">
        <f>U13/$U$58</f>
        <v>0</v>
      </c>
      <c r="U13" s="25">
        <f>'Novembre N-1'!S12</f>
        <v>0</v>
      </c>
      <c r="V13" s="26">
        <f t="shared" si="12"/>
        <v>0</v>
      </c>
      <c r="W13" s="22" t="e">
        <f>X13/$X$58</f>
        <v>#DIV/0!</v>
      </c>
      <c r="X13" s="23">
        <f>IF(COUNTIF($AY$2:$BL$62,A13)=1,VLOOKUP(A13,$AY$2:$BL$62,10,FALSE),0)</f>
        <v>0</v>
      </c>
      <c r="Y13" s="33">
        <f>Z13/$Z$58</f>
        <v>0</v>
      </c>
      <c r="Z13" s="25">
        <f>'Novembre N-1'!X12</f>
        <v>0</v>
      </c>
      <c r="AA13" s="26">
        <f t="shared" si="13"/>
        <v>0</v>
      </c>
      <c r="AB13" s="22" t="e">
        <f>AC13/$AC$58</f>
        <v>#DIV/0!</v>
      </c>
      <c r="AC13" s="23">
        <f>IF(COUNTIF($AY$2:$BL$62,A13)=1,VLOOKUP(A13,$AY$2:$BL$62,11,FALSE),0)</f>
        <v>0</v>
      </c>
      <c r="AD13" s="33">
        <f>AE13/$AE$58</f>
        <v>0</v>
      </c>
      <c r="AE13" s="25">
        <f>'Novembre N-1'!AC12</f>
        <v>0</v>
      </c>
      <c r="AF13" s="26">
        <f t="shared" si="14"/>
        <v>0</v>
      </c>
      <c r="AG13" s="22" t="e">
        <f>AH13/$AH$58</f>
        <v>#DIV/0!</v>
      </c>
      <c r="AH13" s="23">
        <f>IF(COUNTIF($AY$2:$BL$62,A13)=1,VLOOKUP(A13,$AY$2:$BL$62,12,FALSE),0)</f>
        <v>0</v>
      </c>
      <c r="AI13" s="33">
        <f>AJ13/$AJ$58</f>
        <v>2.9411764705882353E-2</v>
      </c>
      <c r="AJ13" s="25">
        <f>'Novembre N-1'!AH12</f>
        <v>1</v>
      </c>
      <c r="AK13" s="26">
        <f t="shared" si="15"/>
        <v>-1</v>
      </c>
      <c r="AL13" s="22" t="e">
        <f>AM13/$AM$58</f>
        <v>#DIV/0!</v>
      </c>
      <c r="AM13" s="23">
        <f>IF(COUNTIF($AY$2:$BL$62,A13)=1,VLOOKUP(A13,$AY$2:$BL$62,13,FALSE),0)</f>
        <v>0</v>
      </c>
      <c r="AN13" s="33">
        <f>AO13/$AO$58</f>
        <v>0</v>
      </c>
      <c r="AO13" s="25">
        <f>'Novembre N-1'!AM12</f>
        <v>0</v>
      </c>
      <c r="AP13" s="26">
        <f t="shared" si="16"/>
        <v>0</v>
      </c>
      <c r="AQ13" s="22" t="e">
        <f>AR13/$AR$58</f>
        <v>#DIV/0!</v>
      </c>
      <c r="AR13" s="23">
        <f>IF(COUNTIF($AY$2:$BL$62,A13)=1,VLOOKUP(A13,$AY$2:$BL$62,14,FALSE),0)</f>
        <v>0</v>
      </c>
      <c r="AS13" s="33">
        <f>AT13/$AT$58</f>
        <v>5.5555555555555552E-2</v>
      </c>
      <c r="AT13" s="25">
        <f>'Novembre N-1'!AR12</f>
        <v>1</v>
      </c>
      <c r="AU13" s="26">
        <f t="shared" si="17"/>
        <v>-1</v>
      </c>
    </row>
    <row r="14" spans="1:64" x14ac:dyDescent="0.3">
      <c r="A14" t="s">
        <v>55</v>
      </c>
      <c r="B14" s="21"/>
      <c r="C14" s="22" t="e">
        <f>D14/$D$58</f>
        <v>#DIV/0!</v>
      </c>
      <c r="D14" s="23">
        <f>IF(COUNTIF($AY$2:$BL$62,A14)=1,VLOOKUP(A14,$AY$2:$BL$62,6,FALSE),0)</f>
        <v>0</v>
      </c>
      <c r="E14" s="24">
        <f>F14/$F$58</f>
        <v>0</v>
      </c>
      <c r="F14" s="25">
        <f>'Novembre N-1'!D13</f>
        <v>0</v>
      </c>
      <c r="G14" s="26">
        <f t="shared" si="9"/>
        <v>0</v>
      </c>
      <c r="H14" s="22" t="e">
        <f>I14/$I$58</f>
        <v>#DIV/0!</v>
      </c>
      <c r="I14" s="23">
        <f>IF(COUNTIF($AY$2:$BL$62,A14)=1,VLOOKUP(A14,$AY$2:$BL$62,7,FALSE),0)</f>
        <v>0</v>
      </c>
      <c r="J14" s="33">
        <f>K14/$K$58</f>
        <v>0</v>
      </c>
      <c r="K14" s="25">
        <f>'Novembre N-1'!I13</f>
        <v>0</v>
      </c>
      <c r="L14" s="26">
        <f t="shared" si="10"/>
        <v>0</v>
      </c>
      <c r="M14" s="22" t="e">
        <f>N14/$N$58</f>
        <v>#DIV/0!</v>
      </c>
      <c r="N14" s="23">
        <f>IF(COUNTIF($AY$2:$BL$62,A14)=1,VLOOKUP(A14,$AY$2:$BL$62,8,FALSE),0)</f>
        <v>0</v>
      </c>
      <c r="O14" s="24">
        <f>P14/$P$58</f>
        <v>0</v>
      </c>
      <c r="P14" s="25">
        <f>'Novembre N-1'!N13</f>
        <v>0</v>
      </c>
      <c r="Q14" s="26">
        <f t="shared" si="11"/>
        <v>0</v>
      </c>
      <c r="R14" s="22" t="e">
        <f>S14/$S$58</f>
        <v>#DIV/0!</v>
      </c>
      <c r="S14" s="23">
        <f>IF(COUNTIF($AY$2:$BL$62,A14)=1,VLOOKUP(A14,$AY$2:$BL$62,9,FALSE),0)</f>
        <v>0</v>
      </c>
      <c r="T14" s="33">
        <f>U14/$U$58</f>
        <v>0</v>
      </c>
      <c r="U14" s="25">
        <f>'Novembre N-1'!S13</f>
        <v>0</v>
      </c>
      <c r="V14" s="26">
        <f t="shared" si="12"/>
        <v>0</v>
      </c>
      <c r="W14" s="22" t="e">
        <f>X14/$X$58</f>
        <v>#DIV/0!</v>
      </c>
      <c r="X14" s="23">
        <f>IF(COUNTIF($AY$2:$BL$62,A14)=1,VLOOKUP(A14,$AY$2:$BL$62,10,FALSE),0)</f>
        <v>0</v>
      </c>
      <c r="Y14" s="33">
        <f>Z14/$Z$58</f>
        <v>0</v>
      </c>
      <c r="Z14" s="25">
        <f>'Novembre N-1'!X13</f>
        <v>0</v>
      </c>
      <c r="AA14" s="26">
        <f t="shared" si="13"/>
        <v>0</v>
      </c>
      <c r="AB14" s="22" t="e">
        <f>AC14/$AC$58</f>
        <v>#DIV/0!</v>
      </c>
      <c r="AC14" s="23">
        <f>IF(COUNTIF($AY$2:$BL$62,A14)=1,VLOOKUP(A14,$AY$2:$BL$62,11,FALSE),0)</f>
        <v>0</v>
      </c>
      <c r="AD14" s="33">
        <f>AE14/$AE$58</f>
        <v>0</v>
      </c>
      <c r="AE14" s="25">
        <f>'Novembre N-1'!AC13</f>
        <v>0</v>
      </c>
      <c r="AF14" s="26">
        <f t="shared" si="14"/>
        <v>0</v>
      </c>
      <c r="AG14" s="22" t="e">
        <f>AH14/$AH$58</f>
        <v>#DIV/0!</v>
      </c>
      <c r="AH14" s="23">
        <f>IF(COUNTIF($AY$2:$BL$62,A14)=1,VLOOKUP(A14,$AY$2:$BL$62,12,FALSE),0)</f>
        <v>0</v>
      </c>
      <c r="AI14" s="33">
        <f>AJ14/$AJ$58</f>
        <v>0</v>
      </c>
      <c r="AJ14" s="25">
        <f>'Novembre N-1'!AH13</f>
        <v>0</v>
      </c>
      <c r="AK14" s="26">
        <f t="shared" si="15"/>
        <v>0</v>
      </c>
      <c r="AL14" s="22" t="e">
        <f>AM14/$AM$58</f>
        <v>#DIV/0!</v>
      </c>
      <c r="AM14" s="23">
        <f>IF(COUNTIF($AY$2:$BL$62,A14)=1,VLOOKUP(A14,$AY$2:$BL$62,13,FALSE),0)</f>
        <v>0</v>
      </c>
      <c r="AN14" s="33">
        <f>AO14/$AO$58</f>
        <v>0</v>
      </c>
      <c r="AO14" s="25">
        <f>'Novembre N-1'!AM13</f>
        <v>0</v>
      </c>
      <c r="AP14" s="26">
        <f t="shared" si="16"/>
        <v>0</v>
      </c>
      <c r="AQ14" s="22" t="e">
        <f>AR14/$AR$58</f>
        <v>#DIV/0!</v>
      </c>
      <c r="AR14" s="23">
        <f>IF(COUNTIF($AY$2:$BL$62,A14)=1,VLOOKUP(A14,$AY$2:$BL$62,14,FALSE),0)</f>
        <v>0</v>
      </c>
      <c r="AS14" s="33">
        <f>AT14/$AT$58</f>
        <v>0</v>
      </c>
      <c r="AT14" s="25">
        <f>'Novembre N-1'!AR13</f>
        <v>0</v>
      </c>
      <c r="AU14" s="26">
        <f t="shared" si="17"/>
        <v>0</v>
      </c>
    </row>
    <row r="15" spans="1:64" x14ac:dyDescent="0.3">
      <c r="A15" t="s">
        <v>5</v>
      </c>
      <c r="B15" s="21"/>
      <c r="C15" s="22" t="e">
        <f>D15/$D$58</f>
        <v>#DIV/0!</v>
      </c>
      <c r="D15" s="23">
        <f>IF(COUNTIF($AY$2:$BL$62,A15)=1,VLOOKUP(A15,$AY$2:$BL$62,6,FALSE),0)</f>
        <v>0</v>
      </c>
      <c r="E15" s="24">
        <f>F15/$F$58</f>
        <v>4.6511627906976744E-2</v>
      </c>
      <c r="F15" s="25">
        <f>'Novembre N-1'!D14</f>
        <v>6</v>
      </c>
      <c r="G15" s="26">
        <f t="shared" si="9"/>
        <v>-6</v>
      </c>
      <c r="H15" s="22" t="e">
        <f>I15/$I$58</f>
        <v>#DIV/0!</v>
      </c>
      <c r="I15" s="23">
        <f>IF(COUNTIF($AY$2:$BL$62,A15)=1,VLOOKUP(A15,$AY$2:$BL$62,7,FALSE),0)</f>
        <v>0</v>
      </c>
      <c r="J15" s="33">
        <f>K15/$K$58</f>
        <v>3.896103896103896E-2</v>
      </c>
      <c r="K15" s="25">
        <f>'Novembre N-1'!I14</f>
        <v>3</v>
      </c>
      <c r="L15" s="26">
        <f t="shared" si="10"/>
        <v>-3</v>
      </c>
      <c r="M15" s="22" t="e">
        <f>N15/$N$58</f>
        <v>#DIV/0!</v>
      </c>
      <c r="N15" s="23">
        <f>IF(COUNTIF($AY$2:$BL$62,A15)=1,VLOOKUP(A15,$AY$2:$BL$62,8,FALSE),0)</f>
        <v>0</v>
      </c>
      <c r="O15" s="24">
        <f>P15/$P$58</f>
        <v>3.8461538461538464E-2</v>
      </c>
      <c r="P15" s="25">
        <f>'Novembre N-1'!N14</f>
        <v>1</v>
      </c>
      <c r="Q15" s="26">
        <f t="shared" si="11"/>
        <v>-1</v>
      </c>
      <c r="R15" s="22" t="e">
        <f>S15/$S$58</f>
        <v>#DIV/0!</v>
      </c>
      <c r="S15" s="23">
        <f>IF(COUNTIF($AY$2:$BL$62,A15)=1,VLOOKUP(A15,$AY$2:$BL$62,9,FALSE),0)</f>
        <v>0</v>
      </c>
      <c r="T15" s="33">
        <f>U15/$U$58</f>
        <v>4.878048780487805E-2</v>
      </c>
      <c r="U15" s="25">
        <f>'Novembre N-1'!S14</f>
        <v>2</v>
      </c>
      <c r="V15" s="26">
        <f t="shared" si="12"/>
        <v>-2</v>
      </c>
      <c r="W15" s="22" t="e">
        <f>X15/$X$58</f>
        <v>#DIV/0!</v>
      </c>
      <c r="X15" s="23">
        <f>IF(COUNTIF($AY$2:$BL$62,A15)=1,VLOOKUP(A15,$AY$2:$BL$62,10,FALSE),0)</f>
        <v>0</v>
      </c>
      <c r="Y15" s="33">
        <f>Z15/$Z$58</f>
        <v>0</v>
      </c>
      <c r="Z15" s="25">
        <f>'Novembre N-1'!X14</f>
        <v>0</v>
      </c>
      <c r="AA15" s="26">
        <f t="shared" si="13"/>
        <v>0</v>
      </c>
      <c r="AB15" s="22" t="e">
        <f>AC15/$AC$58</f>
        <v>#DIV/0!</v>
      </c>
      <c r="AC15" s="23">
        <f>IF(COUNTIF($AY$2:$BL$62,A15)=1,VLOOKUP(A15,$AY$2:$BL$62,11,FALSE),0)</f>
        <v>0</v>
      </c>
      <c r="AD15" s="33">
        <f>AE15/$AE$58</f>
        <v>3.3898305084745763E-2</v>
      </c>
      <c r="AE15" s="25">
        <f>'Novembre N-1'!AC14</f>
        <v>2</v>
      </c>
      <c r="AF15" s="26">
        <f t="shared" si="14"/>
        <v>-2</v>
      </c>
      <c r="AG15" s="22" t="e">
        <f>AH15/$AH$58</f>
        <v>#DIV/0!</v>
      </c>
      <c r="AH15" s="23">
        <f>IF(COUNTIF($AY$2:$BL$62,A15)=1,VLOOKUP(A15,$AY$2:$BL$62,12,FALSE),0)</f>
        <v>0</v>
      </c>
      <c r="AI15" s="33">
        <f>AJ15/$AJ$58</f>
        <v>0</v>
      </c>
      <c r="AJ15" s="25">
        <f>'Novembre N-1'!AH14</f>
        <v>0</v>
      </c>
      <c r="AK15" s="26">
        <f t="shared" si="15"/>
        <v>0</v>
      </c>
      <c r="AL15" s="22" t="e">
        <f>AM15/$AM$58</f>
        <v>#DIV/0!</v>
      </c>
      <c r="AM15" s="23">
        <f>IF(COUNTIF($AY$2:$BL$62,A15)=1,VLOOKUP(A15,$AY$2:$BL$62,13,FALSE),0)</f>
        <v>0</v>
      </c>
      <c r="AN15" s="33">
        <f>AO15/$AO$58</f>
        <v>3.8567493112947659E-2</v>
      </c>
      <c r="AO15" s="25">
        <f>'Novembre N-1'!AM14</f>
        <v>14</v>
      </c>
      <c r="AP15" s="26">
        <f t="shared" si="16"/>
        <v>-14</v>
      </c>
      <c r="AQ15" s="22" t="e">
        <f>AR15/$AR$58</f>
        <v>#DIV/0!</v>
      </c>
      <c r="AR15" s="23">
        <f>IF(COUNTIF($AY$2:$BL$62,A15)=1,VLOOKUP(A15,$AY$2:$BL$62,14,FALSE),0)</f>
        <v>0</v>
      </c>
      <c r="AS15" s="33">
        <f>AT15/$AT$58</f>
        <v>0</v>
      </c>
      <c r="AT15" s="25">
        <f>'Novembre N-1'!AR14</f>
        <v>0</v>
      </c>
      <c r="AU15" s="26">
        <f t="shared" si="17"/>
        <v>0</v>
      </c>
    </row>
    <row r="16" spans="1:64" x14ac:dyDescent="0.3">
      <c r="A16" t="s">
        <v>6</v>
      </c>
      <c r="B16" s="21"/>
      <c r="C16" s="22" t="e">
        <f>D16/$D$58</f>
        <v>#DIV/0!</v>
      </c>
      <c r="D16" s="23">
        <f>IF(COUNTIF($AY$2:$BL$62,A16)=1,VLOOKUP(A16,$AY$2:$BL$62,6,FALSE),0)</f>
        <v>0</v>
      </c>
      <c r="E16" s="24">
        <f>F16/$F$58</f>
        <v>6.2015503875968991E-2</v>
      </c>
      <c r="F16" s="25">
        <f>'Novembre N-1'!D15</f>
        <v>8</v>
      </c>
      <c r="G16" s="26">
        <f t="shared" si="9"/>
        <v>-8</v>
      </c>
      <c r="H16" s="22" t="e">
        <f>I16/$I$58</f>
        <v>#DIV/0!</v>
      </c>
      <c r="I16" s="23">
        <f>IF(COUNTIF($AY$2:$BL$62,A16)=1,VLOOKUP(A16,$AY$2:$BL$62,7,FALSE),0)</f>
        <v>0</v>
      </c>
      <c r="J16" s="33">
        <f>K16/$K$58</f>
        <v>1.2987012987012988E-2</v>
      </c>
      <c r="K16" s="25">
        <f>'Novembre N-1'!I15</f>
        <v>1</v>
      </c>
      <c r="L16" s="26">
        <f t="shared" si="10"/>
        <v>-1</v>
      </c>
      <c r="M16" s="22" t="e">
        <f>N16/$N$58</f>
        <v>#DIV/0!</v>
      </c>
      <c r="N16" s="23">
        <f>IF(COUNTIF($AY$2:$BL$62,A16)=1,VLOOKUP(A16,$AY$2:$BL$62,8,FALSE),0)</f>
        <v>0</v>
      </c>
      <c r="O16" s="24">
        <f>P16/$P$58</f>
        <v>0</v>
      </c>
      <c r="P16" s="25">
        <f>'Novembre N-1'!N15</f>
        <v>0</v>
      </c>
      <c r="Q16" s="26">
        <f t="shared" si="11"/>
        <v>0</v>
      </c>
      <c r="R16" s="22" t="e">
        <f>S16/$S$58</f>
        <v>#DIV/0!</v>
      </c>
      <c r="S16" s="23">
        <f>IF(COUNTIF($AY$2:$BL$62,A16)=1,VLOOKUP(A16,$AY$2:$BL$62,9,FALSE),0)</f>
        <v>0</v>
      </c>
      <c r="T16" s="33">
        <f>U16/$U$58</f>
        <v>0</v>
      </c>
      <c r="U16" s="25">
        <f>'Novembre N-1'!S15</f>
        <v>0</v>
      </c>
      <c r="V16" s="26">
        <f t="shared" si="12"/>
        <v>0</v>
      </c>
      <c r="W16" s="22" t="e">
        <f>X16/$X$58</f>
        <v>#DIV/0!</v>
      </c>
      <c r="X16" s="23">
        <f>IF(COUNTIF($AY$2:$BL$62,A16)=1,VLOOKUP(A16,$AY$2:$BL$62,10,FALSE),0)</f>
        <v>0</v>
      </c>
      <c r="Y16" s="33">
        <f>Z16/$Z$58</f>
        <v>0</v>
      </c>
      <c r="Z16" s="25">
        <f>'Novembre N-1'!X15</f>
        <v>0</v>
      </c>
      <c r="AA16" s="26">
        <f t="shared" si="13"/>
        <v>0</v>
      </c>
      <c r="AB16" s="22" t="e">
        <f>AC16/$AC$58</f>
        <v>#DIV/0!</v>
      </c>
      <c r="AC16" s="23">
        <f>IF(COUNTIF($AY$2:$BL$62,A16)=1,VLOOKUP(A16,$AY$2:$BL$62,11,FALSE),0)</f>
        <v>0</v>
      </c>
      <c r="AD16" s="33">
        <f>AE16/$AE$58</f>
        <v>5.0847457627118647E-2</v>
      </c>
      <c r="AE16" s="25">
        <f>'Novembre N-1'!AC15</f>
        <v>3</v>
      </c>
      <c r="AF16" s="26">
        <f t="shared" si="14"/>
        <v>-3</v>
      </c>
      <c r="AG16" s="22" t="e">
        <f>AH16/$AH$58</f>
        <v>#DIV/0!</v>
      </c>
      <c r="AH16" s="23">
        <f>IF(COUNTIF($AY$2:$BL$62,A16)=1,VLOOKUP(A16,$AY$2:$BL$62,12,FALSE),0)</f>
        <v>0</v>
      </c>
      <c r="AI16" s="33">
        <f>AJ16/$AJ$58</f>
        <v>2.9411764705882353E-2</v>
      </c>
      <c r="AJ16" s="25">
        <f>'Novembre N-1'!AH15</f>
        <v>1</v>
      </c>
      <c r="AK16" s="26">
        <f t="shared" si="15"/>
        <v>-1</v>
      </c>
      <c r="AL16" s="22" t="e">
        <f>AM16/$AM$58</f>
        <v>#DIV/0!</v>
      </c>
      <c r="AM16" s="23">
        <f>IF(COUNTIF($AY$2:$BL$62,A16)=1,VLOOKUP(A16,$AY$2:$BL$62,13,FALSE),0)</f>
        <v>0</v>
      </c>
      <c r="AN16" s="33">
        <f>AO16/$AO$58</f>
        <v>3.5812672176308541E-2</v>
      </c>
      <c r="AO16" s="25">
        <f>'Novembre N-1'!AM15</f>
        <v>13</v>
      </c>
      <c r="AP16" s="26">
        <f t="shared" si="16"/>
        <v>-13</v>
      </c>
      <c r="AQ16" s="22" t="e">
        <f>AR16/$AR$58</f>
        <v>#DIV/0!</v>
      </c>
      <c r="AR16" s="23">
        <f>IF(COUNTIF($AY$2:$BL$62,A16)=1,VLOOKUP(A16,$AY$2:$BL$62,14,FALSE),0)</f>
        <v>0</v>
      </c>
      <c r="AS16" s="33">
        <f>AT16/$AT$58</f>
        <v>0</v>
      </c>
      <c r="AT16" s="25">
        <f>'Novembre N-1'!AR15</f>
        <v>0</v>
      </c>
      <c r="AU16" s="26">
        <f t="shared" si="17"/>
        <v>0</v>
      </c>
    </row>
    <row r="17" spans="1:47" x14ac:dyDescent="0.3">
      <c r="A17" t="s">
        <v>7</v>
      </c>
      <c r="B17" s="21"/>
      <c r="C17" s="22" t="e">
        <f>D17/$D$58</f>
        <v>#DIV/0!</v>
      </c>
      <c r="D17" s="23">
        <f>IF(COUNTIF($AY$2:$BL$62,A17)=1,VLOOKUP(A17,$AY$2:$BL$62,6,FALSE),0)</f>
        <v>0</v>
      </c>
      <c r="E17" s="24">
        <f>F17/$F$58</f>
        <v>8.5271317829457363E-2</v>
      </c>
      <c r="F17" s="25">
        <f>'Novembre N-1'!D16</f>
        <v>11</v>
      </c>
      <c r="G17" s="26">
        <f t="shared" si="9"/>
        <v>-11</v>
      </c>
      <c r="H17" s="22" t="e">
        <f>I17/$I$58</f>
        <v>#DIV/0!</v>
      </c>
      <c r="I17" s="23">
        <f>IF(COUNTIF($AY$2:$BL$62,A17)=1,VLOOKUP(A17,$AY$2:$BL$62,7,FALSE),0)</f>
        <v>0</v>
      </c>
      <c r="J17" s="33">
        <f>K17/$K$58</f>
        <v>6.4935064935064929E-2</v>
      </c>
      <c r="K17" s="25">
        <f>'Novembre N-1'!I16</f>
        <v>5</v>
      </c>
      <c r="L17" s="26">
        <f t="shared" si="10"/>
        <v>-5</v>
      </c>
      <c r="M17" s="22" t="e">
        <f>N17/$N$58</f>
        <v>#DIV/0!</v>
      </c>
      <c r="N17" s="23">
        <f>IF(COUNTIF($AY$2:$BL$62,A17)=1,VLOOKUP(A17,$AY$2:$BL$62,8,FALSE),0)</f>
        <v>0</v>
      </c>
      <c r="O17" s="24">
        <f>P17/$P$58</f>
        <v>7.6923076923076927E-2</v>
      </c>
      <c r="P17" s="25">
        <f>'Novembre N-1'!N16</f>
        <v>2</v>
      </c>
      <c r="Q17" s="26">
        <f t="shared" si="11"/>
        <v>-2</v>
      </c>
      <c r="R17" s="22" t="e">
        <f>S17/$S$58</f>
        <v>#DIV/0!</v>
      </c>
      <c r="S17" s="23">
        <f>IF(COUNTIF($AY$2:$BL$62,A17)=1,VLOOKUP(A17,$AY$2:$BL$62,9,FALSE),0)</f>
        <v>0</v>
      </c>
      <c r="T17" s="33">
        <f>U17/$U$58</f>
        <v>0.12195121951219512</v>
      </c>
      <c r="U17" s="25">
        <f>'Novembre N-1'!S16</f>
        <v>5</v>
      </c>
      <c r="V17" s="26">
        <f t="shared" si="12"/>
        <v>-5</v>
      </c>
      <c r="W17" s="22" t="e">
        <f>X17/$X$58</f>
        <v>#DIV/0!</v>
      </c>
      <c r="X17" s="23">
        <f>IF(COUNTIF($AY$2:$BL$62,A17)=1,VLOOKUP(A17,$AY$2:$BL$62,10,FALSE),0)</f>
        <v>0</v>
      </c>
      <c r="Y17" s="33">
        <f>Z17/$Z$58</f>
        <v>0.13333333333333333</v>
      </c>
      <c r="Z17" s="25">
        <f>'Novembre N-1'!X16</f>
        <v>2</v>
      </c>
      <c r="AA17" s="26">
        <f t="shared" si="13"/>
        <v>-2</v>
      </c>
      <c r="AB17" s="22" t="e">
        <f>AC17/$AC$58</f>
        <v>#DIV/0!</v>
      </c>
      <c r="AC17" s="23">
        <f>IF(COUNTIF($AY$2:$BL$62,A17)=1,VLOOKUP(A17,$AY$2:$BL$62,11,FALSE),0)</f>
        <v>0</v>
      </c>
      <c r="AD17" s="33">
        <f>AE17/$AE$58</f>
        <v>3.3898305084745763E-2</v>
      </c>
      <c r="AE17" s="25">
        <f>'Novembre N-1'!AC16</f>
        <v>2</v>
      </c>
      <c r="AF17" s="26">
        <f t="shared" si="14"/>
        <v>-2</v>
      </c>
      <c r="AG17" s="22" t="e">
        <f>AH17/$AH$58</f>
        <v>#DIV/0!</v>
      </c>
      <c r="AH17" s="23">
        <f>IF(COUNTIF($AY$2:$BL$62,A17)=1,VLOOKUP(A17,$AY$2:$BL$62,12,FALSE),0)</f>
        <v>0</v>
      </c>
      <c r="AI17" s="33">
        <f>AJ17/$AJ$58</f>
        <v>5.8823529411764705E-2</v>
      </c>
      <c r="AJ17" s="25">
        <f>'Novembre N-1'!AH16</f>
        <v>2</v>
      </c>
      <c r="AK17" s="26">
        <f t="shared" si="15"/>
        <v>-2</v>
      </c>
      <c r="AL17" s="22" t="e">
        <f>AM17/$AM$58</f>
        <v>#DIV/0!</v>
      </c>
      <c r="AM17" s="23">
        <f>IF(COUNTIF($AY$2:$BL$62,A17)=1,VLOOKUP(A17,$AY$2:$BL$62,13,FALSE),0)</f>
        <v>0</v>
      </c>
      <c r="AN17" s="33">
        <f>AO17/$AO$58</f>
        <v>7.9889807162534437E-2</v>
      </c>
      <c r="AO17" s="25">
        <f>'Novembre N-1'!AM16</f>
        <v>29</v>
      </c>
      <c r="AP17" s="26">
        <f t="shared" si="16"/>
        <v>-29</v>
      </c>
      <c r="AQ17" s="22" t="e">
        <f>AR17/$AR$58</f>
        <v>#DIV/0!</v>
      </c>
      <c r="AR17" s="23">
        <f>IF(COUNTIF($AY$2:$BL$62,A17)=1,VLOOKUP(A17,$AY$2:$BL$62,14,FALSE),0)</f>
        <v>0</v>
      </c>
      <c r="AS17" s="33">
        <f>AT17/$AT$58</f>
        <v>0</v>
      </c>
      <c r="AT17" s="25">
        <f>'Novembre N-1'!AR16</f>
        <v>0</v>
      </c>
      <c r="AU17" s="26">
        <f t="shared" si="17"/>
        <v>0</v>
      </c>
    </row>
    <row r="18" spans="1:47" x14ac:dyDescent="0.3">
      <c r="A18" t="s">
        <v>56</v>
      </c>
      <c r="B18" s="21"/>
      <c r="C18" s="22" t="e">
        <f>D18/$D$58</f>
        <v>#DIV/0!</v>
      </c>
      <c r="D18" s="23">
        <f>IF(COUNTIF($AY$2:$BL$62,A18)=1,VLOOKUP(A18,$AY$2:$BL$62,6,FALSE),0)</f>
        <v>0</v>
      </c>
      <c r="E18" s="24">
        <f>F18/$F$58</f>
        <v>0</v>
      </c>
      <c r="F18" s="25">
        <f>'Novembre N-1'!D17</f>
        <v>0</v>
      </c>
      <c r="G18" s="26">
        <f t="shared" si="9"/>
        <v>0</v>
      </c>
      <c r="H18" s="22" t="e">
        <f>I18/$I$58</f>
        <v>#DIV/0!</v>
      </c>
      <c r="I18" s="23">
        <f>IF(COUNTIF($AY$2:$BL$62,A18)=1,VLOOKUP(A18,$AY$2:$BL$62,7,FALSE),0)</f>
        <v>0</v>
      </c>
      <c r="J18" s="33">
        <f>K18/$K$58</f>
        <v>0</v>
      </c>
      <c r="K18" s="25">
        <f>'Novembre N-1'!I17</f>
        <v>0</v>
      </c>
      <c r="L18" s="26">
        <f t="shared" si="10"/>
        <v>0</v>
      </c>
      <c r="M18" s="22" t="e">
        <f>N18/$N$58</f>
        <v>#DIV/0!</v>
      </c>
      <c r="N18" s="23">
        <f>IF(COUNTIF($AY$2:$BL$62,A18)=1,VLOOKUP(A18,$AY$2:$BL$62,8,FALSE),0)</f>
        <v>0</v>
      </c>
      <c r="O18" s="24">
        <f>P18/$P$58</f>
        <v>0</v>
      </c>
      <c r="P18" s="25">
        <f>'Novembre N-1'!N17</f>
        <v>0</v>
      </c>
      <c r="Q18" s="26">
        <f t="shared" si="11"/>
        <v>0</v>
      </c>
      <c r="R18" s="22" t="e">
        <f>S18/$S$58</f>
        <v>#DIV/0!</v>
      </c>
      <c r="S18" s="23">
        <f>IF(COUNTIF($AY$2:$BL$62,A18)=1,VLOOKUP(A18,$AY$2:$BL$62,9,FALSE),0)</f>
        <v>0</v>
      </c>
      <c r="T18" s="33">
        <f>U18/$U$58</f>
        <v>0</v>
      </c>
      <c r="U18" s="25">
        <f>'Novembre N-1'!S17</f>
        <v>0</v>
      </c>
      <c r="V18" s="26">
        <f t="shared" si="12"/>
        <v>0</v>
      </c>
      <c r="W18" s="22" t="e">
        <f>X18/$X$58</f>
        <v>#DIV/0!</v>
      </c>
      <c r="X18" s="23">
        <f>IF(COUNTIF($AY$2:$BL$62,A18)=1,VLOOKUP(A18,$AY$2:$BL$62,10,FALSE),0)</f>
        <v>0</v>
      </c>
      <c r="Y18" s="33">
        <f>Z18/$Z$58</f>
        <v>0</v>
      </c>
      <c r="Z18" s="25">
        <f>'Novembre N-1'!X17</f>
        <v>0</v>
      </c>
      <c r="AA18" s="26">
        <f t="shared" si="13"/>
        <v>0</v>
      </c>
      <c r="AB18" s="22" t="e">
        <f>AC18/$AC$58</f>
        <v>#DIV/0!</v>
      </c>
      <c r="AC18" s="23">
        <f>IF(COUNTIF($AY$2:$BL$62,A18)=1,VLOOKUP(A18,$AY$2:$BL$62,11,FALSE),0)</f>
        <v>0</v>
      </c>
      <c r="AD18" s="33">
        <f>AE18/$AE$58</f>
        <v>0</v>
      </c>
      <c r="AE18" s="25">
        <f>'Novembre N-1'!AC17</f>
        <v>0</v>
      </c>
      <c r="AF18" s="26">
        <f t="shared" si="14"/>
        <v>0</v>
      </c>
      <c r="AG18" s="22" t="e">
        <f>AH18/$AH$58</f>
        <v>#DIV/0!</v>
      </c>
      <c r="AH18" s="23">
        <f>IF(COUNTIF($AY$2:$BL$62,A18)=1,VLOOKUP(A18,$AY$2:$BL$62,12,FALSE),0)</f>
        <v>0</v>
      </c>
      <c r="AI18" s="33">
        <f>AJ18/$AJ$58</f>
        <v>2.9411764705882353E-2</v>
      </c>
      <c r="AJ18" s="25">
        <f>'Novembre N-1'!AH17</f>
        <v>1</v>
      </c>
      <c r="AK18" s="26">
        <f t="shared" si="15"/>
        <v>-1</v>
      </c>
      <c r="AL18" s="22" t="e">
        <f>AM18/$AM$58</f>
        <v>#DIV/0!</v>
      </c>
      <c r="AM18" s="23">
        <f>IF(COUNTIF($AY$2:$BL$62,A18)=1,VLOOKUP(A18,$AY$2:$BL$62,13,FALSE),0)</f>
        <v>0</v>
      </c>
      <c r="AN18" s="33">
        <f>AO18/$AO$58</f>
        <v>0</v>
      </c>
      <c r="AO18" s="25">
        <f>'Novembre N-1'!AM17</f>
        <v>0</v>
      </c>
      <c r="AP18" s="26">
        <f t="shared" si="16"/>
        <v>0</v>
      </c>
      <c r="AQ18" s="22" t="e">
        <f>AR18/$AR$58</f>
        <v>#DIV/0!</v>
      </c>
      <c r="AR18" s="23">
        <f>IF(COUNTIF($AY$2:$BL$62,A18)=1,VLOOKUP(A18,$AY$2:$BL$62,14,FALSE),0)</f>
        <v>0</v>
      </c>
      <c r="AS18" s="33">
        <f>AT18/$AT$58</f>
        <v>5.5555555555555552E-2</v>
      </c>
      <c r="AT18" s="25">
        <f>'Novembre N-1'!AR17</f>
        <v>1</v>
      </c>
      <c r="AU18" s="26">
        <f t="shared" si="17"/>
        <v>-1</v>
      </c>
    </row>
    <row r="19" spans="1:47" x14ac:dyDescent="0.3">
      <c r="A19" t="s">
        <v>8</v>
      </c>
      <c r="B19" s="21"/>
      <c r="C19" s="22" t="e">
        <f>D19/$D$58</f>
        <v>#DIV/0!</v>
      </c>
      <c r="D19" s="23">
        <f>IF(COUNTIF($AY$2:$BL$62,A19)=1,VLOOKUP(A19,$AY$2:$BL$62,6,FALSE),0)</f>
        <v>0</v>
      </c>
      <c r="E19" s="24">
        <f>F19/$F$58</f>
        <v>0</v>
      </c>
      <c r="F19" s="25">
        <f>'Novembre N-1'!D18</f>
        <v>0</v>
      </c>
      <c r="G19" s="26">
        <f t="shared" si="9"/>
        <v>0</v>
      </c>
      <c r="H19" s="22" t="e">
        <f>I19/$I$58</f>
        <v>#DIV/0!</v>
      </c>
      <c r="I19" s="23">
        <f>IF(COUNTIF($AY$2:$BL$62,A19)=1,VLOOKUP(A19,$AY$2:$BL$62,7,FALSE),0)</f>
        <v>0</v>
      </c>
      <c r="J19" s="33">
        <f>K19/$K$58</f>
        <v>0</v>
      </c>
      <c r="K19" s="25">
        <f>'Novembre N-1'!I18</f>
        <v>0</v>
      </c>
      <c r="L19" s="26">
        <f t="shared" si="10"/>
        <v>0</v>
      </c>
      <c r="M19" s="22" t="e">
        <f>N19/$N$58</f>
        <v>#DIV/0!</v>
      </c>
      <c r="N19" s="23">
        <f>IF(COUNTIF($AY$2:$BL$62,A19)=1,VLOOKUP(A19,$AY$2:$BL$62,8,FALSE),0)</f>
        <v>0</v>
      </c>
      <c r="O19" s="24">
        <f>P19/$P$58</f>
        <v>0</v>
      </c>
      <c r="P19" s="25">
        <f>'Novembre N-1'!N18</f>
        <v>0</v>
      </c>
      <c r="Q19" s="26">
        <f t="shared" si="11"/>
        <v>0</v>
      </c>
      <c r="R19" s="22" t="e">
        <f>S19/$S$58</f>
        <v>#DIV/0!</v>
      </c>
      <c r="S19" s="23">
        <f>IF(COUNTIF($AY$2:$BL$62,A19)=1,VLOOKUP(A19,$AY$2:$BL$62,9,FALSE),0)</f>
        <v>0</v>
      </c>
      <c r="T19" s="33">
        <f>U19/$U$58</f>
        <v>0</v>
      </c>
      <c r="U19" s="25">
        <f>'Novembre N-1'!S18</f>
        <v>0</v>
      </c>
      <c r="V19" s="26">
        <f t="shared" si="12"/>
        <v>0</v>
      </c>
      <c r="W19" s="22" t="e">
        <f>X19/$X$58</f>
        <v>#DIV/0!</v>
      </c>
      <c r="X19" s="23">
        <f>IF(COUNTIF($AY$2:$BL$62,A19)=1,VLOOKUP(A19,$AY$2:$BL$62,10,FALSE),0)</f>
        <v>0</v>
      </c>
      <c r="Y19" s="33">
        <f>Z19/$Z$58</f>
        <v>0</v>
      </c>
      <c r="Z19" s="25">
        <f>'Novembre N-1'!X18</f>
        <v>0</v>
      </c>
      <c r="AA19" s="26">
        <f t="shared" si="13"/>
        <v>0</v>
      </c>
      <c r="AB19" s="22" t="e">
        <f>AC19/$AC$58</f>
        <v>#DIV/0!</v>
      </c>
      <c r="AC19" s="23">
        <f>IF(COUNTIF($AY$2:$BL$62,A19)=1,VLOOKUP(A19,$AY$2:$BL$62,11,FALSE),0)</f>
        <v>0</v>
      </c>
      <c r="AD19" s="33">
        <f>AE19/$AE$58</f>
        <v>0</v>
      </c>
      <c r="AE19" s="25">
        <f>'Novembre N-1'!AC18</f>
        <v>0</v>
      </c>
      <c r="AF19" s="26">
        <f t="shared" si="14"/>
        <v>0</v>
      </c>
      <c r="AG19" s="22" t="e">
        <f>AH19/$AH$58</f>
        <v>#DIV/0!</v>
      </c>
      <c r="AH19" s="23">
        <f>IF(COUNTIF($AY$2:$BL$62,A19)=1,VLOOKUP(A19,$AY$2:$BL$62,12,FALSE),0)</f>
        <v>0</v>
      </c>
      <c r="AI19" s="33">
        <f>AJ19/$AJ$58</f>
        <v>0</v>
      </c>
      <c r="AJ19" s="25">
        <f>'Novembre N-1'!AH18</f>
        <v>0</v>
      </c>
      <c r="AK19" s="26">
        <f t="shared" si="15"/>
        <v>0</v>
      </c>
      <c r="AL19" s="22" t="e">
        <f>AM19/$AM$58</f>
        <v>#DIV/0!</v>
      </c>
      <c r="AM19" s="23">
        <f>IF(COUNTIF($AY$2:$BL$62,A19)=1,VLOOKUP(A19,$AY$2:$BL$62,13,FALSE),0)</f>
        <v>0</v>
      </c>
      <c r="AN19" s="33">
        <f>AO19/$AO$58</f>
        <v>0</v>
      </c>
      <c r="AO19" s="25">
        <f>'Novembre N-1'!AM18</f>
        <v>0</v>
      </c>
      <c r="AP19" s="26">
        <f t="shared" si="16"/>
        <v>0</v>
      </c>
      <c r="AQ19" s="22" t="e">
        <f>AR19/$AR$58</f>
        <v>#DIV/0!</v>
      </c>
      <c r="AR19" s="23">
        <f>IF(COUNTIF($AY$2:$BL$62,A19)=1,VLOOKUP(A19,$AY$2:$BL$62,14,FALSE),0)</f>
        <v>0</v>
      </c>
      <c r="AS19" s="33">
        <f>AT19/$AT$58</f>
        <v>0</v>
      </c>
      <c r="AT19" s="25">
        <f>'Novembre N-1'!AR18</f>
        <v>0</v>
      </c>
      <c r="AU19" s="26">
        <f t="shared" si="17"/>
        <v>0</v>
      </c>
    </row>
    <row r="20" spans="1:47" x14ac:dyDescent="0.3">
      <c r="A20" t="s">
        <v>57</v>
      </c>
      <c r="B20" s="21"/>
      <c r="C20" s="22" t="e">
        <f>D20/$D$58</f>
        <v>#DIV/0!</v>
      </c>
      <c r="D20" s="23">
        <f>IF(COUNTIF($AY$2:$BL$62,A20)=1,VLOOKUP(A20,$AY$2:$BL$62,6,FALSE),0)</f>
        <v>0</v>
      </c>
      <c r="E20" s="24">
        <f>F20/$F$58</f>
        <v>0</v>
      </c>
      <c r="F20" s="25">
        <f>'Novembre N-1'!D19</f>
        <v>0</v>
      </c>
      <c r="G20" s="26">
        <f t="shared" si="9"/>
        <v>0</v>
      </c>
      <c r="H20" s="22" t="e">
        <f>I20/$I$58</f>
        <v>#DIV/0!</v>
      </c>
      <c r="I20" s="23">
        <f>IF(COUNTIF($AY$2:$BL$62,A20)=1,VLOOKUP(A20,$AY$2:$BL$62,7,FALSE),0)</f>
        <v>0</v>
      </c>
      <c r="J20" s="33">
        <f>K20/$K$58</f>
        <v>0</v>
      </c>
      <c r="K20" s="25">
        <f>'Novembre N-1'!I19</f>
        <v>0</v>
      </c>
      <c r="L20" s="26">
        <f t="shared" si="10"/>
        <v>0</v>
      </c>
      <c r="M20" s="22" t="e">
        <f>N20/$N$58</f>
        <v>#DIV/0!</v>
      </c>
      <c r="N20" s="23">
        <f>IF(COUNTIF($AY$2:$BL$62,A20)=1,VLOOKUP(A20,$AY$2:$BL$62,8,FALSE),0)</f>
        <v>0</v>
      </c>
      <c r="O20" s="24">
        <f>P20/$P$58</f>
        <v>0</v>
      </c>
      <c r="P20" s="25">
        <f>'Novembre N-1'!N19</f>
        <v>0</v>
      </c>
      <c r="Q20" s="26">
        <f t="shared" si="11"/>
        <v>0</v>
      </c>
      <c r="R20" s="22" t="e">
        <f>S20/$S$58</f>
        <v>#DIV/0!</v>
      </c>
      <c r="S20" s="23">
        <f>IF(COUNTIF($AY$2:$BL$62,A20)=1,VLOOKUP(A20,$AY$2:$BL$62,9,FALSE),0)</f>
        <v>0</v>
      </c>
      <c r="T20" s="33">
        <f>U20/$U$58</f>
        <v>0</v>
      </c>
      <c r="U20" s="25">
        <f>'Novembre N-1'!S19</f>
        <v>0</v>
      </c>
      <c r="V20" s="26">
        <f t="shared" si="12"/>
        <v>0</v>
      </c>
      <c r="W20" s="22" t="e">
        <f>X20/$X$58</f>
        <v>#DIV/0!</v>
      </c>
      <c r="X20" s="23">
        <f>IF(COUNTIF($AY$2:$BL$62,A20)=1,VLOOKUP(A20,$AY$2:$BL$62,10,FALSE),0)</f>
        <v>0</v>
      </c>
      <c r="Y20" s="33">
        <f>Z20/$Z$58</f>
        <v>0</v>
      </c>
      <c r="Z20" s="25">
        <f>'Novembre N-1'!X19</f>
        <v>0</v>
      </c>
      <c r="AA20" s="26">
        <f t="shared" si="13"/>
        <v>0</v>
      </c>
      <c r="AB20" s="22" t="e">
        <f>AC20/$AC$58</f>
        <v>#DIV/0!</v>
      </c>
      <c r="AC20" s="23">
        <f>IF(COUNTIF($AY$2:$BL$62,A20)=1,VLOOKUP(A20,$AY$2:$BL$62,11,FALSE),0)</f>
        <v>0</v>
      </c>
      <c r="AD20" s="33">
        <f>AE20/$AE$58</f>
        <v>0</v>
      </c>
      <c r="AE20" s="25">
        <f>'Novembre N-1'!AC19</f>
        <v>0</v>
      </c>
      <c r="AF20" s="26">
        <f t="shared" si="14"/>
        <v>0</v>
      </c>
      <c r="AG20" s="22" t="e">
        <f>AH20/$AH$58</f>
        <v>#DIV/0!</v>
      </c>
      <c r="AH20" s="23">
        <f>IF(COUNTIF($AY$2:$BL$62,A20)=1,VLOOKUP(A20,$AY$2:$BL$62,12,FALSE),0)</f>
        <v>0</v>
      </c>
      <c r="AI20" s="33">
        <f>AJ20/$AJ$58</f>
        <v>0</v>
      </c>
      <c r="AJ20" s="25">
        <f>'Novembre N-1'!AH19</f>
        <v>0</v>
      </c>
      <c r="AK20" s="26">
        <f t="shared" si="15"/>
        <v>0</v>
      </c>
      <c r="AL20" s="22" t="e">
        <f>AM20/$AM$58</f>
        <v>#DIV/0!</v>
      </c>
      <c r="AM20" s="23">
        <f>IF(COUNTIF($AY$2:$BL$62,A20)=1,VLOOKUP(A20,$AY$2:$BL$62,13,FALSE),0)</f>
        <v>0</v>
      </c>
      <c r="AN20" s="33">
        <f>AO20/$AO$58</f>
        <v>0</v>
      </c>
      <c r="AO20" s="25">
        <f>'Novembre N-1'!AM19</f>
        <v>0</v>
      </c>
      <c r="AP20" s="26">
        <f t="shared" si="16"/>
        <v>0</v>
      </c>
      <c r="AQ20" s="22" t="e">
        <f>AR20/$AR$58</f>
        <v>#DIV/0!</v>
      </c>
      <c r="AR20" s="23">
        <f>IF(COUNTIF($AY$2:$BL$62,A20)=1,VLOOKUP(A20,$AY$2:$BL$62,14,FALSE),0)</f>
        <v>0</v>
      </c>
      <c r="AS20" s="33">
        <f>AT20/$AT$58</f>
        <v>0</v>
      </c>
      <c r="AT20" s="25">
        <f>'Novembre N-1'!AR19</f>
        <v>0</v>
      </c>
      <c r="AU20" s="26">
        <f t="shared" si="17"/>
        <v>0</v>
      </c>
    </row>
    <row r="21" spans="1:47" x14ac:dyDescent="0.3">
      <c r="A21" t="s">
        <v>9</v>
      </c>
      <c r="B21" s="21"/>
      <c r="C21" s="22" t="e">
        <f>D21/$D$58</f>
        <v>#DIV/0!</v>
      </c>
      <c r="D21" s="23">
        <f>IF(COUNTIF($AY$2:$BL$62,A21)=1,VLOOKUP(A21,$AY$2:$BL$62,6,FALSE),0)</f>
        <v>0</v>
      </c>
      <c r="E21" s="24">
        <f>F21/$F$58</f>
        <v>0</v>
      </c>
      <c r="F21" s="25">
        <f>'Novembre N-1'!D20</f>
        <v>0</v>
      </c>
      <c r="G21" s="26">
        <f t="shared" si="9"/>
        <v>0</v>
      </c>
      <c r="H21" s="22" t="e">
        <f>I21/$I$58</f>
        <v>#DIV/0!</v>
      </c>
      <c r="I21" s="23">
        <f>IF(COUNTIF($AY$2:$BL$62,A21)=1,VLOOKUP(A21,$AY$2:$BL$62,7,FALSE),0)</f>
        <v>0</v>
      </c>
      <c r="J21" s="33">
        <f>K21/$K$58</f>
        <v>0</v>
      </c>
      <c r="K21" s="25">
        <f>'Novembre N-1'!I20</f>
        <v>0</v>
      </c>
      <c r="L21" s="26">
        <f t="shared" si="10"/>
        <v>0</v>
      </c>
      <c r="M21" s="22" t="e">
        <f>N21/$N$58</f>
        <v>#DIV/0!</v>
      </c>
      <c r="N21" s="23">
        <f>IF(COUNTIF($AY$2:$BL$62,A21)=1,VLOOKUP(A21,$AY$2:$BL$62,8,FALSE),0)</f>
        <v>0</v>
      </c>
      <c r="O21" s="24">
        <f>P21/$P$58</f>
        <v>0</v>
      </c>
      <c r="P21" s="25">
        <f>'Novembre N-1'!N20</f>
        <v>0</v>
      </c>
      <c r="Q21" s="26">
        <f t="shared" si="11"/>
        <v>0</v>
      </c>
      <c r="R21" s="22" t="e">
        <f>S21/$S$58</f>
        <v>#DIV/0!</v>
      </c>
      <c r="S21" s="23">
        <f>IF(COUNTIF($AY$2:$BL$62,A21)=1,VLOOKUP(A21,$AY$2:$BL$62,9,FALSE),0)</f>
        <v>0</v>
      </c>
      <c r="T21" s="33">
        <f>U21/$U$58</f>
        <v>0</v>
      </c>
      <c r="U21" s="25">
        <f>'Novembre N-1'!S20</f>
        <v>0</v>
      </c>
      <c r="V21" s="26">
        <f t="shared" si="12"/>
        <v>0</v>
      </c>
      <c r="W21" s="22" t="e">
        <f>X21/$X$58</f>
        <v>#DIV/0!</v>
      </c>
      <c r="X21" s="23">
        <f>IF(COUNTIF($AY$2:$BL$62,A21)=1,VLOOKUP(A21,$AY$2:$BL$62,10,FALSE),0)</f>
        <v>0</v>
      </c>
      <c r="Y21" s="33">
        <f>Z21/$Z$58</f>
        <v>0</v>
      </c>
      <c r="Z21" s="25">
        <f>'Novembre N-1'!X20</f>
        <v>0</v>
      </c>
      <c r="AA21" s="26">
        <f t="shared" si="13"/>
        <v>0</v>
      </c>
      <c r="AB21" s="22" t="e">
        <f>AC21/$AC$58</f>
        <v>#DIV/0!</v>
      </c>
      <c r="AC21" s="23">
        <f>IF(COUNTIF($AY$2:$BL$62,A21)=1,VLOOKUP(A21,$AY$2:$BL$62,11,FALSE),0)</f>
        <v>0</v>
      </c>
      <c r="AD21" s="33">
        <f>AE21/$AE$58</f>
        <v>0</v>
      </c>
      <c r="AE21" s="25">
        <f>'Novembre N-1'!AC20</f>
        <v>0</v>
      </c>
      <c r="AF21" s="26">
        <f t="shared" si="14"/>
        <v>0</v>
      </c>
      <c r="AG21" s="22" t="e">
        <f>AH21/$AH$58</f>
        <v>#DIV/0!</v>
      </c>
      <c r="AH21" s="23">
        <f>IF(COUNTIF($AY$2:$BL$62,A21)=1,VLOOKUP(A21,$AY$2:$BL$62,12,FALSE),0)</f>
        <v>0</v>
      </c>
      <c r="AI21" s="33">
        <f>AJ21/$AJ$58</f>
        <v>0</v>
      </c>
      <c r="AJ21" s="25">
        <f>'Novembre N-1'!AH20</f>
        <v>0</v>
      </c>
      <c r="AK21" s="26">
        <f t="shared" si="15"/>
        <v>0</v>
      </c>
      <c r="AL21" s="22" t="e">
        <f>AM21/$AM$58</f>
        <v>#DIV/0!</v>
      </c>
      <c r="AM21" s="23">
        <f>IF(COUNTIF($AY$2:$BL$62,A21)=1,VLOOKUP(A21,$AY$2:$BL$62,13,FALSE),0)</f>
        <v>0</v>
      </c>
      <c r="AN21" s="33">
        <f>AO21/$AO$58</f>
        <v>0</v>
      </c>
      <c r="AO21" s="25">
        <f>'Novembre N-1'!AM20</f>
        <v>0</v>
      </c>
      <c r="AP21" s="26">
        <f t="shared" si="16"/>
        <v>0</v>
      </c>
      <c r="AQ21" s="22" t="e">
        <f>AR21/$AR$58</f>
        <v>#DIV/0!</v>
      </c>
      <c r="AR21" s="23">
        <f>IF(COUNTIF($AY$2:$BL$62,A21)=1,VLOOKUP(A21,$AY$2:$BL$62,14,FALSE),0)</f>
        <v>0</v>
      </c>
      <c r="AS21" s="33">
        <f>AT21/$AT$58</f>
        <v>0</v>
      </c>
      <c r="AT21" s="25">
        <f>'Novembre N-1'!AR20</f>
        <v>0</v>
      </c>
      <c r="AU21" s="26">
        <f t="shared" si="17"/>
        <v>0</v>
      </c>
    </row>
    <row r="22" spans="1:47" x14ac:dyDescent="0.3">
      <c r="A22" t="s">
        <v>10</v>
      </c>
      <c r="B22" s="21"/>
      <c r="C22" s="22" t="e">
        <f>D22/$D$58</f>
        <v>#DIV/0!</v>
      </c>
      <c r="D22" s="23">
        <f>IF(COUNTIF($AY$2:$BL$62,A22)=1,VLOOKUP(A22,$AY$2:$BL$62,6,FALSE),0)</f>
        <v>0</v>
      </c>
      <c r="E22" s="24">
        <f>F22/$F$58</f>
        <v>7.7519379844961239E-3</v>
      </c>
      <c r="F22" s="25">
        <f>'Novembre N-1'!D21</f>
        <v>1</v>
      </c>
      <c r="G22" s="26">
        <f t="shared" si="9"/>
        <v>-1</v>
      </c>
      <c r="H22" s="22" t="e">
        <f>I22/$I$58</f>
        <v>#DIV/0!</v>
      </c>
      <c r="I22" s="23">
        <f>IF(COUNTIF($AY$2:$BL$62,A22)=1,VLOOKUP(A22,$AY$2:$BL$62,7,FALSE),0)</f>
        <v>0</v>
      </c>
      <c r="J22" s="33">
        <f>K22/$K$58</f>
        <v>2.5974025974025976E-2</v>
      </c>
      <c r="K22" s="25">
        <f>'Novembre N-1'!I21</f>
        <v>2</v>
      </c>
      <c r="L22" s="26">
        <f t="shared" si="10"/>
        <v>-2</v>
      </c>
      <c r="M22" s="22" t="e">
        <f>N22/$N$58</f>
        <v>#DIV/0!</v>
      </c>
      <c r="N22" s="23">
        <f>IF(COUNTIF($AY$2:$BL$62,A22)=1,VLOOKUP(A22,$AY$2:$BL$62,8,FALSE),0)</f>
        <v>0</v>
      </c>
      <c r="O22" s="24">
        <f>P22/$P$58</f>
        <v>0.19230769230769232</v>
      </c>
      <c r="P22" s="25">
        <f>'Novembre N-1'!N21</f>
        <v>5</v>
      </c>
      <c r="Q22" s="26">
        <f t="shared" si="11"/>
        <v>-5</v>
      </c>
      <c r="R22" s="22" t="e">
        <f>S22/$S$58</f>
        <v>#DIV/0!</v>
      </c>
      <c r="S22" s="23">
        <f>IF(COUNTIF($AY$2:$BL$62,A22)=1,VLOOKUP(A22,$AY$2:$BL$62,9,FALSE),0)</f>
        <v>0</v>
      </c>
      <c r="T22" s="33">
        <f>U22/$U$58</f>
        <v>4.878048780487805E-2</v>
      </c>
      <c r="U22" s="25">
        <f>'Novembre N-1'!S21</f>
        <v>2</v>
      </c>
      <c r="V22" s="26">
        <f t="shared" si="12"/>
        <v>-2</v>
      </c>
      <c r="W22" s="22" t="e">
        <f>X22/$X$58</f>
        <v>#DIV/0!</v>
      </c>
      <c r="X22" s="23">
        <f>IF(COUNTIF($AY$2:$BL$62,A22)=1,VLOOKUP(A22,$AY$2:$BL$62,10,FALSE),0)</f>
        <v>0</v>
      </c>
      <c r="Y22" s="33">
        <f>Z22/$Z$58</f>
        <v>6.6666666666666666E-2</v>
      </c>
      <c r="Z22" s="25">
        <f>'Novembre N-1'!X21</f>
        <v>1</v>
      </c>
      <c r="AA22" s="26">
        <f t="shared" si="13"/>
        <v>-1</v>
      </c>
      <c r="AB22" s="22" t="e">
        <f>AC22/$AC$58</f>
        <v>#DIV/0!</v>
      </c>
      <c r="AC22" s="23">
        <f>IF(COUNTIF($AY$2:$BL$62,A22)=1,VLOOKUP(A22,$AY$2:$BL$62,11,FALSE),0)</f>
        <v>0</v>
      </c>
      <c r="AD22" s="33">
        <f>AE22/$AE$58</f>
        <v>0</v>
      </c>
      <c r="AE22" s="25">
        <f>'Novembre N-1'!AC21</f>
        <v>0</v>
      </c>
      <c r="AF22" s="26">
        <f t="shared" si="14"/>
        <v>0</v>
      </c>
      <c r="AG22" s="22" t="e">
        <f>AH22/$AH$58</f>
        <v>#DIV/0!</v>
      </c>
      <c r="AH22" s="23">
        <f>IF(COUNTIF($AY$2:$BL$62,A22)=1,VLOOKUP(A22,$AY$2:$BL$62,12,FALSE),0)</f>
        <v>0</v>
      </c>
      <c r="AI22" s="33">
        <f>AJ22/$AJ$58</f>
        <v>2.9411764705882353E-2</v>
      </c>
      <c r="AJ22" s="25">
        <f>'Novembre N-1'!AH21</f>
        <v>1</v>
      </c>
      <c r="AK22" s="26">
        <f t="shared" si="15"/>
        <v>-1</v>
      </c>
      <c r="AL22" s="22" t="e">
        <f>AM22/$AM$58</f>
        <v>#DIV/0!</v>
      </c>
      <c r="AM22" s="23">
        <f>IF(COUNTIF($AY$2:$BL$62,A22)=1,VLOOKUP(A22,$AY$2:$BL$62,13,FALSE),0)</f>
        <v>0</v>
      </c>
      <c r="AN22" s="33">
        <f>AO22/$AO$58</f>
        <v>3.3057851239669422E-2</v>
      </c>
      <c r="AO22" s="25">
        <f>'Novembre N-1'!AM21</f>
        <v>12</v>
      </c>
      <c r="AP22" s="26">
        <f t="shared" si="16"/>
        <v>-12</v>
      </c>
      <c r="AQ22" s="22" t="e">
        <f>AR22/$AR$58</f>
        <v>#DIV/0!</v>
      </c>
      <c r="AR22" s="23">
        <f>IF(COUNTIF($AY$2:$BL$62,A22)=1,VLOOKUP(A22,$AY$2:$BL$62,14,FALSE),0)</f>
        <v>0</v>
      </c>
      <c r="AS22" s="33">
        <f>AT22/$AT$58</f>
        <v>0</v>
      </c>
      <c r="AT22" s="25">
        <f>'Novembre N-1'!AR21</f>
        <v>0</v>
      </c>
      <c r="AU22" s="26">
        <f t="shared" si="17"/>
        <v>0</v>
      </c>
    </row>
    <row r="23" spans="1:47" x14ac:dyDescent="0.3">
      <c r="A23" t="s">
        <v>58</v>
      </c>
      <c r="B23" s="21"/>
      <c r="C23" s="22" t="e">
        <f>D23/$D$58</f>
        <v>#DIV/0!</v>
      </c>
      <c r="D23" s="23">
        <f>IF(COUNTIF($AY$2:$BL$62,A23)=1,VLOOKUP(A23,$AY$2:$BL$62,6,FALSE),0)</f>
        <v>0</v>
      </c>
      <c r="E23" s="24">
        <f>F23/$F$58</f>
        <v>0</v>
      </c>
      <c r="F23" s="25">
        <f>'Novembre N-1'!D22</f>
        <v>0</v>
      </c>
      <c r="G23" s="26">
        <f t="shared" si="9"/>
        <v>0</v>
      </c>
      <c r="H23" s="22" t="e">
        <f>I23/$I$58</f>
        <v>#DIV/0!</v>
      </c>
      <c r="I23" s="23">
        <f>IF(COUNTIF($AY$2:$BL$62,A23)=1,VLOOKUP(A23,$AY$2:$BL$62,7,FALSE),0)</f>
        <v>0</v>
      </c>
      <c r="J23" s="33">
        <f>K23/$K$58</f>
        <v>0</v>
      </c>
      <c r="K23" s="25">
        <f>'Novembre N-1'!I22</f>
        <v>0</v>
      </c>
      <c r="L23" s="26">
        <f t="shared" si="10"/>
        <v>0</v>
      </c>
      <c r="M23" s="22" t="e">
        <f>N23/$N$58</f>
        <v>#DIV/0!</v>
      </c>
      <c r="N23" s="23">
        <f>IF(COUNTIF($AY$2:$BL$62,A23)=1,VLOOKUP(A23,$AY$2:$BL$62,8,FALSE),0)</f>
        <v>0</v>
      </c>
      <c r="O23" s="24">
        <f>P23/$P$58</f>
        <v>0</v>
      </c>
      <c r="P23" s="25">
        <f>'Novembre N-1'!N22</f>
        <v>0</v>
      </c>
      <c r="Q23" s="26">
        <f t="shared" si="11"/>
        <v>0</v>
      </c>
      <c r="R23" s="22" t="e">
        <f>S23/$S$58</f>
        <v>#DIV/0!</v>
      </c>
      <c r="S23" s="23">
        <f>IF(COUNTIF($AY$2:$BL$62,A23)=1,VLOOKUP(A23,$AY$2:$BL$62,9,FALSE),0)</f>
        <v>0</v>
      </c>
      <c r="T23" s="33">
        <f>U23/$U$58</f>
        <v>0</v>
      </c>
      <c r="U23" s="25">
        <f>'Novembre N-1'!S22</f>
        <v>0</v>
      </c>
      <c r="V23" s="26">
        <f t="shared" si="12"/>
        <v>0</v>
      </c>
      <c r="W23" s="22" t="e">
        <f>X23/$X$58</f>
        <v>#DIV/0!</v>
      </c>
      <c r="X23" s="23">
        <f>IF(COUNTIF($AY$2:$BL$62,A23)=1,VLOOKUP(A23,$AY$2:$BL$62,10,FALSE),0)</f>
        <v>0</v>
      </c>
      <c r="Y23" s="33">
        <f>Z23/$Z$58</f>
        <v>0</v>
      </c>
      <c r="Z23" s="25">
        <f>'Novembre N-1'!X22</f>
        <v>0</v>
      </c>
      <c r="AA23" s="26">
        <f t="shared" si="13"/>
        <v>0</v>
      </c>
      <c r="AB23" s="22" t="e">
        <f>AC23/$AC$58</f>
        <v>#DIV/0!</v>
      </c>
      <c r="AC23" s="23">
        <f>IF(COUNTIF($AY$2:$BL$62,A23)=1,VLOOKUP(A23,$AY$2:$BL$62,11,FALSE),0)</f>
        <v>0</v>
      </c>
      <c r="AD23" s="33">
        <f>AE23/$AE$58</f>
        <v>0</v>
      </c>
      <c r="AE23" s="25">
        <f>'Novembre N-1'!AC22</f>
        <v>0</v>
      </c>
      <c r="AF23" s="26">
        <f t="shared" si="14"/>
        <v>0</v>
      </c>
      <c r="AG23" s="22" t="e">
        <f>AH23/$AH$58</f>
        <v>#DIV/0!</v>
      </c>
      <c r="AH23" s="23">
        <f>IF(COUNTIF($AY$2:$BL$62,A23)=1,VLOOKUP(A23,$AY$2:$BL$62,12,FALSE),0)</f>
        <v>0</v>
      </c>
      <c r="AI23" s="33">
        <f>AJ23/$AJ$58</f>
        <v>0</v>
      </c>
      <c r="AJ23" s="25">
        <f>'Novembre N-1'!AH22</f>
        <v>0</v>
      </c>
      <c r="AK23" s="26">
        <f t="shared" si="15"/>
        <v>0</v>
      </c>
      <c r="AL23" s="22" t="e">
        <f>AM23/$AM$58</f>
        <v>#DIV/0!</v>
      </c>
      <c r="AM23" s="23">
        <f>IF(COUNTIF($AY$2:$BL$62,A23)=1,VLOOKUP(A23,$AY$2:$BL$62,13,FALSE),0)</f>
        <v>0</v>
      </c>
      <c r="AN23" s="33">
        <f>AO23/$AO$58</f>
        <v>0</v>
      </c>
      <c r="AO23" s="25">
        <f>'Novembre N-1'!AM22</f>
        <v>0</v>
      </c>
      <c r="AP23" s="26">
        <f t="shared" si="16"/>
        <v>0</v>
      </c>
      <c r="AQ23" s="22" t="e">
        <f>AR23/$AR$58</f>
        <v>#DIV/0!</v>
      </c>
      <c r="AR23" s="23">
        <f>IF(COUNTIF($AY$2:$BL$62,A23)=1,VLOOKUP(A23,$AY$2:$BL$62,14,FALSE),0)</f>
        <v>0</v>
      </c>
      <c r="AS23" s="33">
        <f>AT23/$AT$58</f>
        <v>0</v>
      </c>
      <c r="AT23" s="25">
        <f>'Novembre N-1'!AR22</f>
        <v>0</v>
      </c>
      <c r="AU23" s="26">
        <f t="shared" si="17"/>
        <v>0</v>
      </c>
    </row>
    <row r="24" spans="1:47" x14ac:dyDescent="0.3">
      <c r="A24" t="s">
        <v>11</v>
      </c>
      <c r="B24" s="21"/>
      <c r="C24" s="22" t="e">
        <f>D24/$D$58</f>
        <v>#DIV/0!</v>
      </c>
      <c r="D24" s="23">
        <f>IF(COUNTIF($AY$2:$BL$62,A24)=1,VLOOKUP(A24,$AY$2:$BL$62,6,FALSE),0)</f>
        <v>0</v>
      </c>
      <c r="E24" s="24">
        <f>F24/$F$58</f>
        <v>1.5503875968992248E-2</v>
      </c>
      <c r="F24" s="25">
        <f>'Novembre N-1'!D23</f>
        <v>2</v>
      </c>
      <c r="G24" s="26">
        <f t="shared" si="9"/>
        <v>-2</v>
      </c>
      <c r="H24" s="22" t="e">
        <f>I24/$I$58</f>
        <v>#DIV/0!</v>
      </c>
      <c r="I24" s="23">
        <f>IF(COUNTIF($AY$2:$BL$62,A24)=1,VLOOKUP(A24,$AY$2:$BL$62,7,FALSE),0)</f>
        <v>0</v>
      </c>
      <c r="J24" s="33">
        <f>K24/$K$58</f>
        <v>3.896103896103896E-2</v>
      </c>
      <c r="K24" s="25">
        <f>'Novembre N-1'!I23</f>
        <v>3</v>
      </c>
      <c r="L24" s="26">
        <f t="shared" si="10"/>
        <v>-3</v>
      </c>
      <c r="M24" s="22" t="e">
        <f>N24/$N$58</f>
        <v>#DIV/0!</v>
      </c>
      <c r="N24" s="23">
        <f>IF(COUNTIF($AY$2:$BL$62,A24)=1,VLOOKUP(A24,$AY$2:$BL$62,8,FALSE),0)</f>
        <v>0</v>
      </c>
      <c r="O24" s="24">
        <f>P24/$P$58</f>
        <v>0</v>
      </c>
      <c r="P24" s="25">
        <f>'Novembre N-1'!N23</f>
        <v>0</v>
      </c>
      <c r="Q24" s="26">
        <f t="shared" si="11"/>
        <v>0</v>
      </c>
      <c r="R24" s="22" t="e">
        <f>S24/$S$58</f>
        <v>#DIV/0!</v>
      </c>
      <c r="S24" s="23">
        <f>IF(COUNTIF($AY$2:$BL$62,A24)=1,VLOOKUP(A24,$AY$2:$BL$62,9,FALSE),0)</f>
        <v>0</v>
      </c>
      <c r="T24" s="33">
        <f>U24/$U$58</f>
        <v>0</v>
      </c>
      <c r="U24" s="25">
        <f>'Novembre N-1'!S23</f>
        <v>0</v>
      </c>
      <c r="V24" s="26">
        <f t="shared" si="12"/>
        <v>0</v>
      </c>
      <c r="W24" s="22" t="e">
        <f>X24/$X$58</f>
        <v>#DIV/0!</v>
      </c>
      <c r="X24" s="23">
        <f>IF(COUNTIF($AY$2:$BL$62,A24)=1,VLOOKUP(A24,$AY$2:$BL$62,10,FALSE),0)</f>
        <v>0</v>
      </c>
      <c r="Y24" s="33">
        <f>Z24/$Z$58</f>
        <v>0</v>
      </c>
      <c r="Z24" s="25">
        <f>'Novembre N-1'!X23</f>
        <v>0</v>
      </c>
      <c r="AA24" s="26">
        <f t="shared" si="13"/>
        <v>0</v>
      </c>
      <c r="AB24" s="22" t="e">
        <f>AC24/$AC$58</f>
        <v>#DIV/0!</v>
      </c>
      <c r="AC24" s="23">
        <f>IF(COUNTIF($AY$2:$BL$62,A24)=1,VLOOKUP(A24,$AY$2:$BL$62,11,FALSE),0)</f>
        <v>0</v>
      </c>
      <c r="AD24" s="33">
        <f>AE24/$AE$58</f>
        <v>5.0847457627118647E-2</v>
      </c>
      <c r="AE24" s="25">
        <f>'Novembre N-1'!AC23</f>
        <v>3</v>
      </c>
      <c r="AF24" s="26">
        <f t="shared" si="14"/>
        <v>-3</v>
      </c>
      <c r="AG24" s="22" t="e">
        <f>AH24/$AH$58</f>
        <v>#DIV/0!</v>
      </c>
      <c r="AH24" s="23">
        <f>IF(COUNTIF($AY$2:$BL$62,A24)=1,VLOOKUP(A24,$AY$2:$BL$62,12,FALSE),0)</f>
        <v>0</v>
      </c>
      <c r="AI24" s="33">
        <f>AJ24/$AJ$58</f>
        <v>0</v>
      </c>
      <c r="AJ24" s="25">
        <f>'Novembre N-1'!AH23</f>
        <v>0</v>
      </c>
      <c r="AK24" s="26">
        <f t="shared" si="15"/>
        <v>0</v>
      </c>
      <c r="AL24" s="22" t="e">
        <f>AM24/$AM$58</f>
        <v>#DIV/0!</v>
      </c>
      <c r="AM24" s="23">
        <f>IF(COUNTIF($AY$2:$BL$62,A24)=1,VLOOKUP(A24,$AY$2:$BL$62,13,FALSE),0)</f>
        <v>0</v>
      </c>
      <c r="AN24" s="33">
        <f>AO24/$AO$58</f>
        <v>2.2038567493112948E-2</v>
      </c>
      <c r="AO24" s="25">
        <f>'Novembre N-1'!AM23</f>
        <v>8</v>
      </c>
      <c r="AP24" s="26">
        <f t="shared" si="16"/>
        <v>-8</v>
      </c>
      <c r="AQ24" s="22" t="e">
        <f>AR24/$AR$58</f>
        <v>#DIV/0!</v>
      </c>
      <c r="AR24" s="23">
        <f>IF(COUNTIF($AY$2:$BL$62,A24)=1,VLOOKUP(A24,$AY$2:$BL$62,14,FALSE),0)</f>
        <v>0</v>
      </c>
      <c r="AS24" s="33">
        <f>AT24/$AT$58</f>
        <v>0</v>
      </c>
      <c r="AT24" s="25">
        <f>'Novembre N-1'!AR23</f>
        <v>0</v>
      </c>
      <c r="AU24" s="26">
        <f t="shared" si="17"/>
        <v>0</v>
      </c>
    </row>
    <row r="25" spans="1:47" x14ac:dyDescent="0.3">
      <c r="A25" t="s">
        <v>12</v>
      </c>
      <c r="B25" s="21"/>
      <c r="C25" s="22" t="e">
        <f>D25/$D$58</f>
        <v>#DIV/0!</v>
      </c>
      <c r="D25" s="23">
        <f>IF(COUNTIF($AY$2:$BL$62,A25)=1,VLOOKUP(A25,$AY$2:$BL$62,6,FALSE),0)</f>
        <v>0</v>
      </c>
      <c r="E25" s="24">
        <f>F25/$F$58</f>
        <v>0</v>
      </c>
      <c r="F25" s="25">
        <f>'Novembre N-1'!D24</f>
        <v>0</v>
      </c>
      <c r="G25" s="26">
        <f t="shared" si="9"/>
        <v>0</v>
      </c>
      <c r="H25" s="22" t="e">
        <f>I25/$I$58</f>
        <v>#DIV/0!</v>
      </c>
      <c r="I25" s="23">
        <f>IF(COUNTIF($AY$2:$BL$62,A25)=1,VLOOKUP(A25,$AY$2:$BL$62,7,FALSE),0)</f>
        <v>0</v>
      </c>
      <c r="J25" s="33">
        <f>K25/$K$58</f>
        <v>3.896103896103896E-2</v>
      </c>
      <c r="K25" s="25">
        <f>'Novembre N-1'!I24</f>
        <v>3</v>
      </c>
      <c r="L25" s="26">
        <f t="shared" si="10"/>
        <v>-3</v>
      </c>
      <c r="M25" s="22" t="e">
        <f>N25/$N$58</f>
        <v>#DIV/0!</v>
      </c>
      <c r="N25" s="23">
        <f>IF(COUNTIF($AY$2:$BL$62,A25)=1,VLOOKUP(A25,$AY$2:$BL$62,8,FALSE),0)</f>
        <v>0</v>
      </c>
      <c r="O25" s="24">
        <f>P25/$P$58</f>
        <v>0</v>
      </c>
      <c r="P25" s="25">
        <f>'Novembre N-1'!N24</f>
        <v>0</v>
      </c>
      <c r="Q25" s="26">
        <f t="shared" si="11"/>
        <v>0</v>
      </c>
      <c r="R25" s="22" t="e">
        <f>S25/$S$58</f>
        <v>#DIV/0!</v>
      </c>
      <c r="S25" s="23">
        <f>IF(COUNTIF($AY$2:$BL$62,A25)=1,VLOOKUP(A25,$AY$2:$BL$62,9,FALSE),0)</f>
        <v>0</v>
      </c>
      <c r="T25" s="33">
        <f>U25/$U$58</f>
        <v>0</v>
      </c>
      <c r="U25" s="25">
        <f>'Novembre N-1'!S24</f>
        <v>0</v>
      </c>
      <c r="V25" s="26">
        <f t="shared" si="12"/>
        <v>0</v>
      </c>
      <c r="W25" s="22" t="e">
        <f>X25/$X$58</f>
        <v>#DIV/0!</v>
      </c>
      <c r="X25" s="23">
        <f>IF(COUNTIF($AY$2:$BL$62,A25)=1,VLOOKUP(A25,$AY$2:$BL$62,10,FALSE),0)</f>
        <v>0</v>
      </c>
      <c r="Y25" s="33">
        <f>Z25/$Z$58</f>
        <v>0</v>
      </c>
      <c r="Z25" s="25">
        <f>'Novembre N-1'!X24</f>
        <v>0</v>
      </c>
      <c r="AA25" s="26">
        <f t="shared" si="13"/>
        <v>0</v>
      </c>
      <c r="AB25" s="22" t="e">
        <f>AC25/$AC$58</f>
        <v>#DIV/0!</v>
      </c>
      <c r="AC25" s="23">
        <f>IF(COUNTIF($AY$2:$BL$62,A25)=1,VLOOKUP(A25,$AY$2:$BL$62,11,FALSE),0)</f>
        <v>0</v>
      </c>
      <c r="AD25" s="33">
        <f>AE25/$AE$58</f>
        <v>3.3898305084745763E-2</v>
      </c>
      <c r="AE25" s="25">
        <f>'Novembre N-1'!AC24</f>
        <v>2</v>
      </c>
      <c r="AF25" s="26">
        <f t="shared" si="14"/>
        <v>-2</v>
      </c>
      <c r="AG25" s="22" t="e">
        <f>AH25/$AH$58</f>
        <v>#DIV/0!</v>
      </c>
      <c r="AH25" s="23">
        <f>IF(COUNTIF($AY$2:$BL$62,A25)=1,VLOOKUP(A25,$AY$2:$BL$62,12,FALSE),0)</f>
        <v>0</v>
      </c>
      <c r="AI25" s="33">
        <f>AJ25/$AJ$58</f>
        <v>2.9411764705882353E-2</v>
      </c>
      <c r="AJ25" s="25">
        <f>'Novembre N-1'!AH24</f>
        <v>1</v>
      </c>
      <c r="AK25" s="26">
        <f t="shared" si="15"/>
        <v>-1</v>
      </c>
      <c r="AL25" s="22" t="e">
        <f>AM25/$AM$58</f>
        <v>#DIV/0!</v>
      </c>
      <c r="AM25" s="23">
        <f>IF(COUNTIF($AY$2:$BL$62,A25)=1,VLOOKUP(A25,$AY$2:$BL$62,13,FALSE),0)</f>
        <v>0</v>
      </c>
      <c r="AN25" s="33">
        <f>AO25/$AO$58</f>
        <v>1.6528925619834711E-2</v>
      </c>
      <c r="AO25" s="25">
        <f>'Novembre N-1'!AM24</f>
        <v>6</v>
      </c>
      <c r="AP25" s="26">
        <f t="shared" si="16"/>
        <v>-6</v>
      </c>
      <c r="AQ25" s="22" t="e">
        <f>AR25/$AR$58</f>
        <v>#DIV/0!</v>
      </c>
      <c r="AR25" s="23">
        <f>IF(COUNTIF($AY$2:$BL$62,A25)=1,VLOOKUP(A25,$AY$2:$BL$62,14,FALSE),0)</f>
        <v>0</v>
      </c>
      <c r="AS25" s="33">
        <f>AT25/$AT$58</f>
        <v>0</v>
      </c>
      <c r="AT25" s="25">
        <f>'Novembre N-1'!AR24</f>
        <v>0</v>
      </c>
      <c r="AU25" s="26">
        <f t="shared" si="17"/>
        <v>0</v>
      </c>
    </row>
    <row r="26" spans="1:47" x14ac:dyDescent="0.3">
      <c r="A26" t="s">
        <v>59</v>
      </c>
      <c r="B26" s="21"/>
      <c r="C26" s="22" t="e">
        <f>D26/$D$58</f>
        <v>#DIV/0!</v>
      </c>
      <c r="D26" s="23">
        <f>IF(COUNTIF($AY$2:$BL$62,A26)=1,VLOOKUP(A26,$AY$2:$BL$62,6,FALSE),0)</f>
        <v>0</v>
      </c>
      <c r="E26" s="24">
        <f>F26/$F$58</f>
        <v>0</v>
      </c>
      <c r="F26" s="25">
        <f>'Novembre N-1'!D25</f>
        <v>0</v>
      </c>
      <c r="G26" s="26">
        <f t="shared" si="9"/>
        <v>0</v>
      </c>
      <c r="H26" s="22" t="e">
        <f>I26/$I$58</f>
        <v>#DIV/0!</v>
      </c>
      <c r="I26" s="23">
        <f>IF(COUNTIF($AY$2:$BL$62,A26)=1,VLOOKUP(A26,$AY$2:$BL$62,7,FALSE),0)</f>
        <v>0</v>
      </c>
      <c r="J26" s="33">
        <f>K26/$K$58</f>
        <v>0</v>
      </c>
      <c r="K26" s="25">
        <f>'Novembre N-1'!I25</f>
        <v>0</v>
      </c>
      <c r="L26" s="26">
        <f t="shared" si="10"/>
        <v>0</v>
      </c>
      <c r="M26" s="22" t="e">
        <f>N26/$N$58</f>
        <v>#DIV/0!</v>
      </c>
      <c r="N26" s="23">
        <f>IF(COUNTIF($AY$2:$BL$62,A26)=1,VLOOKUP(A26,$AY$2:$BL$62,8,FALSE),0)</f>
        <v>0</v>
      </c>
      <c r="O26" s="24">
        <f>P26/$P$58</f>
        <v>0</v>
      </c>
      <c r="P26" s="25">
        <f>'Novembre N-1'!N25</f>
        <v>0</v>
      </c>
      <c r="Q26" s="26">
        <f t="shared" si="11"/>
        <v>0</v>
      </c>
      <c r="R26" s="22" t="e">
        <f>S26/$S$58</f>
        <v>#DIV/0!</v>
      </c>
      <c r="S26" s="23">
        <f>IF(COUNTIF($AY$2:$BL$62,A26)=1,VLOOKUP(A26,$AY$2:$BL$62,9,FALSE),0)</f>
        <v>0</v>
      </c>
      <c r="T26" s="33">
        <f>U26/$U$58</f>
        <v>0</v>
      </c>
      <c r="U26" s="25">
        <f>'Novembre N-1'!S25</f>
        <v>0</v>
      </c>
      <c r="V26" s="26">
        <f t="shared" si="12"/>
        <v>0</v>
      </c>
      <c r="W26" s="22" t="e">
        <f>X26/$X$58</f>
        <v>#DIV/0!</v>
      </c>
      <c r="X26" s="23">
        <f>IF(COUNTIF($AY$2:$BL$62,A26)=1,VLOOKUP(A26,$AY$2:$BL$62,10,FALSE),0)</f>
        <v>0</v>
      </c>
      <c r="Y26" s="33">
        <f>Z26/$Z$58</f>
        <v>0</v>
      </c>
      <c r="Z26" s="25">
        <f>'Novembre N-1'!X25</f>
        <v>0</v>
      </c>
      <c r="AA26" s="26">
        <f t="shared" si="13"/>
        <v>0</v>
      </c>
      <c r="AB26" s="22" t="e">
        <f>AC26/$AC$58</f>
        <v>#DIV/0!</v>
      </c>
      <c r="AC26" s="23">
        <f>IF(COUNTIF($AY$2:$BL$62,A26)=1,VLOOKUP(A26,$AY$2:$BL$62,11,FALSE),0)</f>
        <v>0</v>
      </c>
      <c r="AD26" s="33">
        <f>AE26/$AE$58</f>
        <v>0</v>
      </c>
      <c r="AE26" s="25">
        <f>'Novembre N-1'!AC25</f>
        <v>0</v>
      </c>
      <c r="AF26" s="26">
        <f t="shared" si="14"/>
        <v>0</v>
      </c>
      <c r="AG26" s="22" t="e">
        <f>AH26/$AH$58</f>
        <v>#DIV/0!</v>
      </c>
      <c r="AH26" s="23">
        <f>IF(COUNTIF($AY$2:$BL$62,A26)=1,VLOOKUP(A26,$AY$2:$BL$62,12,FALSE),0)</f>
        <v>0</v>
      </c>
      <c r="AI26" s="33">
        <f>AJ26/$AJ$58</f>
        <v>0</v>
      </c>
      <c r="AJ26" s="25">
        <f>'Novembre N-1'!AH25</f>
        <v>0</v>
      </c>
      <c r="AK26" s="26">
        <f t="shared" si="15"/>
        <v>0</v>
      </c>
      <c r="AL26" s="22" t="e">
        <f>AM26/$AM$58</f>
        <v>#DIV/0!</v>
      </c>
      <c r="AM26" s="23">
        <f>IF(COUNTIF($AY$2:$BL$62,A26)=1,VLOOKUP(A26,$AY$2:$BL$62,13,FALSE),0)</f>
        <v>0</v>
      </c>
      <c r="AN26" s="33">
        <f>AO26/$AO$58</f>
        <v>0</v>
      </c>
      <c r="AO26" s="25">
        <f>'Novembre N-1'!AM25</f>
        <v>0</v>
      </c>
      <c r="AP26" s="26">
        <f t="shared" si="16"/>
        <v>0</v>
      </c>
      <c r="AQ26" s="22" t="e">
        <f>AR26/$AR$58</f>
        <v>#DIV/0!</v>
      </c>
      <c r="AR26" s="23">
        <f>IF(COUNTIF($AY$2:$BL$62,A26)=1,VLOOKUP(A26,$AY$2:$BL$62,14,FALSE),0)</f>
        <v>0</v>
      </c>
      <c r="AS26" s="33">
        <f>AT26/$AT$58</f>
        <v>0</v>
      </c>
      <c r="AT26" s="25">
        <f>'Novembre N-1'!AR25</f>
        <v>0</v>
      </c>
      <c r="AU26" s="26">
        <f t="shared" si="17"/>
        <v>0</v>
      </c>
    </row>
    <row r="27" spans="1:47" x14ac:dyDescent="0.3">
      <c r="A27" t="s">
        <v>60</v>
      </c>
      <c r="B27" s="21"/>
      <c r="C27" s="22" t="e">
        <f>D27/$D$58</f>
        <v>#DIV/0!</v>
      </c>
      <c r="D27" s="23">
        <f>IF(COUNTIF($AY$2:$BL$62,A27)=1,VLOOKUP(A27,$AY$2:$BL$62,6,FALSE),0)</f>
        <v>0</v>
      </c>
      <c r="E27" s="24">
        <f>F27/$F$58</f>
        <v>0</v>
      </c>
      <c r="F27" s="25">
        <f>'Novembre N-1'!D26</f>
        <v>0</v>
      </c>
      <c r="G27" s="26">
        <f t="shared" si="9"/>
        <v>0</v>
      </c>
      <c r="H27" s="22" t="e">
        <f>I27/$I$58</f>
        <v>#DIV/0!</v>
      </c>
      <c r="I27" s="23">
        <f>IF(COUNTIF($AY$2:$BL$62,A27)=1,VLOOKUP(A27,$AY$2:$BL$62,7,FALSE),0)</f>
        <v>0</v>
      </c>
      <c r="J27" s="33">
        <f>K27/$K$58</f>
        <v>0</v>
      </c>
      <c r="K27" s="25">
        <f>'Novembre N-1'!I26</f>
        <v>0</v>
      </c>
      <c r="L27" s="26">
        <f t="shared" si="10"/>
        <v>0</v>
      </c>
      <c r="M27" s="22" t="e">
        <f>N27/$N$58</f>
        <v>#DIV/0!</v>
      </c>
      <c r="N27" s="23">
        <f>IF(COUNTIF($AY$2:$BL$62,A27)=1,VLOOKUP(A27,$AY$2:$BL$62,8,FALSE),0)</f>
        <v>0</v>
      </c>
      <c r="O27" s="24">
        <f>P27/$P$58</f>
        <v>0</v>
      </c>
      <c r="P27" s="25">
        <f>'Novembre N-1'!N26</f>
        <v>0</v>
      </c>
      <c r="Q27" s="26">
        <f t="shared" si="11"/>
        <v>0</v>
      </c>
      <c r="R27" s="22" t="e">
        <f>S27/$S$58</f>
        <v>#DIV/0!</v>
      </c>
      <c r="S27" s="23">
        <f>IF(COUNTIF($AY$2:$BL$62,A27)=1,VLOOKUP(A27,$AY$2:$BL$62,9,FALSE),0)</f>
        <v>0</v>
      </c>
      <c r="T27" s="33">
        <f>U27/$U$58</f>
        <v>0</v>
      </c>
      <c r="U27" s="25">
        <f>'Novembre N-1'!S26</f>
        <v>0</v>
      </c>
      <c r="V27" s="26">
        <f t="shared" si="12"/>
        <v>0</v>
      </c>
      <c r="W27" s="22" t="e">
        <f>X27/$X$58</f>
        <v>#DIV/0!</v>
      </c>
      <c r="X27" s="23">
        <f>IF(COUNTIF($AY$2:$BL$62,A27)=1,VLOOKUP(A27,$AY$2:$BL$62,10,FALSE),0)</f>
        <v>0</v>
      </c>
      <c r="Y27" s="33">
        <f>Z27/$Z$58</f>
        <v>6.6666666666666666E-2</v>
      </c>
      <c r="Z27" s="25">
        <f>'Novembre N-1'!X26</f>
        <v>1</v>
      </c>
      <c r="AA27" s="26">
        <f t="shared" si="13"/>
        <v>-1</v>
      </c>
      <c r="AB27" s="22" t="e">
        <f>AC27/$AC$58</f>
        <v>#DIV/0!</v>
      </c>
      <c r="AC27" s="23">
        <f>IF(COUNTIF($AY$2:$BL$62,A27)=1,VLOOKUP(A27,$AY$2:$BL$62,11,FALSE),0)</f>
        <v>0</v>
      </c>
      <c r="AD27" s="33">
        <f>AE27/$AE$58</f>
        <v>0</v>
      </c>
      <c r="AE27" s="25">
        <f>'Novembre N-1'!AC26</f>
        <v>0</v>
      </c>
      <c r="AF27" s="26">
        <f t="shared" si="14"/>
        <v>0</v>
      </c>
      <c r="AG27" s="22" t="e">
        <f>AH27/$AH$58</f>
        <v>#DIV/0!</v>
      </c>
      <c r="AH27" s="23">
        <f>IF(COUNTIF($AY$2:$BL$62,A27)=1,VLOOKUP(A27,$AY$2:$BL$62,12,FALSE),0)</f>
        <v>0</v>
      </c>
      <c r="AI27" s="33">
        <f>AJ27/$AJ$58</f>
        <v>2.9411764705882353E-2</v>
      </c>
      <c r="AJ27" s="25">
        <f>'Novembre N-1'!AH26</f>
        <v>1</v>
      </c>
      <c r="AK27" s="26">
        <f t="shared" si="15"/>
        <v>-1</v>
      </c>
      <c r="AL27" s="22" t="e">
        <f>AM27/$AM$58</f>
        <v>#DIV/0!</v>
      </c>
      <c r="AM27" s="23">
        <f>IF(COUNTIF($AY$2:$BL$62,A27)=1,VLOOKUP(A27,$AY$2:$BL$62,13,FALSE),0)</f>
        <v>0</v>
      </c>
      <c r="AN27" s="33">
        <f>AO27/$AO$58</f>
        <v>2.7548209366391185E-3</v>
      </c>
      <c r="AO27" s="25">
        <f>'Novembre N-1'!AM26</f>
        <v>1</v>
      </c>
      <c r="AP27" s="26">
        <f t="shared" si="16"/>
        <v>-1</v>
      </c>
      <c r="AQ27" s="22" t="e">
        <f>AR27/$AR$58</f>
        <v>#DIV/0!</v>
      </c>
      <c r="AR27" s="23">
        <f>IF(COUNTIF($AY$2:$BL$62,A27)=1,VLOOKUP(A27,$AY$2:$BL$62,14,FALSE),0)</f>
        <v>0</v>
      </c>
      <c r="AS27" s="33">
        <f>AT27/$AT$58</f>
        <v>5.5555555555555552E-2</v>
      </c>
      <c r="AT27" s="25">
        <f>'Novembre N-1'!AR26</f>
        <v>1</v>
      </c>
      <c r="AU27" s="26">
        <f t="shared" si="17"/>
        <v>-1</v>
      </c>
    </row>
    <row r="28" spans="1:47" x14ac:dyDescent="0.3">
      <c r="A28" t="s">
        <v>13</v>
      </c>
      <c r="B28" s="21"/>
      <c r="C28" s="22" t="e">
        <f>D28/$D$58</f>
        <v>#DIV/0!</v>
      </c>
      <c r="D28" s="23">
        <f>IF(COUNTIF($AY$2:$BL$62,A28)=1,VLOOKUP(A28,$AY$2:$BL$62,6,FALSE),0)</f>
        <v>0</v>
      </c>
      <c r="E28" s="24">
        <f>F28/$F$58</f>
        <v>8.5271317829457363E-2</v>
      </c>
      <c r="F28" s="25">
        <f>'Novembre N-1'!D27</f>
        <v>11</v>
      </c>
      <c r="G28" s="26">
        <f t="shared" si="9"/>
        <v>-11</v>
      </c>
      <c r="H28" s="22" t="e">
        <f>I28/$I$58</f>
        <v>#DIV/0!</v>
      </c>
      <c r="I28" s="23">
        <f>IF(COUNTIF($AY$2:$BL$62,A28)=1,VLOOKUP(A28,$AY$2:$BL$62,7,FALSE),0)</f>
        <v>0</v>
      </c>
      <c r="J28" s="33">
        <f>K28/$K$58</f>
        <v>3.896103896103896E-2</v>
      </c>
      <c r="K28" s="25">
        <f>'Novembre N-1'!I27</f>
        <v>3</v>
      </c>
      <c r="L28" s="26">
        <f t="shared" si="10"/>
        <v>-3</v>
      </c>
      <c r="M28" s="22" t="e">
        <f>N28/$N$58</f>
        <v>#DIV/0!</v>
      </c>
      <c r="N28" s="23">
        <f>IF(COUNTIF($AY$2:$BL$62,A28)=1,VLOOKUP(A28,$AY$2:$BL$62,8,FALSE),0)</f>
        <v>0</v>
      </c>
      <c r="O28" s="24">
        <f>P28/$P$58</f>
        <v>3.8461538461538464E-2</v>
      </c>
      <c r="P28" s="25">
        <f>'Novembre N-1'!N27</f>
        <v>1</v>
      </c>
      <c r="Q28" s="26">
        <f t="shared" si="11"/>
        <v>-1</v>
      </c>
      <c r="R28" s="22" t="e">
        <f>S28/$S$58</f>
        <v>#DIV/0!</v>
      </c>
      <c r="S28" s="23">
        <f>IF(COUNTIF($AY$2:$BL$62,A28)=1,VLOOKUP(A28,$AY$2:$BL$62,9,FALSE),0)</f>
        <v>0</v>
      </c>
      <c r="T28" s="33">
        <f>U28/$U$58</f>
        <v>0</v>
      </c>
      <c r="U28" s="25">
        <f>'Novembre N-1'!S27</f>
        <v>0</v>
      </c>
      <c r="V28" s="26">
        <f t="shared" si="12"/>
        <v>0</v>
      </c>
      <c r="W28" s="22" t="e">
        <f>X28/$X$58</f>
        <v>#DIV/0!</v>
      </c>
      <c r="X28" s="23">
        <f>IF(COUNTIF($AY$2:$BL$62,A28)=1,VLOOKUP(A28,$AY$2:$BL$62,10,FALSE),0)</f>
        <v>0</v>
      </c>
      <c r="Y28" s="33">
        <f>Z28/$Z$58</f>
        <v>0</v>
      </c>
      <c r="Z28" s="25">
        <f>'Novembre N-1'!X27</f>
        <v>0</v>
      </c>
      <c r="AA28" s="26">
        <f t="shared" si="13"/>
        <v>0</v>
      </c>
      <c r="AB28" s="22" t="e">
        <f>AC28/$AC$58</f>
        <v>#DIV/0!</v>
      </c>
      <c r="AC28" s="23">
        <f>IF(COUNTIF($AY$2:$BL$62,A28)=1,VLOOKUP(A28,$AY$2:$BL$62,11,FALSE),0)</f>
        <v>0</v>
      </c>
      <c r="AD28" s="33">
        <f>AE28/$AE$58</f>
        <v>0</v>
      </c>
      <c r="AE28" s="25">
        <f>'Novembre N-1'!AC27</f>
        <v>0</v>
      </c>
      <c r="AF28" s="26">
        <f t="shared" si="14"/>
        <v>0</v>
      </c>
      <c r="AG28" s="22" t="e">
        <f>AH28/$AH$58</f>
        <v>#DIV/0!</v>
      </c>
      <c r="AH28" s="23">
        <f>IF(COUNTIF($AY$2:$BL$62,A28)=1,VLOOKUP(A28,$AY$2:$BL$62,12,FALSE),0)</f>
        <v>0</v>
      </c>
      <c r="AI28" s="33">
        <f>AJ28/$AJ$58</f>
        <v>0</v>
      </c>
      <c r="AJ28" s="25">
        <f>'Novembre N-1'!AH27</f>
        <v>0</v>
      </c>
      <c r="AK28" s="26">
        <f t="shared" si="15"/>
        <v>0</v>
      </c>
      <c r="AL28" s="22" t="e">
        <f>AM28/$AM$58</f>
        <v>#DIV/0!</v>
      </c>
      <c r="AM28" s="23">
        <f>IF(COUNTIF($AY$2:$BL$62,A28)=1,VLOOKUP(A28,$AY$2:$BL$62,13,FALSE),0)</f>
        <v>0</v>
      </c>
      <c r="AN28" s="33">
        <f>AO28/$AO$58</f>
        <v>4.1322314049586778E-2</v>
      </c>
      <c r="AO28" s="25">
        <f>'Novembre N-1'!AM27</f>
        <v>15</v>
      </c>
      <c r="AP28" s="26">
        <f t="shared" si="16"/>
        <v>-15</v>
      </c>
      <c r="AQ28" s="22" t="e">
        <f>AR28/$AR$58</f>
        <v>#DIV/0!</v>
      </c>
      <c r="AR28" s="23">
        <f>IF(COUNTIF($AY$2:$BL$62,A28)=1,VLOOKUP(A28,$AY$2:$BL$62,14,FALSE),0)</f>
        <v>0</v>
      </c>
      <c r="AS28" s="33">
        <f>AT28/$AT$58</f>
        <v>0</v>
      </c>
      <c r="AT28" s="25">
        <f>'Novembre N-1'!AR27</f>
        <v>0</v>
      </c>
      <c r="AU28" s="26">
        <f t="shared" si="17"/>
        <v>0</v>
      </c>
    </row>
    <row r="29" spans="1:47" x14ac:dyDescent="0.3">
      <c r="A29" t="s">
        <v>37</v>
      </c>
      <c r="B29" s="21"/>
      <c r="C29" s="22" t="e">
        <f>D29/$D$58</f>
        <v>#DIV/0!</v>
      </c>
      <c r="D29" s="23">
        <f>IF(COUNTIF($AY$2:$BL$62,A29)=1,VLOOKUP(A29,$AY$2:$BL$62,6,FALSE),0)</f>
        <v>0</v>
      </c>
      <c r="E29" s="24">
        <f>F29/$F$58</f>
        <v>0</v>
      </c>
      <c r="F29" s="25">
        <f>'Novembre N-1'!D28</f>
        <v>0</v>
      </c>
      <c r="G29" s="26">
        <f t="shared" si="9"/>
        <v>0</v>
      </c>
      <c r="H29" s="22" t="e">
        <f>I29/$I$58</f>
        <v>#DIV/0!</v>
      </c>
      <c r="I29" s="23">
        <f>IF(COUNTIF($AY$2:$BL$62,A29)=1,VLOOKUP(A29,$AY$2:$BL$62,7,FALSE),0)</f>
        <v>0</v>
      </c>
      <c r="J29" s="33">
        <f>K29/$K$58</f>
        <v>0</v>
      </c>
      <c r="K29" s="25">
        <f>'Novembre N-1'!I28</f>
        <v>0</v>
      </c>
      <c r="L29" s="26">
        <f t="shared" si="10"/>
        <v>0</v>
      </c>
      <c r="M29" s="22" t="e">
        <f>N29/$N$58</f>
        <v>#DIV/0!</v>
      </c>
      <c r="N29" s="23">
        <f>IF(COUNTIF($AY$2:$BL$62,A29)=1,VLOOKUP(A29,$AY$2:$BL$62,8,FALSE),0)</f>
        <v>0</v>
      </c>
      <c r="O29" s="24">
        <f>P29/$P$58</f>
        <v>0</v>
      </c>
      <c r="P29" s="25">
        <f>'Novembre N-1'!N28</f>
        <v>0</v>
      </c>
      <c r="Q29" s="26">
        <f t="shared" si="11"/>
        <v>0</v>
      </c>
      <c r="R29" s="22" t="e">
        <f>S29/$S$58</f>
        <v>#DIV/0!</v>
      </c>
      <c r="S29" s="23">
        <f>IF(COUNTIF($AY$2:$BL$62,A29)=1,VLOOKUP(A29,$AY$2:$BL$62,9,FALSE),0)</f>
        <v>0</v>
      </c>
      <c r="T29" s="33">
        <f>U29/$U$58</f>
        <v>0</v>
      </c>
      <c r="U29" s="25">
        <f>'Novembre N-1'!S28</f>
        <v>0</v>
      </c>
      <c r="V29" s="26">
        <f t="shared" si="12"/>
        <v>0</v>
      </c>
      <c r="W29" s="22" t="e">
        <f>X29/$X$58</f>
        <v>#DIV/0!</v>
      </c>
      <c r="X29" s="23">
        <f>IF(COUNTIF($AY$2:$BL$62,A29)=1,VLOOKUP(A29,$AY$2:$BL$62,10,FALSE),0)</f>
        <v>0</v>
      </c>
      <c r="Y29" s="33">
        <f>Z29/$Z$58</f>
        <v>0</v>
      </c>
      <c r="Z29" s="25">
        <f>'Novembre N-1'!X28</f>
        <v>0</v>
      </c>
      <c r="AA29" s="26">
        <f t="shared" si="13"/>
        <v>0</v>
      </c>
      <c r="AB29" s="22" t="e">
        <f>AC29/$AC$58</f>
        <v>#DIV/0!</v>
      </c>
      <c r="AC29" s="23">
        <f>IF(COUNTIF($AY$2:$BL$62,A29)=1,VLOOKUP(A29,$AY$2:$BL$62,11,FALSE),0)</f>
        <v>0</v>
      </c>
      <c r="AD29" s="33">
        <f>AE29/$AE$58</f>
        <v>1.6949152542372881E-2</v>
      </c>
      <c r="AE29" s="25">
        <f>'Novembre N-1'!AC28</f>
        <v>1</v>
      </c>
      <c r="AF29" s="26">
        <f t="shared" si="14"/>
        <v>-1</v>
      </c>
      <c r="AG29" s="22" t="e">
        <f>AH29/$AH$58</f>
        <v>#DIV/0!</v>
      </c>
      <c r="AH29" s="23">
        <f>IF(COUNTIF($AY$2:$BL$62,A29)=1,VLOOKUP(A29,$AY$2:$BL$62,12,FALSE),0)</f>
        <v>0</v>
      </c>
      <c r="AI29" s="33">
        <f>AJ29/$AJ$58</f>
        <v>0</v>
      </c>
      <c r="AJ29" s="25">
        <f>'Novembre N-1'!AH28</f>
        <v>0</v>
      </c>
      <c r="AK29" s="26">
        <f t="shared" si="15"/>
        <v>0</v>
      </c>
      <c r="AL29" s="22" t="e">
        <f>AM29/$AM$58</f>
        <v>#DIV/0!</v>
      </c>
      <c r="AM29" s="23">
        <f>IF(COUNTIF($AY$2:$BL$62,A29)=1,VLOOKUP(A29,$AY$2:$BL$62,13,FALSE),0)</f>
        <v>0</v>
      </c>
      <c r="AN29" s="33">
        <f>AO29/$AO$58</f>
        <v>2.7548209366391185E-3</v>
      </c>
      <c r="AO29" s="25">
        <f>'Novembre N-1'!AM28</f>
        <v>1</v>
      </c>
      <c r="AP29" s="26">
        <f t="shared" si="16"/>
        <v>-1</v>
      </c>
      <c r="AQ29" s="22" t="e">
        <f>AR29/$AR$58</f>
        <v>#DIV/0!</v>
      </c>
      <c r="AR29" s="23">
        <f>IF(COUNTIF($AY$2:$BL$62,A29)=1,VLOOKUP(A29,$AY$2:$BL$62,14,FALSE),0)</f>
        <v>0</v>
      </c>
      <c r="AS29" s="33">
        <f>AT29/$AT$58</f>
        <v>0</v>
      </c>
      <c r="AT29" s="25">
        <f>'Novembre N-1'!AR28</f>
        <v>0</v>
      </c>
      <c r="AU29" s="26">
        <f t="shared" si="17"/>
        <v>0</v>
      </c>
    </row>
    <row r="30" spans="1:47" x14ac:dyDescent="0.3">
      <c r="A30" t="s">
        <v>14</v>
      </c>
      <c r="B30" s="21"/>
      <c r="C30" s="22" t="e">
        <f>D30/$D$58</f>
        <v>#DIV/0!</v>
      </c>
      <c r="D30" s="23">
        <f>IF(COUNTIF($AY$2:$BL$62,A30)=1,VLOOKUP(A30,$AY$2:$BL$62,6,FALSE),0)</f>
        <v>0</v>
      </c>
      <c r="E30" s="24">
        <f>F30/$F$58</f>
        <v>0</v>
      </c>
      <c r="F30" s="25">
        <f>'Novembre N-1'!D29</f>
        <v>0</v>
      </c>
      <c r="G30" s="26">
        <f t="shared" si="9"/>
        <v>0</v>
      </c>
      <c r="H30" s="22" t="e">
        <f>I30/$I$58</f>
        <v>#DIV/0!</v>
      </c>
      <c r="I30" s="23">
        <f>IF(COUNTIF($AY$2:$BL$62,A30)=1,VLOOKUP(A30,$AY$2:$BL$62,7,FALSE),0)</f>
        <v>0</v>
      </c>
      <c r="J30" s="33">
        <f>K30/$K$58</f>
        <v>0</v>
      </c>
      <c r="K30" s="25">
        <f>'Novembre N-1'!I29</f>
        <v>0</v>
      </c>
      <c r="L30" s="26">
        <f t="shared" si="10"/>
        <v>0</v>
      </c>
      <c r="M30" s="22" t="e">
        <f>N30/$N$58</f>
        <v>#DIV/0!</v>
      </c>
      <c r="N30" s="23">
        <f>IF(COUNTIF($AY$2:$BL$62,A30)=1,VLOOKUP(A30,$AY$2:$BL$62,8,FALSE),0)</f>
        <v>0</v>
      </c>
      <c r="O30" s="24">
        <f>P30/$P$58</f>
        <v>0</v>
      </c>
      <c r="P30" s="25">
        <f>'Novembre N-1'!N29</f>
        <v>0</v>
      </c>
      <c r="Q30" s="26">
        <f t="shared" si="11"/>
        <v>0</v>
      </c>
      <c r="R30" s="22" t="e">
        <f>S30/$S$58</f>
        <v>#DIV/0!</v>
      </c>
      <c r="S30" s="23">
        <f>IF(COUNTIF($AY$2:$BL$62,A30)=1,VLOOKUP(A30,$AY$2:$BL$62,9,FALSE),0)</f>
        <v>0</v>
      </c>
      <c r="T30" s="33">
        <f>U30/$U$58</f>
        <v>0</v>
      </c>
      <c r="U30" s="25">
        <f>'Novembre N-1'!S29</f>
        <v>0</v>
      </c>
      <c r="V30" s="26">
        <f t="shared" si="12"/>
        <v>0</v>
      </c>
      <c r="W30" s="22" t="e">
        <f>X30/$X$58</f>
        <v>#DIV/0!</v>
      </c>
      <c r="X30" s="23">
        <f>IF(COUNTIF($AY$2:$BL$62,A30)=1,VLOOKUP(A30,$AY$2:$BL$62,10,FALSE),0)</f>
        <v>0</v>
      </c>
      <c r="Y30" s="33">
        <f>Z30/$Z$58</f>
        <v>0</v>
      </c>
      <c r="Z30" s="25">
        <f>'Novembre N-1'!X29</f>
        <v>0</v>
      </c>
      <c r="AA30" s="26">
        <f t="shared" si="13"/>
        <v>0</v>
      </c>
      <c r="AB30" s="22" t="e">
        <f>AC30/$AC$58</f>
        <v>#DIV/0!</v>
      </c>
      <c r="AC30" s="23">
        <f>IF(COUNTIF($AY$2:$BL$62,A30)=1,VLOOKUP(A30,$AY$2:$BL$62,11,FALSE),0)</f>
        <v>0</v>
      </c>
      <c r="AD30" s="33">
        <f>AE30/$AE$58</f>
        <v>0</v>
      </c>
      <c r="AE30" s="25">
        <f>'Novembre N-1'!AC29</f>
        <v>0</v>
      </c>
      <c r="AF30" s="26">
        <f t="shared" si="14"/>
        <v>0</v>
      </c>
      <c r="AG30" s="22" t="e">
        <f>AH30/$AH$58</f>
        <v>#DIV/0!</v>
      </c>
      <c r="AH30" s="23">
        <f>IF(COUNTIF($AY$2:$BL$62,A30)=1,VLOOKUP(A30,$AY$2:$BL$62,12,FALSE),0)</f>
        <v>0</v>
      </c>
      <c r="AI30" s="33">
        <f>AJ30/$AJ$58</f>
        <v>0</v>
      </c>
      <c r="AJ30" s="25">
        <f>'Novembre N-1'!AH29</f>
        <v>0</v>
      </c>
      <c r="AK30" s="26">
        <f t="shared" si="15"/>
        <v>0</v>
      </c>
      <c r="AL30" s="22" t="e">
        <f>AM30/$AM$58</f>
        <v>#DIV/0!</v>
      </c>
      <c r="AM30" s="23">
        <f>IF(COUNTIF($AY$2:$BL$62,A30)=1,VLOOKUP(A30,$AY$2:$BL$62,13,FALSE),0)</f>
        <v>0</v>
      </c>
      <c r="AN30" s="33">
        <f>AO30/$AO$58</f>
        <v>0</v>
      </c>
      <c r="AO30" s="25">
        <f>'Novembre N-1'!AM29</f>
        <v>0</v>
      </c>
      <c r="AP30" s="26">
        <f t="shared" si="16"/>
        <v>0</v>
      </c>
      <c r="AQ30" s="22" t="e">
        <f>AR30/$AR$58</f>
        <v>#DIV/0!</v>
      </c>
      <c r="AR30" s="23">
        <f>IF(COUNTIF($AY$2:$BL$62,A30)=1,VLOOKUP(A30,$AY$2:$BL$62,14,FALSE),0)</f>
        <v>0</v>
      </c>
      <c r="AS30" s="33">
        <f>AT30/$AT$58</f>
        <v>0</v>
      </c>
      <c r="AT30" s="25">
        <f>'Novembre N-1'!AR29</f>
        <v>0</v>
      </c>
      <c r="AU30" s="26">
        <f t="shared" si="17"/>
        <v>0</v>
      </c>
    </row>
    <row r="31" spans="1:47" x14ac:dyDescent="0.3">
      <c r="A31" t="s">
        <v>148</v>
      </c>
      <c r="B31" s="21"/>
      <c r="C31" s="22" t="e">
        <f>D31/$D$58</f>
        <v>#DIV/0!</v>
      </c>
      <c r="D31" s="23">
        <f>IF(COUNTIF($AY$2:$BL$62,A31)=1,VLOOKUP(A31,$AY$2:$BL$62,6,FALSE),0)</f>
        <v>0</v>
      </c>
      <c r="E31" s="24">
        <f>F31/$F$58</f>
        <v>0</v>
      </c>
      <c r="F31" s="25">
        <f>'Novembre N-1'!D30</f>
        <v>0</v>
      </c>
      <c r="G31" s="26">
        <f t="shared" si="9"/>
        <v>0</v>
      </c>
      <c r="H31" s="22" t="e">
        <f>I31/$I$58</f>
        <v>#DIV/0!</v>
      </c>
      <c r="I31" s="23">
        <f>IF(COUNTIF($AY$2:$BL$62,A31)=1,VLOOKUP(A31,$AY$2:$BL$62,7,FALSE),0)</f>
        <v>0</v>
      </c>
      <c r="J31" s="33">
        <f>K31/$K$58</f>
        <v>0</v>
      </c>
      <c r="K31" s="25">
        <f>'Novembre N-1'!I30</f>
        <v>0</v>
      </c>
      <c r="L31" s="26">
        <f t="shared" si="10"/>
        <v>0</v>
      </c>
      <c r="M31" s="22" t="e">
        <f>N31/$N$58</f>
        <v>#DIV/0!</v>
      </c>
      <c r="N31" s="23">
        <f>IF(COUNTIF($AY$2:$BL$62,A31)=1,VLOOKUP(A31,$AY$2:$BL$62,8,FALSE),0)</f>
        <v>0</v>
      </c>
      <c r="O31" s="24">
        <f>P31/$P$58</f>
        <v>0</v>
      </c>
      <c r="P31" s="25">
        <f>'Novembre N-1'!N30</f>
        <v>0</v>
      </c>
      <c r="Q31" s="26">
        <f t="shared" si="11"/>
        <v>0</v>
      </c>
      <c r="R31" s="22" t="e">
        <f>S31/$S$58</f>
        <v>#DIV/0!</v>
      </c>
      <c r="S31" s="23">
        <f>IF(COUNTIF($AY$2:$BL$62,A31)=1,VLOOKUP(A31,$AY$2:$BL$62,9,FALSE),0)</f>
        <v>0</v>
      </c>
      <c r="T31" s="33">
        <f>U31/$U$58</f>
        <v>0</v>
      </c>
      <c r="U31" s="25">
        <f>'Novembre N-1'!S30</f>
        <v>0</v>
      </c>
      <c r="V31" s="26">
        <f t="shared" si="12"/>
        <v>0</v>
      </c>
      <c r="W31" s="22" t="e">
        <f>X31/$X$58</f>
        <v>#DIV/0!</v>
      </c>
      <c r="X31" s="23">
        <f>IF(COUNTIF($AY$2:$BL$62,A31)=1,VLOOKUP(A31,$AY$2:$BL$62,10,FALSE),0)</f>
        <v>0</v>
      </c>
      <c r="Y31" s="33">
        <f>Z31/$Z$58</f>
        <v>0</v>
      </c>
      <c r="Z31" s="25">
        <f>'Novembre N-1'!X30</f>
        <v>0</v>
      </c>
      <c r="AA31" s="26">
        <f t="shared" si="13"/>
        <v>0</v>
      </c>
      <c r="AB31" s="22" t="e">
        <f>AC31/$AC$58</f>
        <v>#DIV/0!</v>
      </c>
      <c r="AC31" s="23">
        <f>IF(COUNTIF($AY$2:$BL$62,A31)=1,VLOOKUP(A31,$AY$2:$BL$62,11,FALSE),0)</f>
        <v>0</v>
      </c>
      <c r="AD31" s="33">
        <f>AE31/$AE$58</f>
        <v>0</v>
      </c>
      <c r="AE31" s="25">
        <f>'Novembre N-1'!AC30</f>
        <v>0</v>
      </c>
      <c r="AF31" s="26">
        <f t="shared" si="14"/>
        <v>0</v>
      </c>
      <c r="AG31" s="22" t="e">
        <f>AH31/$AH$58</f>
        <v>#DIV/0!</v>
      </c>
      <c r="AH31" s="23">
        <f>IF(COUNTIF($AY$2:$BL$62,A31)=1,VLOOKUP(A31,$AY$2:$BL$62,12,FALSE),0)</f>
        <v>0</v>
      </c>
      <c r="AI31" s="33">
        <f>AJ31/$AJ$58</f>
        <v>0</v>
      </c>
      <c r="AJ31" s="25">
        <f>'Novembre N-1'!AH30</f>
        <v>0</v>
      </c>
      <c r="AK31" s="26">
        <f t="shared" si="15"/>
        <v>0</v>
      </c>
      <c r="AL31" s="22" t="e">
        <f>AM31/$AM$58</f>
        <v>#DIV/0!</v>
      </c>
      <c r="AM31" s="23">
        <f>IF(COUNTIF($AY$2:$BL$62,A31)=1,VLOOKUP(A31,$AY$2:$BL$62,13,FALSE),0)</f>
        <v>0</v>
      </c>
      <c r="AN31" s="33">
        <f>AO31/$AO$58</f>
        <v>0</v>
      </c>
      <c r="AO31" s="25">
        <f>'Novembre N-1'!AM30</f>
        <v>0</v>
      </c>
      <c r="AP31" s="26">
        <f t="shared" si="16"/>
        <v>0</v>
      </c>
      <c r="AQ31" s="22" t="e">
        <f>AR31/$AR$58</f>
        <v>#DIV/0!</v>
      </c>
      <c r="AR31" s="23">
        <f>IF(COUNTIF($AY$2:$BL$62,A31)=1,VLOOKUP(A31,$AY$2:$BL$62,14,FALSE),0)</f>
        <v>0</v>
      </c>
      <c r="AS31" s="33">
        <f>AT31/$AT$58</f>
        <v>0</v>
      </c>
      <c r="AT31" s="25">
        <f>'Novembre N-1'!AR30</f>
        <v>0</v>
      </c>
      <c r="AU31" s="26">
        <f t="shared" si="17"/>
        <v>0</v>
      </c>
    </row>
    <row r="32" spans="1:47" x14ac:dyDescent="0.3">
      <c r="A32" t="s">
        <v>15</v>
      </c>
      <c r="B32" s="21"/>
      <c r="C32" s="22" t="e">
        <f>D32/$D$58</f>
        <v>#DIV/0!</v>
      </c>
      <c r="D32" s="23">
        <f>IF(COUNTIF($AY$2:$BL$62,A32)=1,VLOOKUP(A32,$AY$2:$BL$62,6,FALSE),0)</f>
        <v>0</v>
      </c>
      <c r="E32" s="24">
        <f>F32/$F$58</f>
        <v>0</v>
      </c>
      <c r="F32" s="25">
        <f>'Novembre N-1'!D31</f>
        <v>0</v>
      </c>
      <c r="G32" s="26">
        <f t="shared" si="9"/>
        <v>0</v>
      </c>
      <c r="H32" s="22" t="e">
        <f>I32/$I$58</f>
        <v>#DIV/0!</v>
      </c>
      <c r="I32" s="23">
        <f>IF(COUNTIF($AY$2:$BL$62,A32)=1,VLOOKUP(A32,$AY$2:$BL$62,7,FALSE),0)</f>
        <v>0</v>
      </c>
      <c r="J32" s="33">
        <f>K32/$K$58</f>
        <v>0</v>
      </c>
      <c r="K32" s="25">
        <f>'Novembre N-1'!I31</f>
        <v>0</v>
      </c>
      <c r="L32" s="26">
        <f t="shared" si="10"/>
        <v>0</v>
      </c>
      <c r="M32" s="22" t="e">
        <f>N32/$N$58</f>
        <v>#DIV/0!</v>
      </c>
      <c r="N32" s="23">
        <f>IF(COUNTIF($AY$2:$BL$62,A32)=1,VLOOKUP(A32,$AY$2:$BL$62,8,FALSE),0)</f>
        <v>0</v>
      </c>
      <c r="O32" s="24">
        <f>P32/$P$58</f>
        <v>0</v>
      </c>
      <c r="P32" s="25">
        <f>'Novembre N-1'!N31</f>
        <v>0</v>
      </c>
      <c r="Q32" s="26">
        <f t="shared" si="11"/>
        <v>0</v>
      </c>
      <c r="R32" s="22" t="e">
        <f>S32/$S$58</f>
        <v>#DIV/0!</v>
      </c>
      <c r="S32" s="23">
        <f>IF(COUNTIF($AY$2:$BL$62,A32)=1,VLOOKUP(A32,$AY$2:$BL$62,9,FALSE),0)</f>
        <v>0</v>
      </c>
      <c r="T32" s="33">
        <f>U32/$U$58</f>
        <v>0</v>
      </c>
      <c r="U32" s="25">
        <f>'Novembre N-1'!S31</f>
        <v>0</v>
      </c>
      <c r="V32" s="26">
        <f t="shared" si="12"/>
        <v>0</v>
      </c>
      <c r="W32" s="22" t="e">
        <f>X32/$X$58</f>
        <v>#DIV/0!</v>
      </c>
      <c r="X32" s="23">
        <f>IF(COUNTIF($AY$2:$BL$62,A32)=1,VLOOKUP(A32,$AY$2:$BL$62,10,FALSE),0)</f>
        <v>0</v>
      </c>
      <c r="Y32" s="33">
        <f>Z32/$Z$58</f>
        <v>0</v>
      </c>
      <c r="Z32" s="25">
        <f>'Novembre N-1'!X31</f>
        <v>0</v>
      </c>
      <c r="AA32" s="26">
        <f t="shared" si="13"/>
        <v>0</v>
      </c>
      <c r="AB32" s="22" t="e">
        <f>AC32/$AC$58</f>
        <v>#DIV/0!</v>
      </c>
      <c r="AC32" s="23">
        <f>IF(COUNTIF($AY$2:$BL$62,A32)=1,VLOOKUP(A32,$AY$2:$BL$62,11,FALSE),0)</f>
        <v>0</v>
      </c>
      <c r="AD32" s="33">
        <f>AE32/$AE$58</f>
        <v>0</v>
      </c>
      <c r="AE32" s="25">
        <f>'Novembre N-1'!AC31</f>
        <v>0</v>
      </c>
      <c r="AF32" s="26">
        <f t="shared" si="14"/>
        <v>0</v>
      </c>
      <c r="AG32" s="22" t="e">
        <f>AH32/$AH$58</f>
        <v>#DIV/0!</v>
      </c>
      <c r="AH32" s="23">
        <f>IF(COUNTIF($AY$2:$BL$62,A32)=1,VLOOKUP(A32,$AY$2:$BL$62,12,FALSE),0)</f>
        <v>0</v>
      </c>
      <c r="AI32" s="33">
        <f>AJ32/$AJ$58</f>
        <v>0</v>
      </c>
      <c r="AJ32" s="25">
        <f>'Novembre N-1'!AH31</f>
        <v>0</v>
      </c>
      <c r="AK32" s="26">
        <f t="shared" si="15"/>
        <v>0</v>
      </c>
      <c r="AL32" s="22" t="e">
        <f>AM32/$AM$58</f>
        <v>#DIV/0!</v>
      </c>
      <c r="AM32" s="23">
        <f>IF(COUNTIF($AY$2:$BL$62,A32)=1,VLOOKUP(A32,$AY$2:$BL$62,13,FALSE),0)</f>
        <v>0</v>
      </c>
      <c r="AN32" s="33">
        <f>AO32/$AO$58</f>
        <v>0</v>
      </c>
      <c r="AO32" s="25">
        <f>'Novembre N-1'!AM31</f>
        <v>0</v>
      </c>
      <c r="AP32" s="26">
        <f t="shared" si="16"/>
        <v>0</v>
      </c>
      <c r="AQ32" s="22" t="e">
        <f>AR32/$AR$58</f>
        <v>#DIV/0!</v>
      </c>
      <c r="AR32" s="23">
        <f>IF(COUNTIF($AY$2:$BL$62,A32)=1,VLOOKUP(A32,$AY$2:$BL$62,14,FALSE),0)</f>
        <v>0</v>
      </c>
      <c r="AS32" s="33">
        <f>AT32/$AT$58</f>
        <v>0</v>
      </c>
      <c r="AT32" s="25">
        <f>'Novembre N-1'!AR31</f>
        <v>0</v>
      </c>
      <c r="AU32" s="26">
        <f t="shared" si="17"/>
        <v>0</v>
      </c>
    </row>
    <row r="33" spans="1:47" x14ac:dyDescent="0.3">
      <c r="A33" t="s">
        <v>16</v>
      </c>
      <c r="B33" s="21"/>
      <c r="C33" s="22" t="e">
        <f>D33/$D$58</f>
        <v>#DIV/0!</v>
      </c>
      <c r="D33" s="23">
        <f>IF(COUNTIF($AY$2:$BL$62,A33)=1,VLOOKUP(A33,$AY$2:$BL$62,6,FALSE),0)</f>
        <v>0</v>
      </c>
      <c r="E33" s="24">
        <f>F33/$F$58</f>
        <v>0</v>
      </c>
      <c r="F33" s="25">
        <f>'Novembre N-1'!D32</f>
        <v>0</v>
      </c>
      <c r="G33" s="26">
        <f t="shared" si="9"/>
        <v>0</v>
      </c>
      <c r="H33" s="22" t="e">
        <f>I33/$I$58</f>
        <v>#DIV/0!</v>
      </c>
      <c r="I33" s="23">
        <f>IF(COUNTIF($AY$2:$BL$62,A33)=1,VLOOKUP(A33,$AY$2:$BL$62,7,FALSE),0)</f>
        <v>0</v>
      </c>
      <c r="J33" s="33">
        <f>K33/$K$58</f>
        <v>0</v>
      </c>
      <c r="K33" s="25">
        <f>'Novembre N-1'!I32</f>
        <v>0</v>
      </c>
      <c r="L33" s="26">
        <f t="shared" si="10"/>
        <v>0</v>
      </c>
      <c r="M33" s="22" t="e">
        <f>N33/$N$58</f>
        <v>#DIV/0!</v>
      </c>
      <c r="N33" s="23">
        <f>IF(COUNTIF($AY$2:$BL$62,A33)=1,VLOOKUP(A33,$AY$2:$BL$62,8,FALSE),0)</f>
        <v>0</v>
      </c>
      <c r="O33" s="24">
        <f>P33/$P$58</f>
        <v>0</v>
      </c>
      <c r="P33" s="25">
        <f>'Novembre N-1'!N32</f>
        <v>0</v>
      </c>
      <c r="Q33" s="26">
        <f t="shared" si="11"/>
        <v>0</v>
      </c>
      <c r="R33" s="22" t="e">
        <f>S33/$S$58</f>
        <v>#DIV/0!</v>
      </c>
      <c r="S33" s="23">
        <f>IF(COUNTIF($AY$2:$BL$62,A33)=1,VLOOKUP(A33,$AY$2:$BL$62,9,FALSE),0)</f>
        <v>0</v>
      </c>
      <c r="T33" s="33">
        <f>U33/$U$58</f>
        <v>0</v>
      </c>
      <c r="U33" s="25">
        <f>'Novembre N-1'!S32</f>
        <v>0</v>
      </c>
      <c r="V33" s="26">
        <f t="shared" si="12"/>
        <v>0</v>
      </c>
      <c r="W33" s="22" t="e">
        <f>X33/$X$58</f>
        <v>#DIV/0!</v>
      </c>
      <c r="X33" s="23">
        <f>IF(COUNTIF($AY$2:$BL$62,A33)=1,VLOOKUP(A33,$AY$2:$BL$62,10,FALSE),0)</f>
        <v>0</v>
      </c>
      <c r="Y33" s="33">
        <f>Z33/$Z$58</f>
        <v>0</v>
      </c>
      <c r="Z33" s="25">
        <f>'Novembre N-1'!X32</f>
        <v>0</v>
      </c>
      <c r="AA33" s="26">
        <f t="shared" si="13"/>
        <v>0</v>
      </c>
      <c r="AB33" s="22" t="e">
        <f>AC33/$AC$58</f>
        <v>#DIV/0!</v>
      </c>
      <c r="AC33" s="23">
        <f>IF(COUNTIF($AY$2:$BL$62,A33)=1,VLOOKUP(A33,$AY$2:$BL$62,11,FALSE),0)</f>
        <v>0</v>
      </c>
      <c r="AD33" s="33">
        <f>AE33/$AE$58</f>
        <v>0</v>
      </c>
      <c r="AE33" s="25">
        <f>'Novembre N-1'!AC32</f>
        <v>0</v>
      </c>
      <c r="AF33" s="26">
        <f t="shared" si="14"/>
        <v>0</v>
      </c>
      <c r="AG33" s="22" t="e">
        <f>AH33/$AH$58</f>
        <v>#DIV/0!</v>
      </c>
      <c r="AH33" s="23">
        <f>IF(COUNTIF($AY$2:$BL$62,A33)=1,VLOOKUP(A33,$AY$2:$BL$62,12,FALSE),0)</f>
        <v>0</v>
      </c>
      <c r="AI33" s="33">
        <f>AJ33/$AJ$58</f>
        <v>0</v>
      </c>
      <c r="AJ33" s="25">
        <f>'Novembre N-1'!AH32</f>
        <v>0</v>
      </c>
      <c r="AK33" s="26">
        <f t="shared" si="15"/>
        <v>0</v>
      </c>
      <c r="AL33" s="22" t="e">
        <f>AM33/$AM$58</f>
        <v>#DIV/0!</v>
      </c>
      <c r="AM33" s="23">
        <f>IF(COUNTIF($AY$2:$BL$62,A33)=1,VLOOKUP(A33,$AY$2:$BL$62,13,FALSE),0)</f>
        <v>0</v>
      </c>
      <c r="AN33" s="33">
        <f>AO33/$AO$58</f>
        <v>0</v>
      </c>
      <c r="AO33" s="25">
        <f>'Novembre N-1'!AM32</f>
        <v>0</v>
      </c>
      <c r="AP33" s="26">
        <f t="shared" si="16"/>
        <v>0</v>
      </c>
      <c r="AQ33" s="22" t="e">
        <f>AR33/$AR$58</f>
        <v>#DIV/0!</v>
      </c>
      <c r="AR33" s="23">
        <f>IF(COUNTIF($AY$2:$BL$62,A33)=1,VLOOKUP(A33,$AY$2:$BL$62,14,FALSE),0)</f>
        <v>0</v>
      </c>
      <c r="AS33" s="33">
        <f>AT33/$AT$58</f>
        <v>0</v>
      </c>
      <c r="AT33" s="25">
        <f>'Novembre N-1'!AR32</f>
        <v>0</v>
      </c>
      <c r="AU33" s="26">
        <f t="shared" si="17"/>
        <v>0</v>
      </c>
    </row>
    <row r="34" spans="1:47" x14ac:dyDescent="0.3">
      <c r="A34" t="s">
        <v>96</v>
      </c>
      <c r="B34" s="21"/>
      <c r="C34" s="22" t="e">
        <f>D34/$D$58</f>
        <v>#DIV/0!</v>
      </c>
      <c r="D34" s="23">
        <f>IF(COUNTIF($AY$2:$BL$62,A34)=1,VLOOKUP(A34,$AY$2:$BL$62,6,FALSE),0)</f>
        <v>0</v>
      </c>
      <c r="E34" s="24">
        <f>F34/$F$58</f>
        <v>0</v>
      </c>
      <c r="F34" s="25">
        <f>'Novembre N-1'!D33</f>
        <v>0</v>
      </c>
      <c r="G34" s="26">
        <f t="shared" si="9"/>
        <v>0</v>
      </c>
      <c r="H34" s="22" t="e">
        <f>I34/$I$58</f>
        <v>#DIV/0!</v>
      </c>
      <c r="I34" s="23">
        <f>IF(COUNTIF($AY$2:$BL$62,A34)=1,VLOOKUP(A34,$AY$2:$BL$62,7,FALSE),0)</f>
        <v>0</v>
      </c>
      <c r="J34" s="33">
        <f>K34/$K$58</f>
        <v>0</v>
      </c>
      <c r="K34" s="25">
        <f>'Novembre N-1'!I33</f>
        <v>0</v>
      </c>
      <c r="L34" s="26">
        <f t="shared" si="10"/>
        <v>0</v>
      </c>
      <c r="M34" s="22" t="e">
        <f>N34/$N$58</f>
        <v>#DIV/0!</v>
      </c>
      <c r="N34" s="23">
        <f>IF(COUNTIF($AY$2:$BL$62,A34)=1,VLOOKUP(A34,$AY$2:$BL$62,8,FALSE),0)</f>
        <v>0</v>
      </c>
      <c r="O34" s="24">
        <f>P34/$P$58</f>
        <v>0</v>
      </c>
      <c r="P34" s="25">
        <f>'Novembre N-1'!N33</f>
        <v>0</v>
      </c>
      <c r="Q34" s="26">
        <f t="shared" si="11"/>
        <v>0</v>
      </c>
      <c r="R34" s="22" t="e">
        <f>S34/$S$58</f>
        <v>#DIV/0!</v>
      </c>
      <c r="S34" s="23">
        <f>IF(COUNTIF($AY$2:$BL$62,A34)=1,VLOOKUP(A34,$AY$2:$BL$62,9,FALSE),0)</f>
        <v>0</v>
      </c>
      <c r="T34" s="33">
        <f>U34/$U$58</f>
        <v>0</v>
      </c>
      <c r="U34" s="25">
        <f>'Novembre N-1'!S33</f>
        <v>0</v>
      </c>
      <c r="V34" s="26">
        <f t="shared" si="12"/>
        <v>0</v>
      </c>
      <c r="W34" s="22" t="e">
        <f>X34/$X$58</f>
        <v>#DIV/0!</v>
      </c>
      <c r="X34" s="23">
        <f>IF(COUNTIF($AY$2:$BL$62,A34)=1,VLOOKUP(A34,$AY$2:$BL$62,10,FALSE),0)</f>
        <v>0</v>
      </c>
      <c r="Y34" s="33">
        <f>Z34/$Z$58</f>
        <v>0</v>
      </c>
      <c r="Z34" s="25">
        <f>'Novembre N-1'!X33</f>
        <v>0</v>
      </c>
      <c r="AA34" s="26">
        <f t="shared" si="13"/>
        <v>0</v>
      </c>
      <c r="AB34" s="22" t="e">
        <f>AC34/$AC$58</f>
        <v>#DIV/0!</v>
      </c>
      <c r="AC34" s="23">
        <f>IF(COUNTIF($AY$2:$BL$62,A34)=1,VLOOKUP(A34,$AY$2:$BL$62,11,FALSE),0)</f>
        <v>0</v>
      </c>
      <c r="AD34" s="33">
        <f>AE34/$AE$58</f>
        <v>0</v>
      </c>
      <c r="AE34" s="25">
        <f>'Novembre N-1'!AC33</f>
        <v>0</v>
      </c>
      <c r="AF34" s="26">
        <f t="shared" si="14"/>
        <v>0</v>
      </c>
      <c r="AG34" s="22" t="e">
        <f>AH34/$AH$58</f>
        <v>#DIV/0!</v>
      </c>
      <c r="AH34" s="23">
        <f>IF(COUNTIF($AY$2:$BL$62,A34)=1,VLOOKUP(A34,$AY$2:$BL$62,12,FALSE),0)</f>
        <v>0</v>
      </c>
      <c r="AI34" s="33">
        <f>AJ34/$AJ$58</f>
        <v>0</v>
      </c>
      <c r="AJ34" s="25">
        <f>'Novembre N-1'!AH33</f>
        <v>0</v>
      </c>
      <c r="AK34" s="26">
        <f t="shared" si="15"/>
        <v>0</v>
      </c>
      <c r="AL34" s="22" t="e">
        <f>AM34/$AM$58</f>
        <v>#DIV/0!</v>
      </c>
      <c r="AM34" s="23">
        <f>IF(COUNTIF($AY$2:$BL$62,A34)=1,VLOOKUP(A34,$AY$2:$BL$62,13,FALSE),0)</f>
        <v>0</v>
      </c>
      <c r="AN34" s="33">
        <f>AO34/$AO$58</f>
        <v>0</v>
      </c>
      <c r="AO34" s="25">
        <f>'Novembre N-1'!AM33</f>
        <v>0</v>
      </c>
      <c r="AP34" s="26">
        <f t="shared" si="16"/>
        <v>0</v>
      </c>
      <c r="AQ34" s="22" t="e">
        <f>AR34/$AR$58</f>
        <v>#DIV/0!</v>
      </c>
      <c r="AR34" s="23">
        <f>IF(COUNTIF($AY$2:$BL$62,A34)=1,VLOOKUP(A34,$AY$2:$BL$62,14,FALSE),0)</f>
        <v>0</v>
      </c>
      <c r="AS34" s="33">
        <f>AT34/$AT$58</f>
        <v>0</v>
      </c>
      <c r="AT34" s="25">
        <f>'Novembre N-1'!AR33</f>
        <v>0</v>
      </c>
      <c r="AU34" s="26">
        <f t="shared" si="17"/>
        <v>0</v>
      </c>
    </row>
    <row r="35" spans="1:47" x14ac:dyDescent="0.3">
      <c r="A35" t="s">
        <v>17</v>
      </c>
      <c r="B35" s="21"/>
      <c r="C35" s="22" t="e">
        <f>D35/$D$58</f>
        <v>#DIV/0!</v>
      </c>
      <c r="D35" s="23">
        <f>IF(COUNTIF($AY$2:$BL$62,A35)=1,VLOOKUP(A35,$AY$2:$BL$62,6,FALSE),0)</f>
        <v>0</v>
      </c>
      <c r="E35" s="24">
        <f>F35/$F$58</f>
        <v>0</v>
      </c>
      <c r="F35" s="25">
        <f>'Novembre N-1'!D34</f>
        <v>0</v>
      </c>
      <c r="G35" s="26">
        <f t="shared" si="9"/>
        <v>0</v>
      </c>
      <c r="H35" s="22" t="e">
        <f>I35/$I$58</f>
        <v>#DIV/0!</v>
      </c>
      <c r="I35" s="23">
        <f>IF(COUNTIF($AY$2:$BL$62,A35)=1,VLOOKUP(A35,$AY$2:$BL$62,7,FALSE),0)</f>
        <v>0</v>
      </c>
      <c r="J35" s="33">
        <f>K35/$K$58</f>
        <v>1.2987012987012988E-2</v>
      </c>
      <c r="K35" s="25">
        <f>'Novembre N-1'!I34</f>
        <v>1</v>
      </c>
      <c r="L35" s="26">
        <f t="shared" si="10"/>
        <v>-1</v>
      </c>
      <c r="M35" s="22" t="e">
        <f>N35/$N$58</f>
        <v>#DIV/0!</v>
      </c>
      <c r="N35" s="23">
        <f>IF(COUNTIF($AY$2:$BL$62,A35)=1,VLOOKUP(A35,$AY$2:$BL$62,8,FALSE),0)</f>
        <v>0</v>
      </c>
      <c r="O35" s="24">
        <f>P35/$P$58</f>
        <v>0</v>
      </c>
      <c r="P35" s="25">
        <f>'Novembre N-1'!N34</f>
        <v>0</v>
      </c>
      <c r="Q35" s="26">
        <f t="shared" si="11"/>
        <v>0</v>
      </c>
      <c r="R35" s="22" t="e">
        <f>S35/$S$58</f>
        <v>#DIV/0!</v>
      </c>
      <c r="S35" s="23">
        <f>IF(COUNTIF($AY$2:$BL$62,A35)=1,VLOOKUP(A35,$AY$2:$BL$62,9,FALSE),0)</f>
        <v>0</v>
      </c>
      <c r="T35" s="33">
        <f>U35/$U$58</f>
        <v>0</v>
      </c>
      <c r="U35" s="25">
        <f>'Novembre N-1'!S34</f>
        <v>0</v>
      </c>
      <c r="V35" s="26">
        <f t="shared" si="12"/>
        <v>0</v>
      </c>
      <c r="W35" s="22" t="e">
        <f>X35/$X$58</f>
        <v>#DIV/0!</v>
      </c>
      <c r="X35" s="23">
        <f>IF(COUNTIF($AY$2:$BL$62,A35)=1,VLOOKUP(A35,$AY$2:$BL$62,10,FALSE),0)</f>
        <v>0</v>
      </c>
      <c r="Y35" s="33">
        <f>Z35/$Z$58</f>
        <v>0</v>
      </c>
      <c r="Z35" s="25">
        <f>'Novembre N-1'!X34</f>
        <v>0</v>
      </c>
      <c r="AA35" s="26">
        <f t="shared" si="13"/>
        <v>0</v>
      </c>
      <c r="AB35" s="22" t="e">
        <f>AC35/$AC$58</f>
        <v>#DIV/0!</v>
      </c>
      <c r="AC35" s="23">
        <f>IF(COUNTIF($AY$2:$BL$62,A35)=1,VLOOKUP(A35,$AY$2:$BL$62,11,FALSE),0)</f>
        <v>0</v>
      </c>
      <c r="AD35" s="33">
        <f>AE35/$AE$58</f>
        <v>0</v>
      </c>
      <c r="AE35" s="25">
        <f>'Novembre N-1'!AC34</f>
        <v>0</v>
      </c>
      <c r="AF35" s="26">
        <f t="shared" si="14"/>
        <v>0</v>
      </c>
      <c r="AG35" s="22" t="e">
        <f>AH35/$AH$58</f>
        <v>#DIV/0!</v>
      </c>
      <c r="AH35" s="23">
        <f>IF(COUNTIF($AY$2:$BL$62,A35)=1,VLOOKUP(A35,$AY$2:$BL$62,12,FALSE),0)</f>
        <v>0</v>
      </c>
      <c r="AI35" s="33">
        <f>AJ35/$AJ$58</f>
        <v>0</v>
      </c>
      <c r="AJ35" s="25">
        <f>'Novembre N-1'!AH34</f>
        <v>0</v>
      </c>
      <c r="AK35" s="26">
        <f t="shared" si="15"/>
        <v>0</v>
      </c>
      <c r="AL35" s="22" t="e">
        <f>AM35/$AM$58</f>
        <v>#DIV/0!</v>
      </c>
      <c r="AM35" s="23">
        <f>IF(COUNTIF($AY$2:$BL$62,A35)=1,VLOOKUP(A35,$AY$2:$BL$62,13,FALSE),0)</f>
        <v>0</v>
      </c>
      <c r="AN35" s="33">
        <f>AO35/$AO$58</f>
        <v>2.7548209366391185E-3</v>
      </c>
      <c r="AO35" s="25">
        <f>'Novembre N-1'!AM34</f>
        <v>1</v>
      </c>
      <c r="AP35" s="26">
        <f t="shared" si="16"/>
        <v>-1</v>
      </c>
      <c r="AQ35" s="22" t="e">
        <f>AR35/$AR$58</f>
        <v>#DIV/0!</v>
      </c>
      <c r="AR35" s="23">
        <f>IF(COUNTIF($AY$2:$BL$62,A35)=1,VLOOKUP(A35,$AY$2:$BL$62,14,FALSE),0)</f>
        <v>0</v>
      </c>
      <c r="AS35" s="33">
        <f>AT35/$AT$58</f>
        <v>0</v>
      </c>
      <c r="AT35" s="25">
        <f>'Novembre N-1'!AR34</f>
        <v>0</v>
      </c>
      <c r="AU35" s="26">
        <f t="shared" si="17"/>
        <v>0</v>
      </c>
    </row>
    <row r="36" spans="1:47" x14ac:dyDescent="0.3">
      <c r="A36" t="s">
        <v>18</v>
      </c>
      <c r="B36" s="21"/>
      <c r="C36" s="22" t="e">
        <f t="shared" ref="C36:C56" si="18">D36/$D$58</f>
        <v>#DIV/0!</v>
      </c>
      <c r="D36" s="23">
        <f>IF(COUNTIF($AY$2:$BL$62,A36)=1,VLOOKUP(A36,$AY$2:$BL$62,6,FALSE),0)</f>
        <v>0</v>
      </c>
      <c r="E36" s="24">
        <f t="shared" ref="E36:E56" si="19">F36/$F$58</f>
        <v>0</v>
      </c>
      <c r="F36" s="25">
        <f>'Novembre N-1'!D35</f>
        <v>0</v>
      </c>
      <c r="G36" s="26">
        <f t="shared" si="9"/>
        <v>0</v>
      </c>
      <c r="H36" s="22" t="e">
        <f t="shared" ref="H36:H56" si="20">I36/$I$58</f>
        <v>#DIV/0!</v>
      </c>
      <c r="I36" s="23">
        <f>IF(COUNTIF($AY$2:$BL$62,A36)=1,VLOOKUP(A36,$AY$2:$BL$62,7,FALSE),0)</f>
        <v>0</v>
      </c>
      <c r="J36" s="33">
        <f t="shared" ref="J36:J56" si="21">K36/$K$58</f>
        <v>0</v>
      </c>
      <c r="K36" s="25">
        <f>'Novembre N-1'!I35</f>
        <v>0</v>
      </c>
      <c r="L36" s="26">
        <f t="shared" si="10"/>
        <v>0</v>
      </c>
      <c r="M36" s="22" t="e">
        <f t="shared" ref="M36:M56" si="22">N36/$N$58</f>
        <v>#DIV/0!</v>
      </c>
      <c r="N36" s="23">
        <f>IF(COUNTIF($AY$2:$BL$62,A36)=1,VLOOKUP(A36,$AY$2:$BL$62,8,FALSE),0)</f>
        <v>0</v>
      </c>
      <c r="O36" s="24">
        <f t="shared" ref="O36:O56" si="23">P36/$P$58</f>
        <v>0</v>
      </c>
      <c r="P36" s="25">
        <f>'Novembre N-1'!N35</f>
        <v>0</v>
      </c>
      <c r="Q36" s="26">
        <f t="shared" si="11"/>
        <v>0</v>
      </c>
      <c r="R36" s="22" t="e">
        <f t="shared" ref="R36:R56" si="24">S36/$S$58</f>
        <v>#DIV/0!</v>
      </c>
      <c r="S36" s="23">
        <f>IF(COUNTIF($AY$2:$BL$62,A36)=1,VLOOKUP(A36,$AY$2:$BL$62,9,FALSE),0)</f>
        <v>0</v>
      </c>
      <c r="T36" s="33">
        <f t="shared" ref="T36:T56" si="25">U36/$U$58</f>
        <v>0</v>
      </c>
      <c r="U36" s="25">
        <f>'Novembre N-1'!S35</f>
        <v>0</v>
      </c>
      <c r="V36" s="26">
        <f t="shared" si="12"/>
        <v>0</v>
      </c>
      <c r="W36" s="22" t="e">
        <f t="shared" ref="W36:W56" si="26">X36/$X$58</f>
        <v>#DIV/0!</v>
      </c>
      <c r="X36" s="23">
        <f>IF(COUNTIF($AY$2:$BL$62,A36)=1,VLOOKUP(A36,$AY$2:$BL$62,10,FALSE),0)</f>
        <v>0</v>
      </c>
      <c r="Y36" s="33">
        <f t="shared" ref="Y36:Y56" si="27">Z36/$Z$58</f>
        <v>0</v>
      </c>
      <c r="Z36" s="25">
        <f>'Novembre N-1'!X35</f>
        <v>0</v>
      </c>
      <c r="AA36" s="26">
        <f t="shared" si="13"/>
        <v>0</v>
      </c>
      <c r="AB36" s="22" t="e">
        <f t="shared" ref="AB36:AB56" si="28">AC36/$AC$58</f>
        <v>#DIV/0!</v>
      </c>
      <c r="AC36" s="23">
        <f>IF(COUNTIF($AY$2:$BL$62,A36)=1,VLOOKUP(A36,$AY$2:$BL$62,11,FALSE),0)</f>
        <v>0</v>
      </c>
      <c r="AD36" s="33">
        <f t="shared" ref="AD36:AD56" si="29">AE36/$AE$58</f>
        <v>0</v>
      </c>
      <c r="AE36" s="25">
        <f>'Novembre N-1'!AC35</f>
        <v>0</v>
      </c>
      <c r="AF36" s="26">
        <f t="shared" si="14"/>
        <v>0</v>
      </c>
      <c r="AG36" s="22" t="e">
        <f t="shared" ref="AG36:AG56" si="30">AH36/$AH$58</f>
        <v>#DIV/0!</v>
      </c>
      <c r="AH36" s="23">
        <f>IF(COUNTIF($AY$2:$BL$62,A36)=1,VLOOKUP(A36,$AY$2:$BL$62,12,FALSE),0)</f>
        <v>0</v>
      </c>
      <c r="AI36" s="33">
        <f t="shared" ref="AI36:AI56" si="31">AJ36/$AJ$58</f>
        <v>0</v>
      </c>
      <c r="AJ36" s="25">
        <f>'Novembre N-1'!AH35</f>
        <v>0</v>
      </c>
      <c r="AK36" s="26">
        <f t="shared" si="15"/>
        <v>0</v>
      </c>
      <c r="AL36" s="22" t="e">
        <f t="shared" ref="AL36:AL56" si="32">AM36/$AM$58</f>
        <v>#DIV/0!</v>
      </c>
      <c r="AM36" s="23">
        <f>IF(COUNTIF($AY$2:$BL$62,A36)=1,VLOOKUP(A36,$AY$2:$BL$62,13,FALSE),0)</f>
        <v>0</v>
      </c>
      <c r="AN36" s="33">
        <f t="shared" ref="AN36:AN56" si="33">AO36/$AO$58</f>
        <v>0</v>
      </c>
      <c r="AO36" s="25">
        <f>'Novembre N-1'!AM35</f>
        <v>0</v>
      </c>
      <c r="AP36" s="26">
        <f t="shared" si="16"/>
        <v>0</v>
      </c>
      <c r="AQ36" s="22" t="e">
        <f t="shared" ref="AQ36:AQ56" si="34">AR36/$AR$58</f>
        <v>#DIV/0!</v>
      </c>
      <c r="AR36" s="23">
        <f>IF(COUNTIF($AY$2:$BL$62,A36)=1,VLOOKUP(A36,$AY$2:$BL$62,14,FALSE),0)</f>
        <v>0</v>
      </c>
      <c r="AS36" s="33">
        <f t="shared" ref="AS36:AS56" si="35">AT36/$AT$58</f>
        <v>0</v>
      </c>
      <c r="AT36" s="25">
        <f>'Novembre N-1'!AR35</f>
        <v>0</v>
      </c>
      <c r="AU36" s="26">
        <f t="shared" si="17"/>
        <v>0</v>
      </c>
    </row>
    <row r="37" spans="1:47" x14ac:dyDescent="0.3">
      <c r="A37" t="s">
        <v>19</v>
      </c>
      <c r="B37" s="21"/>
      <c r="C37" s="22" t="e">
        <f t="shared" si="18"/>
        <v>#DIV/0!</v>
      </c>
      <c r="D37" s="23">
        <f>IF(COUNTIF($AY$2:$BL$62,A37)=1,VLOOKUP(A37,$AY$2:$BL$62,6,FALSE),0)</f>
        <v>0</v>
      </c>
      <c r="E37" s="24">
        <f t="shared" si="19"/>
        <v>3.1007751937984496E-2</v>
      </c>
      <c r="F37" s="25">
        <f>'Novembre N-1'!D36</f>
        <v>4</v>
      </c>
      <c r="G37" s="26">
        <f t="shared" si="9"/>
        <v>-4</v>
      </c>
      <c r="H37" s="22" t="e">
        <f t="shared" si="20"/>
        <v>#DIV/0!</v>
      </c>
      <c r="I37" s="23">
        <f>IF(COUNTIF($AY$2:$BL$62,A37)=1,VLOOKUP(A37,$AY$2:$BL$62,7,FALSE),0)</f>
        <v>0</v>
      </c>
      <c r="J37" s="33">
        <f t="shared" si="21"/>
        <v>3.896103896103896E-2</v>
      </c>
      <c r="K37" s="25">
        <f>'Novembre N-1'!I36</f>
        <v>3</v>
      </c>
      <c r="L37" s="26">
        <f t="shared" si="10"/>
        <v>-3</v>
      </c>
      <c r="M37" s="22" t="e">
        <f t="shared" si="22"/>
        <v>#DIV/0!</v>
      </c>
      <c r="N37" s="23">
        <f>IF(COUNTIF($AY$2:$BL$62,A37)=1,VLOOKUP(A37,$AY$2:$BL$62,8,FALSE),0)</f>
        <v>0</v>
      </c>
      <c r="O37" s="24">
        <f t="shared" si="23"/>
        <v>3.8461538461538464E-2</v>
      </c>
      <c r="P37" s="25">
        <f>'Novembre N-1'!N36</f>
        <v>1</v>
      </c>
      <c r="Q37" s="26">
        <f t="shared" si="11"/>
        <v>-1</v>
      </c>
      <c r="R37" s="22" t="e">
        <f t="shared" si="24"/>
        <v>#DIV/0!</v>
      </c>
      <c r="S37" s="23">
        <f>IF(COUNTIF($AY$2:$BL$62,A37)=1,VLOOKUP(A37,$AY$2:$BL$62,9,FALSE),0)</f>
        <v>0</v>
      </c>
      <c r="T37" s="33">
        <f t="shared" si="25"/>
        <v>2.4390243902439025E-2</v>
      </c>
      <c r="U37" s="25">
        <f>'Novembre N-1'!S36</f>
        <v>1</v>
      </c>
      <c r="V37" s="26">
        <f t="shared" si="12"/>
        <v>-1</v>
      </c>
      <c r="W37" s="22" t="e">
        <f t="shared" si="26"/>
        <v>#DIV/0!</v>
      </c>
      <c r="X37" s="23">
        <f>IF(COUNTIF($AY$2:$BL$62,A37)=1,VLOOKUP(A37,$AY$2:$BL$62,10,FALSE),0)</f>
        <v>0</v>
      </c>
      <c r="Y37" s="33">
        <f t="shared" si="27"/>
        <v>6.6666666666666666E-2</v>
      </c>
      <c r="Z37" s="25">
        <f>'Novembre N-1'!X36</f>
        <v>1</v>
      </c>
      <c r="AA37" s="26">
        <f t="shared" si="13"/>
        <v>-1</v>
      </c>
      <c r="AB37" s="22" t="e">
        <f t="shared" si="28"/>
        <v>#DIV/0!</v>
      </c>
      <c r="AC37" s="23">
        <f>IF(COUNTIF($AY$2:$BL$62,A37)=1,VLOOKUP(A37,$AY$2:$BL$62,11,FALSE),0)</f>
        <v>0</v>
      </c>
      <c r="AD37" s="33">
        <f t="shared" si="29"/>
        <v>0.10169491525423729</v>
      </c>
      <c r="AE37" s="25">
        <f>'Novembre N-1'!AC36</f>
        <v>6</v>
      </c>
      <c r="AF37" s="26">
        <f t="shared" si="14"/>
        <v>-6</v>
      </c>
      <c r="AG37" s="22" t="e">
        <f t="shared" si="30"/>
        <v>#DIV/0!</v>
      </c>
      <c r="AH37" s="23">
        <f>IF(COUNTIF($AY$2:$BL$62,A37)=1,VLOOKUP(A37,$AY$2:$BL$62,12,FALSE),0)</f>
        <v>0</v>
      </c>
      <c r="AI37" s="33">
        <f t="shared" si="31"/>
        <v>8.8235294117647065E-2</v>
      </c>
      <c r="AJ37" s="25">
        <f>'Novembre N-1'!AH36</f>
        <v>3</v>
      </c>
      <c r="AK37" s="26">
        <f t="shared" si="15"/>
        <v>-3</v>
      </c>
      <c r="AL37" s="22" t="e">
        <f t="shared" si="32"/>
        <v>#DIV/0!</v>
      </c>
      <c r="AM37" s="23">
        <f>IF(COUNTIF($AY$2:$BL$62,A37)=1,VLOOKUP(A37,$AY$2:$BL$62,13,FALSE),0)</f>
        <v>0</v>
      </c>
      <c r="AN37" s="33">
        <f t="shared" si="33"/>
        <v>5.2341597796143252E-2</v>
      </c>
      <c r="AO37" s="25">
        <f>'Novembre N-1'!AM36</f>
        <v>19</v>
      </c>
      <c r="AP37" s="26">
        <f t="shared" si="16"/>
        <v>-19</v>
      </c>
      <c r="AQ37" s="22" t="e">
        <f t="shared" si="34"/>
        <v>#DIV/0!</v>
      </c>
      <c r="AR37" s="23">
        <f>IF(COUNTIF($AY$2:$BL$62,A37)=1,VLOOKUP(A37,$AY$2:$BL$62,14,FALSE),0)</f>
        <v>0</v>
      </c>
      <c r="AS37" s="33">
        <f t="shared" si="35"/>
        <v>0</v>
      </c>
      <c r="AT37" s="25">
        <f>'Novembre N-1'!AR36</f>
        <v>0</v>
      </c>
      <c r="AU37" s="26">
        <f t="shared" si="17"/>
        <v>0</v>
      </c>
    </row>
    <row r="38" spans="1:47" x14ac:dyDescent="0.3">
      <c r="A38" t="s">
        <v>126</v>
      </c>
      <c r="B38" s="21"/>
      <c r="C38" s="22" t="e">
        <f t="shared" si="18"/>
        <v>#DIV/0!</v>
      </c>
      <c r="D38" s="23">
        <f>IF(COUNTIF($AY$2:$BL$62,A38)=1,VLOOKUP(A38,$AY$2:$BL$62,6,FALSE),0)</f>
        <v>0</v>
      </c>
      <c r="E38" s="24">
        <f t="shared" si="19"/>
        <v>7.7519379844961239E-3</v>
      </c>
      <c r="F38" s="25">
        <f>'Novembre N-1'!D37</f>
        <v>1</v>
      </c>
      <c r="G38" s="26">
        <f t="shared" si="9"/>
        <v>-1</v>
      </c>
      <c r="H38" s="22" t="e">
        <f t="shared" si="20"/>
        <v>#DIV/0!</v>
      </c>
      <c r="I38" s="23">
        <f>IF(COUNTIF($AY$2:$BL$62,A38)=1,VLOOKUP(A38,$AY$2:$BL$62,7,FALSE),0)</f>
        <v>0</v>
      </c>
      <c r="J38" s="33">
        <f t="shared" si="21"/>
        <v>5.1948051948051951E-2</v>
      </c>
      <c r="K38" s="25">
        <f>'Novembre N-1'!I37</f>
        <v>4</v>
      </c>
      <c r="L38" s="26">
        <f t="shared" si="10"/>
        <v>-4</v>
      </c>
      <c r="M38" s="22" t="e">
        <f t="shared" si="22"/>
        <v>#DIV/0!</v>
      </c>
      <c r="N38" s="23">
        <f>IF(COUNTIF($AY$2:$BL$62,A38)=1,VLOOKUP(A38,$AY$2:$BL$62,8,FALSE),0)</f>
        <v>0</v>
      </c>
      <c r="O38" s="24">
        <f t="shared" si="23"/>
        <v>0</v>
      </c>
      <c r="P38" s="25">
        <f>'Novembre N-1'!N37</f>
        <v>0</v>
      </c>
      <c r="Q38" s="26">
        <f t="shared" si="11"/>
        <v>0</v>
      </c>
      <c r="R38" s="22" t="e">
        <f t="shared" si="24"/>
        <v>#DIV/0!</v>
      </c>
      <c r="S38" s="23">
        <f>IF(COUNTIF($AY$2:$BL$62,A38)=1,VLOOKUP(A38,$AY$2:$BL$62,9,FALSE),0)</f>
        <v>0</v>
      </c>
      <c r="T38" s="33">
        <f t="shared" si="25"/>
        <v>0</v>
      </c>
      <c r="U38" s="25">
        <f>'Novembre N-1'!S37</f>
        <v>0</v>
      </c>
      <c r="V38" s="26">
        <f t="shared" si="12"/>
        <v>0</v>
      </c>
      <c r="W38" s="22" t="e">
        <f t="shared" si="26"/>
        <v>#DIV/0!</v>
      </c>
      <c r="X38" s="23">
        <f>IF(COUNTIF($AY$2:$BL$62,A38)=1,VLOOKUP(A38,$AY$2:$BL$62,10,FALSE),0)</f>
        <v>0</v>
      </c>
      <c r="Y38" s="33">
        <f t="shared" si="27"/>
        <v>0.13333333333333333</v>
      </c>
      <c r="Z38" s="25">
        <f>'Novembre N-1'!X37</f>
        <v>2</v>
      </c>
      <c r="AA38" s="26">
        <f t="shared" si="13"/>
        <v>-2</v>
      </c>
      <c r="AB38" s="22" t="e">
        <f t="shared" si="28"/>
        <v>#DIV/0!</v>
      </c>
      <c r="AC38" s="23">
        <f>IF(COUNTIF($AY$2:$BL$62,A38)=1,VLOOKUP(A38,$AY$2:$BL$62,11,FALSE),0)</f>
        <v>0</v>
      </c>
      <c r="AD38" s="33">
        <f t="shared" si="29"/>
        <v>6.7796610169491525E-2</v>
      </c>
      <c r="AE38" s="25">
        <f>'Novembre N-1'!AC37</f>
        <v>4</v>
      </c>
      <c r="AF38" s="26">
        <f t="shared" si="14"/>
        <v>-4</v>
      </c>
      <c r="AG38" s="22" t="e">
        <f t="shared" si="30"/>
        <v>#DIV/0!</v>
      </c>
      <c r="AH38" s="23">
        <f>IF(COUNTIF($AY$2:$BL$62,A38)=1,VLOOKUP(A38,$AY$2:$BL$62,12,FALSE),0)</f>
        <v>0</v>
      </c>
      <c r="AI38" s="33">
        <f t="shared" si="31"/>
        <v>0</v>
      </c>
      <c r="AJ38" s="25">
        <f>'Novembre N-1'!AH37</f>
        <v>0</v>
      </c>
      <c r="AK38" s="26">
        <f t="shared" si="15"/>
        <v>0</v>
      </c>
      <c r="AL38" s="22" t="e">
        <f t="shared" si="32"/>
        <v>#DIV/0!</v>
      </c>
      <c r="AM38" s="23">
        <f>IF(COUNTIF($AY$2:$BL$62,A38)=1,VLOOKUP(A38,$AY$2:$BL$62,13,FALSE),0)</f>
        <v>0</v>
      </c>
      <c r="AN38" s="33">
        <f t="shared" si="33"/>
        <v>3.0303030303030304E-2</v>
      </c>
      <c r="AO38" s="25">
        <f>'Novembre N-1'!AM37</f>
        <v>11</v>
      </c>
      <c r="AP38" s="26">
        <f t="shared" si="16"/>
        <v>-11</v>
      </c>
      <c r="AQ38" s="22" t="e">
        <f t="shared" si="34"/>
        <v>#DIV/0!</v>
      </c>
      <c r="AR38" s="23">
        <f>IF(COUNTIF($AY$2:$BL$62,A38)=1,VLOOKUP(A38,$AY$2:$BL$62,14,FALSE),0)</f>
        <v>0</v>
      </c>
      <c r="AS38" s="33">
        <f t="shared" si="35"/>
        <v>0</v>
      </c>
      <c r="AT38" s="25">
        <f>'Novembre N-1'!AR37</f>
        <v>0</v>
      </c>
      <c r="AU38" s="26">
        <f t="shared" si="17"/>
        <v>0</v>
      </c>
    </row>
    <row r="39" spans="1:47" x14ac:dyDescent="0.3">
      <c r="A39" t="s">
        <v>20</v>
      </c>
      <c r="B39" s="21"/>
      <c r="C39" s="22" t="e">
        <f t="shared" si="18"/>
        <v>#DIV/0!</v>
      </c>
      <c r="D39" s="23">
        <f>IF(COUNTIF($AY$2:$BL$62,A39)=1,VLOOKUP(A39,$AY$2:$BL$62,6,FALSE),0)</f>
        <v>0</v>
      </c>
      <c r="E39" s="24">
        <f t="shared" si="19"/>
        <v>7.7519379844961239E-3</v>
      </c>
      <c r="F39" s="25">
        <f>'Novembre N-1'!D38</f>
        <v>1</v>
      </c>
      <c r="G39" s="26">
        <f t="shared" si="9"/>
        <v>-1</v>
      </c>
      <c r="H39" s="22" t="e">
        <f t="shared" si="20"/>
        <v>#DIV/0!</v>
      </c>
      <c r="I39" s="23">
        <f>IF(COUNTIF($AY$2:$BL$62,A39)=1,VLOOKUP(A39,$AY$2:$BL$62,7,FALSE),0)</f>
        <v>0</v>
      </c>
      <c r="J39" s="33">
        <f t="shared" si="21"/>
        <v>1.2987012987012988E-2</v>
      </c>
      <c r="K39" s="25">
        <f>'Novembre N-1'!I38</f>
        <v>1</v>
      </c>
      <c r="L39" s="26">
        <f t="shared" si="10"/>
        <v>-1</v>
      </c>
      <c r="M39" s="22" t="e">
        <f t="shared" si="22"/>
        <v>#DIV/0!</v>
      </c>
      <c r="N39" s="23">
        <f>IF(COUNTIF($AY$2:$BL$62,A39)=1,VLOOKUP(A39,$AY$2:$BL$62,8,FALSE),0)</f>
        <v>0</v>
      </c>
      <c r="O39" s="24">
        <f t="shared" si="23"/>
        <v>0</v>
      </c>
      <c r="P39" s="25">
        <f>'Novembre N-1'!N38</f>
        <v>0</v>
      </c>
      <c r="Q39" s="26">
        <f t="shared" si="11"/>
        <v>0</v>
      </c>
      <c r="R39" s="22" t="e">
        <f t="shared" si="24"/>
        <v>#DIV/0!</v>
      </c>
      <c r="S39" s="23">
        <f>IF(COUNTIF($AY$2:$BL$62,A39)=1,VLOOKUP(A39,$AY$2:$BL$62,9,FALSE),0)</f>
        <v>0</v>
      </c>
      <c r="T39" s="33">
        <f t="shared" si="25"/>
        <v>0</v>
      </c>
      <c r="U39" s="25">
        <f>'Novembre N-1'!S38</f>
        <v>0</v>
      </c>
      <c r="V39" s="26">
        <f t="shared" si="12"/>
        <v>0</v>
      </c>
      <c r="W39" s="22" t="e">
        <f t="shared" si="26"/>
        <v>#DIV/0!</v>
      </c>
      <c r="X39" s="23">
        <f>IF(COUNTIF($AY$2:$BL$62,A39)=1,VLOOKUP(A39,$AY$2:$BL$62,10,FALSE),0)</f>
        <v>0</v>
      </c>
      <c r="Y39" s="33">
        <f t="shared" si="27"/>
        <v>0</v>
      </c>
      <c r="Z39" s="25">
        <f>'Novembre N-1'!X38</f>
        <v>0</v>
      </c>
      <c r="AA39" s="26">
        <f t="shared" si="13"/>
        <v>0</v>
      </c>
      <c r="AB39" s="22" t="e">
        <f t="shared" si="28"/>
        <v>#DIV/0!</v>
      </c>
      <c r="AC39" s="23">
        <f>IF(COUNTIF($AY$2:$BL$62,A39)=1,VLOOKUP(A39,$AY$2:$BL$62,11,FALSE),0)</f>
        <v>0</v>
      </c>
      <c r="AD39" s="33">
        <f t="shared" si="29"/>
        <v>0</v>
      </c>
      <c r="AE39" s="25">
        <f>'Novembre N-1'!AC38</f>
        <v>0</v>
      </c>
      <c r="AF39" s="26">
        <f t="shared" si="14"/>
        <v>0</v>
      </c>
      <c r="AG39" s="22" t="e">
        <f t="shared" si="30"/>
        <v>#DIV/0!</v>
      </c>
      <c r="AH39" s="23">
        <f>IF(COUNTIF($AY$2:$BL$62,A39)=1,VLOOKUP(A39,$AY$2:$BL$62,12,FALSE),0)</f>
        <v>0</v>
      </c>
      <c r="AI39" s="33">
        <f t="shared" si="31"/>
        <v>5.8823529411764705E-2</v>
      </c>
      <c r="AJ39" s="25">
        <f>'Novembre N-1'!AH38</f>
        <v>2</v>
      </c>
      <c r="AK39" s="26">
        <f t="shared" si="15"/>
        <v>-2</v>
      </c>
      <c r="AL39" s="22" t="e">
        <f t="shared" si="32"/>
        <v>#DIV/0!</v>
      </c>
      <c r="AM39" s="23">
        <f>IF(COUNTIF($AY$2:$BL$62,A39)=1,VLOOKUP(A39,$AY$2:$BL$62,13,FALSE),0)</f>
        <v>0</v>
      </c>
      <c r="AN39" s="33">
        <f t="shared" si="33"/>
        <v>1.1019283746556474E-2</v>
      </c>
      <c r="AO39" s="25">
        <f>'Novembre N-1'!AM38</f>
        <v>4</v>
      </c>
      <c r="AP39" s="26">
        <f t="shared" si="16"/>
        <v>-4</v>
      </c>
      <c r="AQ39" s="22" t="e">
        <f t="shared" si="34"/>
        <v>#DIV/0!</v>
      </c>
      <c r="AR39" s="23">
        <f>IF(COUNTIF($AY$2:$BL$62,A39)=1,VLOOKUP(A39,$AY$2:$BL$62,14,FALSE),0)</f>
        <v>0</v>
      </c>
      <c r="AS39" s="33">
        <f t="shared" si="35"/>
        <v>0</v>
      </c>
      <c r="AT39" s="25">
        <f>'Novembre N-1'!AR38</f>
        <v>0</v>
      </c>
      <c r="AU39" s="26">
        <f t="shared" si="17"/>
        <v>0</v>
      </c>
    </row>
    <row r="40" spans="1:47" x14ac:dyDescent="0.3">
      <c r="A40" t="s">
        <v>21</v>
      </c>
      <c r="B40" s="21"/>
      <c r="C40" s="22" t="e">
        <f t="shared" si="18"/>
        <v>#DIV/0!</v>
      </c>
      <c r="D40" s="23">
        <f>IF(COUNTIF($AY$2:$BL$62,A40)=1,VLOOKUP(A40,$AY$2:$BL$62,6,FALSE),0)</f>
        <v>0</v>
      </c>
      <c r="E40" s="24">
        <f t="shared" si="19"/>
        <v>7.7519379844961239E-3</v>
      </c>
      <c r="F40" s="25">
        <f>'Novembre N-1'!D39</f>
        <v>1</v>
      </c>
      <c r="G40" s="26">
        <f t="shared" si="9"/>
        <v>-1</v>
      </c>
      <c r="H40" s="22" t="e">
        <f t="shared" si="20"/>
        <v>#DIV/0!</v>
      </c>
      <c r="I40" s="23">
        <f>IF(COUNTIF($AY$2:$BL$62,A40)=1,VLOOKUP(A40,$AY$2:$BL$62,7,FALSE),0)</f>
        <v>0</v>
      </c>
      <c r="J40" s="33">
        <f t="shared" si="21"/>
        <v>0</v>
      </c>
      <c r="K40" s="25">
        <f>'Novembre N-1'!I39</f>
        <v>0</v>
      </c>
      <c r="L40" s="26">
        <f t="shared" si="10"/>
        <v>0</v>
      </c>
      <c r="M40" s="22" t="e">
        <f t="shared" si="22"/>
        <v>#DIV/0!</v>
      </c>
      <c r="N40" s="23">
        <f>IF(COUNTIF($AY$2:$BL$62,A40)=1,VLOOKUP(A40,$AY$2:$BL$62,8,FALSE),0)</f>
        <v>0</v>
      </c>
      <c r="O40" s="24">
        <f t="shared" si="23"/>
        <v>0</v>
      </c>
      <c r="P40" s="25">
        <f>'Novembre N-1'!N39</f>
        <v>0</v>
      </c>
      <c r="Q40" s="26">
        <f t="shared" si="11"/>
        <v>0</v>
      </c>
      <c r="R40" s="22" t="e">
        <f t="shared" si="24"/>
        <v>#DIV/0!</v>
      </c>
      <c r="S40" s="23">
        <f>IF(COUNTIF($AY$2:$BL$62,A40)=1,VLOOKUP(A40,$AY$2:$BL$62,9,FALSE),0)</f>
        <v>0</v>
      </c>
      <c r="T40" s="33">
        <f t="shared" si="25"/>
        <v>0</v>
      </c>
      <c r="U40" s="25">
        <f>'Novembre N-1'!S39</f>
        <v>0</v>
      </c>
      <c r="V40" s="26">
        <f t="shared" si="12"/>
        <v>0</v>
      </c>
      <c r="W40" s="22" t="e">
        <f t="shared" si="26"/>
        <v>#DIV/0!</v>
      </c>
      <c r="X40" s="23">
        <f>IF(COUNTIF($AY$2:$BL$62,A40)=1,VLOOKUP(A40,$AY$2:$BL$62,10,FALSE),0)</f>
        <v>0</v>
      </c>
      <c r="Y40" s="33">
        <f t="shared" si="27"/>
        <v>0</v>
      </c>
      <c r="Z40" s="25">
        <f>'Novembre N-1'!X39</f>
        <v>0</v>
      </c>
      <c r="AA40" s="26">
        <f t="shared" si="13"/>
        <v>0</v>
      </c>
      <c r="AB40" s="22" t="e">
        <f t="shared" si="28"/>
        <v>#DIV/0!</v>
      </c>
      <c r="AC40" s="23">
        <f>IF(COUNTIF($AY$2:$BL$62,A40)=1,VLOOKUP(A40,$AY$2:$BL$62,11,FALSE),0)</f>
        <v>0</v>
      </c>
      <c r="AD40" s="33">
        <f t="shared" si="29"/>
        <v>0</v>
      </c>
      <c r="AE40" s="25">
        <f>'Novembre N-1'!AC39</f>
        <v>0</v>
      </c>
      <c r="AF40" s="26">
        <f t="shared" si="14"/>
        <v>0</v>
      </c>
      <c r="AG40" s="22" t="e">
        <f t="shared" si="30"/>
        <v>#DIV/0!</v>
      </c>
      <c r="AH40" s="23">
        <f>IF(COUNTIF($AY$2:$BL$62,A40)=1,VLOOKUP(A40,$AY$2:$BL$62,12,FALSE),0)</f>
        <v>0</v>
      </c>
      <c r="AI40" s="33">
        <f t="shared" si="31"/>
        <v>0</v>
      </c>
      <c r="AJ40" s="25">
        <f>'Novembre N-1'!AH39</f>
        <v>0</v>
      </c>
      <c r="AK40" s="26">
        <f t="shared" si="15"/>
        <v>0</v>
      </c>
      <c r="AL40" s="22" t="e">
        <f t="shared" si="32"/>
        <v>#DIV/0!</v>
      </c>
      <c r="AM40" s="23">
        <f>IF(COUNTIF($AY$2:$BL$62,A40)=1,VLOOKUP(A40,$AY$2:$BL$62,13,FALSE),0)</f>
        <v>0</v>
      </c>
      <c r="AN40" s="33">
        <f t="shared" si="33"/>
        <v>2.7548209366391185E-3</v>
      </c>
      <c r="AO40" s="25">
        <f>'Novembre N-1'!AM39</f>
        <v>1</v>
      </c>
      <c r="AP40" s="26">
        <f t="shared" si="16"/>
        <v>-1</v>
      </c>
      <c r="AQ40" s="22" t="e">
        <f t="shared" si="34"/>
        <v>#DIV/0!</v>
      </c>
      <c r="AR40" s="23">
        <f>IF(COUNTIF($AY$2:$BL$62,A40)=1,VLOOKUP(A40,$AY$2:$BL$62,14,FALSE),0)</f>
        <v>0</v>
      </c>
      <c r="AS40" s="33">
        <f t="shared" si="35"/>
        <v>0</v>
      </c>
      <c r="AT40" s="25">
        <f>'Novembre N-1'!AR39</f>
        <v>0</v>
      </c>
      <c r="AU40" s="26">
        <f t="shared" si="17"/>
        <v>0</v>
      </c>
    </row>
    <row r="41" spans="1:47" x14ac:dyDescent="0.3">
      <c r="A41" t="s">
        <v>22</v>
      </c>
      <c r="B41" s="21"/>
      <c r="C41" s="22" t="e">
        <f t="shared" si="18"/>
        <v>#DIV/0!</v>
      </c>
      <c r="D41" s="23">
        <f>IF(COUNTIF($AY$2:$BL$62,A41)=1,VLOOKUP(A41,$AY$2:$BL$62,6,FALSE),0)</f>
        <v>0</v>
      </c>
      <c r="E41" s="24">
        <f t="shared" si="19"/>
        <v>0</v>
      </c>
      <c r="F41" s="25">
        <f>'Novembre N-1'!D40</f>
        <v>0</v>
      </c>
      <c r="G41" s="26">
        <f t="shared" si="9"/>
        <v>0</v>
      </c>
      <c r="H41" s="22" t="e">
        <f t="shared" si="20"/>
        <v>#DIV/0!</v>
      </c>
      <c r="I41" s="23">
        <f>IF(COUNTIF($AY$2:$BL$62,A41)=1,VLOOKUP(A41,$AY$2:$BL$62,7,FALSE),0)</f>
        <v>0</v>
      </c>
      <c r="J41" s="33">
        <f t="shared" si="21"/>
        <v>0</v>
      </c>
      <c r="K41" s="25">
        <f>'Novembre N-1'!I40</f>
        <v>0</v>
      </c>
      <c r="L41" s="26">
        <f t="shared" si="10"/>
        <v>0</v>
      </c>
      <c r="M41" s="22" t="e">
        <f t="shared" si="22"/>
        <v>#DIV/0!</v>
      </c>
      <c r="N41" s="23">
        <f>IF(COUNTIF($AY$2:$BL$62,A41)=1,VLOOKUP(A41,$AY$2:$BL$62,8,FALSE),0)</f>
        <v>0</v>
      </c>
      <c r="O41" s="24">
        <f t="shared" si="23"/>
        <v>0</v>
      </c>
      <c r="P41" s="25">
        <f>'Novembre N-1'!N40</f>
        <v>0</v>
      </c>
      <c r="Q41" s="26">
        <f t="shared" si="11"/>
        <v>0</v>
      </c>
      <c r="R41" s="22" t="e">
        <f t="shared" si="24"/>
        <v>#DIV/0!</v>
      </c>
      <c r="S41" s="23">
        <f>IF(COUNTIF($AY$2:$BL$62,A41)=1,VLOOKUP(A41,$AY$2:$BL$62,9,FALSE),0)</f>
        <v>0</v>
      </c>
      <c r="T41" s="33">
        <f t="shared" si="25"/>
        <v>0</v>
      </c>
      <c r="U41" s="25">
        <f>'Novembre N-1'!S40</f>
        <v>0</v>
      </c>
      <c r="V41" s="26">
        <f t="shared" si="12"/>
        <v>0</v>
      </c>
      <c r="W41" s="22" t="e">
        <f t="shared" si="26"/>
        <v>#DIV/0!</v>
      </c>
      <c r="X41" s="23">
        <f>IF(COUNTIF($AY$2:$BL$62,A41)=1,VLOOKUP(A41,$AY$2:$BL$62,10,FALSE),0)</f>
        <v>0</v>
      </c>
      <c r="Y41" s="33">
        <f t="shared" si="27"/>
        <v>0</v>
      </c>
      <c r="Z41" s="25">
        <f>'Novembre N-1'!X40</f>
        <v>0</v>
      </c>
      <c r="AA41" s="26">
        <f t="shared" si="13"/>
        <v>0</v>
      </c>
      <c r="AB41" s="22" t="e">
        <f t="shared" si="28"/>
        <v>#DIV/0!</v>
      </c>
      <c r="AC41" s="23">
        <f>IF(COUNTIF($AY$2:$BL$62,A41)=1,VLOOKUP(A41,$AY$2:$BL$62,11,FALSE),0)</f>
        <v>0</v>
      </c>
      <c r="AD41" s="33">
        <f t="shared" si="29"/>
        <v>0</v>
      </c>
      <c r="AE41" s="25">
        <f>'Novembre N-1'!AC40</f>
        <v>0</v>
      </c>
      <c r="AF41" s="26">
        <f t="shared" si="14"/>
        <v>0</v>
      </c>
      <c r="AG41" s="22" t="e">
        <f t="shared" si="30"/>
        <v>#DIV/0!</v>
      </c>
      <c r="AH41" s="23">
        <f>IF(COUNTIF($AY$2:$BL$62,A41)=1,VLOOKUP(A41,$AY$2:$BL$62,12,FALSE),0)</f>
        <v>0</v>
      </c>
      <c r="AI41" s="33">
        <f t="shared" si="31"/>
        <v>2.9411764705882353E-2</v>
      </c>
      <c r="AJ41" s="25">
        <f>'Novembre N-1'!AH40</f>
        <v>1</v>
      </c>
      <c r="AK41" s="26">
        <f t="shared" si="15"/>
        <v>-1</v>
      </c>
      <c r="AL41" s="22" t="e">
        <f t="shared" si="32"/>
        <v>#DIV/0!</v>
      </c>
      <c r="AM41" s="23">
        <f>IF(COUNTIF($AY$2:$BL$62,A41)=1,VLOOKUP(A41,$AY$2:$BL$62,13,FALSE),0)</f>
        <v>0</v>
      </c>
      <c r="AN41" s="33">
        <f t="shared" si="33"/>
        <v>2.7548209366391185E-3</v>
      </c>
      <c r="AO41" s="25">
        <f>'Novembre N-1'!AM40</f>
        <v>1</v>
      </c>
      <c r="AP41" s="26">
        <f t="shared" si="16"/>
        <v>-1</v>
      </c>
      <c r="AQ41" s="22" t="e">
        <f t="shared" si="34"/>
        <v>#DIV/0!</v>
      </c>
      <c r="AR41" s="23">
        <f>IF(COUNTIF($AY$2:$BL$62,A41)=1,VLOOKUP(A41,$AY$2:$BL$62,14,FALSE),0)</f>
        <v>0</v>
      </c>
      <c r="AS41" s="33">
        <f t="shared" si="35"/>
        <v>0</v>
      </c>
      <c r="AT41" s="25">
        <f>'Novembre N-1'!AR40</f>
        <v>0</v>
      </c>
      <c r="AU41" s="26">
        <f t="shared" si="17"/>
        <v>0</v>
      </c>
    </row>
    <row r="42" spans="1:47" x14ac:dyDescent="0.3">
      <c r="A42" t="s">
        <v>23</v>
      </c>
      <c r="B42" s="21"/>
      <c r="C42" s="22" t="e">
        <f t="shared" si="18"/>
        <v>#DIV/0!</v>
      </c>
      <c r="D42" s="23">
        <f>IF(COUNTIF($AY$2:$BL$62,A42)=1,VLOOKUP(A42,$AY$2:$BL$62,6,FALSE),0)</f>
        <v>0</v>
      </c>
      <c r="E42" s="24">
        <f t="shared" si="19"/>
        <v>0</v>
      </c>
      <c r="F42" s="25">
        <f>'Novembre N-1'!D41</f>
        <v>0</v>
      </c>
      <c r="G42" s="26">
        <f t="shared" si="9"/>
        <v>0</v>
      </c>
      <c r="H42" s="22" t="e">
        <f t="shared" si="20"/>
        <v>#DIV/0!</v>
      </c>
      <c r="I42" s="23">
        <f>IF(COUNTIF($AY$2:$BL$62,A42)=1,VLOOKUP(A42,$AY$2:$BL$62,7,FALSE),0)</f>
        <v>0</v>
      </c>
      <c r="J42" s="33">
        <f t="shared" si="21"/>
        <v>2.5974025974025976E-2</v>
      </c>
      <c r="K42" s="25">
        <f>'Novembre N-1'!I41</f>
        <v>2</v>
      </c>
      <c r="L42" s="26">
        <f t="shared" si="10"/>
        <v>-2</v>
      </c>
      <c r="M42" s="22" t="e">
        <f t="shared" si="22"/>
        <v>#DIV/0!</v>
      </c>
      <c r="N42" s="23">
        <f>IF(COUNTIF($AY$2:$BL$62,A42)=1,VLOOKUP(A42,$AY$2:$BL$62,8,FALSE),0)</f>
        <v>0</v>
      </c>
      <c r="O42" s="24">
        <f t="shared" si="23"/>
        <v>0</v>
      </c>
      <c r="P42" s="25">
        <f>'Novembre N-1'!N41</f>
        <v>0</v>
      </c>
      <c r="Q42" s="26">
        <f t="shared" si="11"/>
        <v>0</v>
      </c>
      <c r="R42" s="22" t="e">
        <f t="shared" si="24"/>
        <v>#DIV/0!</v>
      </c>
      <c r="S42" s="23">
        <f>IF(COUNTIF($AY$2:$BL$62,A42)=1,VLOOKUP(A42,$AY$2:$BL$62,9,FALSE),0)</f>
        <v>0</v>
      </c>
      <c r="T42" s="33">
        <f t="shared" si="25"/>
        <v>0</v>
      </c>
      <c r="U42" s="25">
        <f>'Novembre N-1'!S41</f>
        <v>0</v>
      </c>
      <c r="V42" s="26">
        <f t="shared" si="12"/>
        <v>0</v>
      </c>
      <c r="W42" s="22" t="e">
        <f t="shared" si="26"/>
        <v>#DIV/0!</v>
      </c>
      <c r="X42" s="23">
        <f>IF(COUNTIF($AY$2:$BL$62,A42)=1,VLOOKUP(A42,$AY$2:$BL$62,10,FALSE),0)</f>
        <v>0</v>
      </c>
      <c r="Y42" s="33">
        <f t="shared" si="27"/>
        <v>0</v>
      </c>
      <c r="Z42" s="25">
        <f>'Novembre N-1'!X41</f>
        <v>0</v>
      </c>
      <c r="AA42" s="26">
        <f t="shared" si="13"/>
        <v>0</v>
      </c>
      <c r="AB42" s="22" t="e">
        <f t="shared" si="28"/>
        <v>#DIV/0!</v>
      </c>
      <c r="AC42" s="23">
        <f>IF(COUNTIF($AY$2:$BL$62,A42)=1,VLOOKUP(A42,$AY$2:$BL$62,11,FALSE),0)</f>
        <v>0</v>
      </c>
      <c r="AD42" s="33">
        <f t="shared" si="29"/>
        <v>6.7796610169491525E-2</v>
      </c>
      <c r="AE42" s="25">
        <f>'Novembre N-1'!AC41</f>
        <v>4</v>
      </c>
      <c r="AF42" s="26">
        <f t="shared" si="14"/>
        <v>-4</v>
      </c>
      <c r="AG42" s="22" t="e">
        <f t="shared" si="30"/>
        <v>#DIV/0!</v>
      </c>
      <c r="AH42" s="23">
        <f>IF(COUNTIF($AY$2:$BL$62,A42)=1,VLOOKUP(A42,$AY$2:$BL$62,12,FALSE),0)</f>
        <v>0</v>
      </c>
      <c r="AI42" s="33">
        <f t="shared" si="31"/>
        <v>0</v>
      </c>
      <c r="AJ42" s="25">
        <f>'Novembre N-1'!AH41</f>
        <v>0</v>
      </c>
      <c r="AK42" s="26">
        <f t="shared" si="15"/>
        <v>0</v>
      </c>
      <c r="AL42" s="22" t="e">
        <f t="shared" si="32"/>
        <v>#DIV/0!</v>
      </c>
      <c r="AM42" s="23">
        <f>IF(COUNTIF($AY$2:$BL$62,A42)=1,VLOOKUP(A42,$AY$2:$BL$62,13,FALSE),0)</f>
        <v>0</v>
      </c>
      <c r="AN42" s="33">
        <f t="shared" si="33"/>
        <v>1.6528925619834711E-2</v>
      </c>
      <c r="AO42" s="25">
        <f>'Novembre N-1'!AM41</f>
        <v>6</v>
      </c>
      <c r="AP42" s="26">
        <f t="shared" si="16"/>
        <v>-6</v>
      </c>
      <c r="AQ42" s="22" t="e">
        <f t="shared" si="34"/>
        <v>#DIV/0!</v>
      </c>
      <c r="AR42" s="23">
        <f>IF(COUNTIF($AY$2:$BL$62,A42)=1,VLOOKUP(A42,$AY$2:$BL$62,14,FALSE),0)</f>
        <v>0</v>
      </c>
      <c r="AS42" s="33">
        <f t="shared" si="35"/>
        <v>0</v>
      </c>
      <c r="AT42" s="25">
        <f>'Novembre N-1'!AR41</f>
        <v>0</v>
      </c>
      <c r="AU42" s="26">
        <f t="shared" si="17"/>
        <v>0</v>
      </c>
    </row>
    <row r="43" spans="1:47" x14ac:dyDescent="0.3">
      <c r="A43" t="s">
        <v>24</v>
      </c>
      <c r="B43" s="21"/>
      <c r="C43" s="22" t="e">
        <f t="shared" si="18"/>
        <v>#DIV/0!</v>
      </c>
      <c r="D43" s="23">
        <f>IF(COUNTIF($AY$2:$BL$62,A43)=1,VLOOKUP(A43,$AY$2:$BL$62,6,FALSE),0)</f>
        <v>0</v>
      </c>
      <c r="E43" s="24">
        <f t="shared" si="19"/>
        <v>3.1007751937984496E-2</v>
      </c>
      <c r="F43" s="25">
        <f>'Novembre N-1'!D42</f>
        <v>4</v>
      </c>
      <c r="G43" s="26">
        <f t="shared" si="9"/>
        <v>-4</v>
      </c>
      <c r="H43" s="22" t="e">
        <f t="shared" si="20"/>
        <v>#DIV/0!</v>
      </c>
      <c r="I43" s="23">
        <f>IF(COUNTIF($AY$2:$BL$62,A43)=1,VLOOKUP(A43,$AY$2:$BL$62,7,FALSE),0)</f>
        <v>0</v>
      </c>
      <c r="J43" s="33">
        <f t="shared" si="21"/>
        <v>2.5974025974025976E-2</v>
      </c>
      <c r="K43" s="25">
        <f>'Novembre N-1'!I42</f>
        <v>2</v>
      </c>
      <c r="L43" s="26">
        <f t="shared" si="10"/>
        <v>-2</v>
      </c>
      <c r="M43" s="22" t="e">
        <f t="shared" si="22"/>
        <v>#DIV/0!</v>
      </c>
      <c r="N43" s="23">
        <f>IF(COUNTIF($AY$2:$BL$62,A43)=1,VLOOKUP(A43,$AY$2:$BL$62,8,FALSE),0)</f>
        <v>0</v>
      </c>
      <c r="O43" s="24">
        <f t="shared" si="23"/>
        <v>0.30769230769230771</v>
      </c>
      <c r="P43" s="25">
        <f>'Novembre N-1'!N42</f>
        <v>8</v>
      </c>
      <c r="Q43" s="26">
        <f t="shared" si="11"/>
        <v>-8</v>
      </c>
      <c r="R43" s="22" t="e">
        <f t="shared" si="24"/>
        <v>#DIV/0!</v>
      </c>
      <c r="S43" s="23">
        <f>IF(COUNTIF($AY$2:$BL$62,A43)=1,VLOOKUP(A43,$AY$2:$BL$62,9,FALSE),0)</f>
        <v>0</v>
      </c>
      <c r="T43" s="33">
        <f t="shared" si="25"/>
        <v>0</v>
      </c>
      <c r="U43" s="25">
        <f>'Novembre N-1'!S42</f>
        <v>0</v>
      </c>
      <c r="V43" s="26">
        <f t="shared" si="12"/>
        <v>0</v>
      </c>
      <c r="W43" s="22" t="e">
        <f t="shared" si="26"/>
        <v>#DIV/0!</v>
      </c>
      <c r="X43" s="23">
        <f>IF(COUNTIF($AY$2:$BL$62,A43)=1,VLOOKUP(A43,$AY$2:$BL$62,10,FALSE),0)</f>
        <v>0</v>
      </c>
      <c r="Y43" s="33">
        <f t="shared" si="27"/>
        <v>0</v>
      </c>
      <c r="Z43" s="25">
        <f>'Novembre N-1'!X42</f>
        <v>0</v>
      </c>
      <c r="AA43" s="26">
        <f t="shared" si="13"/>
        <v>0</v>
      </c>
      <c r="AB43" s="22" t="e">
        <f t="shared" si="28"/>
        <v>#DIV/0!</v>
      </c>
      <c r="AC43" s="23">
        <f>IF(COUNTIF($AY$2:$BL$62,A43)=1,VLOOKUP(A43,$AY$2:$BL$62,11,FALSE),0)</f>
        <v>0</v>
      </c>
      <c r="AD43" s="33">
        <f t="shared" si="29"/>
        <v>5.0847457627118647E-2</v>
      </c>
      <c r="AE43" s="25">
        <f>'Novembre N-1'!AC42</f>
        <v>3</v>
      </c>
      <c r="AF43" s="26">
        <f t="shared" si="14"/>
        <v>-3</v>
      </c>
      <c r="AG43" s="22" t="e">
        <f t="shared" si="30"/>
        <v>#DIV/0!</v>
      </c>
      <c r="AH43" s="23">
        <f>IF(COUNTIF($AY$2:$BL$62,A43)=1,VLOOKUP(A43,$AY$2:$BL$62,12,FALSE),0)</f>
        <v>0</v>
      </c>
      <c r="AI43" s="33">
        <f t="shared" si="31"/>
        <v>5.8823529411764705E-2</v>
      </c>
      <c r="AJ43" s="25">
        <f>'Novembre N-1'!AH42</f>
        <v>2</v>
      </c>
      <c r="AK43" s="26">
        <f t="shared" si="15"/>
        <v>-2</v>
      </c>
      <c r="AL43" s="22" t="e">
        <f t="shared" si="32"/>
        <v>#DIV/0!</v>
      </c>
      <c r="AM43" s="23">
        <f>IF(COUNTIF($AY$2:$BL$62,A43)=1,VLOOKUP(A43,$AY$2:$BL$62,13,FALSE),0)</f>
        <v>0</v>
      </c>
      <c r="AN43" s="33">
        <f t="shared" si="33"/>
        <v>5.2341597796143252E-2</v>
      </c>
      <c r="AO43" s="25">
        <f>'Novembre N-1'!AM42</f>
        <v>19</v>
      </c>
      <c r="AP43" s="26">
        <f t="shared" si="16"/>
        <v>-19</v>
      </c>
      <c r="AQ43" s="22" t="e">
        <f t="shared" si="34"/>
        <v>#DIV/0!</v>
      </c>
      <c r="AR43" s="23">
        <f>IF(COUNTIF($AY$2:$BL$62,A43)=1,VLOOKUP(A43,$AY$2:$BL$62,14,FALSE),0)</f>
        <v>0</v>
      </c>
      <c r="AS43" s="33">
        <f t="shared" si="35"/>
        <v>0</v>
      </c>
      <c r="AT43" s="25">
        <f>'Novembre N-1'!AR42</f>
        <v>0</v>
      </c>
      <c r="AU43" s="26">
        <f t="shared" si="17"/>
        <v>0</v>
      </c>
    </row>
    <row r="44" spans="1:47" x14ac:dyDescent="0.3">
      <c r="A44" t="s">
        <v>61</v>
      </c>
      <c r="B44" s="21"/>
      <c r="C44" s="22" t="e">
        <f t="shared" si="18"/>
        <v>#DIV/0!</v>
      </c>
      <c r="D44" s="23">
        <f>IF(COUNTIF($AY$2:$BL$62,A44)=1,VLOOKUP(A44,$AY$2:$BL$62,6,FALSE),0)</f>
        <v>0</v>
      </c>
      <c r="E44" s="24">
        <f t="shared" si="19"/>
        <v>0</v>
      </c>
      <c r="F44" s="25">
        <f>'Novembre N-1'!D43</f>
        <v>0</v>
      </c>
      <c r="G44" s="26">
        <f t="shared" si="9"/>
        <v>0</v>
      </c>
      <c r="H44" s="22" t="e">
        <f t="shared" si="20"/>
        <v>#DIV/0!</v>
      </c>
      <c r="I44" s="23">
        <f>IF(COUNTIF($AY$2:$BL$62,A44)=1,VLOOKUP(A44,$AY$2:$BL$62,7,FALSE),0)</f>
        <v>0</v>
      </c>
      <c r="J44" s="33">
        <f t="shared" si="21"/>
        <v>0</v>
      </c>
      <c r="K44" s="25">
        <f>'Novembre N-1'!I43</f>
        <v>0</v>
      </c>
      <c r="L44" s="26">
        <f t="shared" si="10"/>
        <v>0</v>
      </c>
      <c r="M44" s="22" t="e">
        <f t="shared" si="22"/>
        <v>#DIV/0!</v>
      </c>
      <c r="N44" s="23">
        <f>IF(COUNTIF($AY$2:$BL$62,A44)=1,VLOOKUP(A44,$AY$2:$BL$62,8,FALSE),0)</f>
        <v>0</v>
      </c>
      <c r="O44" s="24">
        <f t="shared" si="23"/>
        <v>0</v>
      </c>
      <c r="P44" s="25">
        <f>'Novembre N-1'!N43</f>
        <v>0</v>
      </c>
      <c r="Q44" s="26">
        <f t="shared" si="11"/>
        <v>0</v>
      </c>
      <c r="R44" s="22" t="e">
        <f t="shared" si="24"/>
        <v>#DIV/0!</v>
      </c>
      <c r="S44" s="23">
        <f>IF(COUNTIF($AY$2:$BL$62,A44)=1,VLOOKUP(A44,$AY$2:$BL$62,9,FALSE),0)</f>
        <v>0</v>
      </c>
      <c r="T44" s="33">
        <f t="shared" si="25"/>
        <v>0</v>
      </c>
      <c r="U44" s="25">
        <f>'Novembre N-1'!S43</f>
        <v>0</v>
      </c>
      <c r="V44" s="26">
        <f t="shared" si="12"/>
        <v>0</v>
      </c>
      <c r="W44" s="22" t="e">
        <f t="shared" si="26"/>
        <v>#DIV/0!</v>
      </c>
      <c r="X44" s="23">
        <f>IF(COUNTIF($AY$2:$BL$62,A44)=1,VLOOKUP(A44,$AY$2:$BL$62,10,FALSE),0)</f>
        <v>0</v>
      </c>
      <c r="Y44" s="33">
        <f t="shared" si="27"/>
        <v>0</v>
      </c>
      <c r="Z44" s="25">
        <f>'Novembre N-1'!X43</f>
        <v>0</v>
      </c>
      <c r="AA44" s="26">
        <f t="shared" si="13"/>
        <v>0</v>
      </c>
      <c r="AB44" s="22" t="e">
        <f t="shared" si="28"/>
        <v>#DIV/0!</v>
      </c>
      <c r="AC44" s="23">
        <f>IF(COUNTIF($AY$2:$BL$62,A44)=1,VLOOKUP(A44,$AY$2:$BL$62,11,FALSE),0)</f>
        <v>0</v>
      </c>
      <c r="AD44" s="33">
        <f t="shared" si="29"/>
        <v>0</v>
      </c>
      <c r="AE44" s="25">
        <f>'Novembre N-1'!AC43</f>
        <v>0</v>
      </c>
      <c r="AF44" s="26">
        <f t="shared" si="14"/>
        <v>0</v>
      </c>
      <c r="AG44" s="22" t="e">
        <f t="shared" si="30"/>
        <v>#DIV/0!</v>
      </c>
      <c r="AH44" s="23">
        <f>IF(COUNTIF($AY$2:$BL$62,A44)=1,VLOOKUP(A44,$AY$2:$BL$62,12,FALSE),0)</f>
        <v>0</v>
      </c>
      <c r="AI44" s="33">
        <f t="shared" si="31"/>
        <v>0</v>
      </c>
      <c r="AJ44" s="25">
        <f>'Novembre N-1'!AH43</f>
        <v>0</v>
      </c>
      <c r="AK44" s="26">
        <f t="shared" si="15"/>
        <v>0</v>
      </c>
      <c r="AL44" s="22" t="e">
        <f t="shared" si="32"/>
        <v>#DIV/0!</v>
      </c>
      <c r="AM44" s="23">
        <f>IF(COUNTIF($AY$2:$BL$62,A44)=1,VLOOKUP(A44,$AY$2:$BL$62,13,FALSE),0)</f>
        <v>0</v>
      </c>
      <c r="AN44" s="33">
        <f t="shared" si="33"/>
        <v>0</v>
      </c>
      <c r="AO44" s="25">
        <f>'Novembre N-1'!AM43</f>
        <v>0</v>
      </c>
      <c r="AP44" s="26">
        <f t="shared" si="16"/>
        <v>0</v>
      </c>
      <c r="AQ44" s="22" t="e">
        <f t="shared" si="34"/>
        <v>#DIV/0!</v>
      </c>
      <c r="AR44" s="23">
        <f>IF(COUNTIF($AY$2:$BL$62,A44)=1,VLOOKUP(A44,$AY$2:$BL$62,14,FALSE),0)</f>
        <v>0</v>
      </c>
      <c r="AS44" s="33">
        <f t="shared" si="35"/>
        <v>0</v>
      </c>
      <c r="AT44" s="25">
        <f>'Novembre N-1'!AR43</f>
        <v>0</v>
      </c>
      <c r="AU44" s="26">
        <f t="shared" si="17"/>
        <v>0</v>
      </c>
    </row>
    <row r="45" spans="1:47" x14ac:dyDescent="0.3">
      <c r="A45" t="s">
        <v>25</v>
      </c>
      <c r="B45" s="21"/>
      <c r="C45" s="22" t="e">
        <f t="shared" si="18"/>
        <v>#DIV/0!</v>
      </c>
      <c r="D45" s="23">
        <f>IF(COUNTIF($AY$2:$BL$62,A45)=1,VLOOKUP(A45,$AY$2:$BL$62,6,FALSE),0)</f>
        <v>0</v>
      </c>
      <c r="E45" s="24">
        <f t="shared" si="19"/>
        <v>7.7519379844961239E-3</v>
      </c>
      <c r="F45" s="25">
        <f>'Novembre N-1'!D44</f>
        <v>1</v>
      </c>
      <c r="G45" s="26">
        <f t="shared" si="9"/>
        <v>-1</v>
      </c>
      <c r="H45" s="22" t="e">
        <f t="shared" si="20"/>
        <v>#DIV/0!</v>
      </c>
      <c r="I45" s="23">
        <f>IF(COUNTIF($AY$2:$BL$62,A45)=1,VLOOKUP(A45,$AY$2:$BL$62,7,FALSE),0)</f>
        <v>0</v>
      </c>
      <c r="J45" s="33">
        <f t="shared" si="21"/>
        <v>1.2987012987012988E-2</v>
      </c>
      <c r="K45" s="25">
        <f>'Novembre N-1'!I44</f>
        <v>1</v>
      </c>
      <c r="L45" s="26">
        <f t="shared" si="10"/>
        <v>-1</v>
      </c>
      <c r="M45" s="22" t="e">
        <f t="shared" si="22"/>
        <v>#DIV/0!</v>
      </c>
      <c r="N45" s="23">
        <f>IF(COUNTIF($AY$2:$BL$62,A45)=1,VLOOKUP(A45,$AY$2:$BL$62,8,FALSE),0)</f>
        <v>0</v>
      </c>
      <c r="O45" s="24">
        <f t="shared" si="23"/>
        <v>0</v>
      </c>
      <c r="P45" s="25">
        <f>'Novembre N-1'!N44</f>
        <v>0</v>
      </c>
      <c r="Q45" s="26">
        <f t="shared" si="11"/>
        <v>0</v>
      </c>
      <c r="R45" s="22" t="e">
        <f t="shared" si="24"/>
        <v>#DIV/0!</v>
      </c>
      <c r="S45" s="23">
        <f>IF(COUNTIF($AY$2:$BL$62,A45)=1,VLOOKUP(A45,$AY$2:$BL$62,9,FALSE),0)</f>
        <v>0</v>
      </c>
      <c r="T45" s="33">
        <f t="shared" si="25"/>
        <v>0</v>
      </c>
      <c r="U45" s="25">
        <f>'Novembre N-1'!S44</f>
        <v>0</v>
      </c>
      <c r="V45" s="26">
        <f t="shared" si="12"/>
        <v>0</v>
      </c>
      <c r="W45" s="22" t="e">
        <f t="shared" si="26"/>
        <v>#DIV/0!</v>
      </c>
      <c r="X45" s="23">
        <f>IF(COUNTIF($AY$2:$BL$62,A45)=1,VLOOKUP(A45,$AY$2:$BL$62,10,FALSE),0)</f>
        <v>0</v>
      </c>
      <c r="Y45" s="33">
        <f t="shared" si="27"/>
        <v>0</v>
      </c>
      <c r="Z45" s="25">
        <f>'Novembre N-1'!X44</f>
        <v>0</v>
      </c>
      <c r="AA45" s="26">
        <f t="shared" si="13"/>
        <v>0</v>
      </c>
      <c r="AB45" s="22" t="e">
        <f t="shared" si="28"/>
        <v>#DIV/0!</v>
      </c>
      <c r="AC45" s="23">
        <f>IF(COUNTIF($AY$2:$BL$62,A45)=1,VLOOKUP(A45,$AY$2:$BL$62,11,FALSE),0)</f>
        <v>0</v>
      </c>
      <c r="AD45" s="33">
        <f t="shared" si="29"/>
        <v>1.6949152542372881E-2</v>
      </c>
      <c r="AE45" s="25">
        <f>'Novembre N-1'!AC44</f>
        <v>1</v>
      </c>
      <c r="AF45" s="26">
        <f t="shared" si="14"/>
        <v>-1</v>
      </c>
      <c r="AG45" s="22" t="e">
        <f t="shared" si="30"/>
        <v>#DIV/0!</v>
      </c>
      <c r="AH45" s="23">
        <f>IF(COUNTIF($AY$2:$BL$62,A45)=1,VLOOKUP(A45,$AY$2:$BL$62,12,FALSE),0)</f>
        <v>0</v>
      </c>
      <c r="AI45" s="33">
        <f t="shared" si="31"/>
        <v>0</v>
      </c>
      <c r="AJ45" s="25">
        <f>'Novembre N-1'!AH44</f>
        <v>0</v>
      </c>
      <c r="AK45" s="26">
        <f t="shared" si="15"/>
        <v>0</v>
      </c>
      <c r="AL45" s="22" t="e">
        <f t="shared" si="32"/>
        <v>#DIV/0!</v>
      </c>
      <c r="AM45" s="23">
        <f>IF(COUNTIF($AY$2:$BL$62,A45)=1,VLOOKUP(A45,$AY$2:$BL$62,13,FALSE),0)</f>
        <v>0</v>
      </c>
      <c r="AN45" s="33">
        <f t="shared" si="33"/>
        <v>8.2644628099173556E-3</v>
      </c>
      <c r="AO45" s="25">
        <f>'Novembre N-1'!AM44</f>
        <v>3</v>
      </c>
      <c r="AP45" s="26">
        <f t="shared" si="16"/>
        <v>-3</v>
      </c>
      <c r="AQ45" s="22" t="e">
        <f t="shared" si="34"/>
        <v>#DIV/0!</v>
      </c>
      <c r="AR45" s="23">
        <f>IF(COUNTIF($AY$2:$BL$62,A45)=1,VLOOKUP(A45,$AY$2:$BL$62,14,FALSE),0)</f>
        <v>0</v>
      </c>
      <c r="AS45" s="33">
        <f t="shared" si="35"/>
        <v>0</v>
      </c>
      <c r="AT45" s="25">
        <f>'Novembre N-1'!AR44</f>
        <v>0</v>
      </c>
      <c r="AU45" s="26">
        <f t="shared" si="17"/>
        <v>0</v>
      </c>
    </row>
    <row r="46" spans="1:47" x14ac:dyDescent="0.3">
      <c r="A46" t="s">
        <v>26</v>
      </c>
      <c r="B46" s="21"/>
      <c r="C46" s="22" t="e">
        <f t="shared" si="18"/>
        <v>#DIV/0!</v>
      </c>
      <c r="D46" s="23">
        <f>IF(COUNTIF($AY$2:$BL$62,A46)=1,VLOOKUP(A46,$AY$2:$BL$62,6,FALSE),0)</f>
        <v>0</v>
      </c>
      <c r="E46" s="24">
        <f t="shared" si="19"/>
        <v>4.6511627906976744E-2</v>
      </c>
      <c r="F46" s="25">
        <f>'Novembre N-1'!D45</f>
        <v>6</v>
      </c>
      <c r="G46" s="26">
        <f t="shared" si="9"/>
        <v>-6</v>
      </c>
      <c r="H46" s="22" t="e">
        <f t="shared" si="20"/>
        <v>#DIV/0!</v>
      </c>
      <c r="I46" s="23">
        <f>IF(COUNTIF($AY$2:$BL$62,A46)=1,VLOOKUP(A46,$AY$2:$BL$62,7,FALSE),0)</f>
        <v>0</v>
      </c>
      <c r="J46" s="33">
        <f t="shared" si="21"/>
        <v>5.1948051948051951E-2</v>
      </c>
      <c r="K46" s="25">
        <f>'Novembre N-1'!I45</f>
        <v>4</v>
      </c>
      <c r="L46" s="26">
        <f t="shared" si="10"/>
        <v>-4</v>
      </c>
      <c r="M46" s="22" t="e">
        <f t="shared" si="22"/>
        <v>#DIV/0!</v>
      </c>
      <c r="N46" s="23">
        <f>IF(COUNTIF($AY$2:$BL$62,A46)=1,VLOOKUP(A46,$AY$2:$BL$62,8,FALSE),0)</f>
        <v>0</v>
      </c>
      <c r="O46" s="24">
        <f t="shared" si="23"/>
        <v>0</v>
      </c>
      <c r="P46" s="25">
        <f>'Novembre N-1'!N45</f>
        <v>0</v>
      </c>
      <c r="Q46" s="26">
        <f t="shared" si="11"/>
        <v>0</v>
      </c>
      <c r="R46" s="22" t="e">
        <f t="shared" si="24"/>
        <v>#DIV/0!</v>
      </c>
      <c r="S46" s="23">
        <f>IF(COUNTIF($AY$2:$BL$62,A46)=1,VLOOKUP(A46,$AY$2:$BL$62,9,FALSE),0)</f>
        <v>0</v>
      </c>
      <c r="T46" s="33">
        <f t="shared" si="25"/>
        <v>2.4390243902439025E-2</v>
      </c>
      <c r="U46" s="25">
        <f>'Novembre N-1'!S45</f>
        <v>1</v>
      </c>
      <c r="V46" s="26">
        <f t="shared" si="12"/>
        <v>-1</v>
      </c>
      <c r="W46" s="22" t="e">
        <f t="shared" si="26"/>
        <v>#DIV/0!</v>
      </c>
      <c r="X46" s="23">
        <f>IF(COUNTIF($AY$2:$BL$62,A46)=1,VLOOKUP(A46,$AY$2:$BL$62,10,FALSE),0)</f>
        <v>0</v>
      </c>
      <c r="Y46" s="33">
        <f t="shared" si="27"/>
        <v>6.6666666666666666E-2</v>
      </c>
      <c r="Z46" s="25">
        <f>'Novembre N-1'!X45</f>
        <v>1</v>
      </c>
      <c r="AA46" s="26">
        <f t="shared" si="13"/>
        <v>-1</v>
      </c>
      <c r="AB46" s="22" t="e">
        <f t="shared" si="28"/>
        <v>#DIV/0!</v>
      </c>
      <c r="AC46" s="23">
        <f>IF(COUNTIF($AY$2:$BL$62,A46)=1,VLOOKUP(A46,$AY$2:$BL$62,11,FALSE),0)</f>
        <v>0</v>
      </c>
      <c r="AD46" s="33">
        <f t="shared" si="29"/>
        <v>1.6949152542372881E-2</v>
      </c>
      <c r="AE46" s="25">
        <f>'Novembre N-1'!AC45</f>
        <v>1</v>
      </c>
      <c r="AF46" s="26">
        <f t="shared" si="14"/>
        <v>-1</v>
      </c>
      <c r="AG46" s="22" t="e">
        <f t="shared" si="30"/>
        <v>#DIV/0!</v>
      </c>
      <c r="AH46" s="23">
        <f>IF(COUNTIF($AY$2:$BL$62,A46)=1,VLOOKUP(A46,$AY$2:$BL$62,12,FALSE),0)</f>
        <v>0</v>
      </c>
      <c r="AI46" s="33">
        <f t="shared" si="31"/>
        <v>5.8823529411764705E-2</v>
      </c>
      <c r="AJ46" s="25">
        <f>'Novembre N-1'!AH45</f>
        <v>2</v>
      </c>
      <c r="AK46" s="26">
        <f t="shared" si="15"/>
        <v>-2</v>
      </c>
      <c r="AL46" s="22" t="e">
        <f t="shared" si="32"/>
        <v>#DIV/0!</v>
      </c>
      <c r="AM46" s="23">
        <f>IF(COUNTIF($AY$2:$BL$62,A46)=1,VLOOKUP(A46,$AY$2:$BL$62,13,FALSE),0)</f>
        <v>0</v>
      </c>
      <c r="AN46" s="33">
        <f t="shared" si="33"/>
        <v>4.1322314049586778E-2</v>
      </c>
      <c r="AO46" s="25">
        <f>'Novembre N-1'!AM45</f>
        <v>15</v>
      </c>
      <c r="AP46" s="26">
        <f t="shared" si="16"/>
        <v>-15</v>
      </c>
      <c r="AQ46" s="22" t="e">
        <f t="shared" si="34"/>
        <v>#DIV/0!</v>
      </c>
      <c r="AR46" s="23">
        <f>IF(COUNTIF($AY$2:$BL$62,A46)=1,VLOOKUP(A46,$AY$2:$BL$62,14,FALSE),0)</f>
        <v>0</v>
      </c>
      <c r="AS46" s="33">
        <f t="shared" si="35"/>
        <v>0</v>
      </c>
      <c r="AT46" s="25">
        <f>'Novembre N-1'!AR45</f>
        <v>0</v>
      </c>
      <c r="AU46" s="26">
        <f t="shared" si="17"/>
        <v>0</v>
      </c>
    </row>
    <row r="47" spans="1:47" x14ac:dyDescent="0.3">
      <c r="A47" t="s">
        <v>27</v>
      </c>
      <c r="B47" s="21"/>
      <c r="C47" s="22" t="e">
        <f t="shared" si="18"/>
        <v>#DIV/0!</v>
      </c>
      <c r="D47" s="23">
        <f>IF(COUNTIF($AY$2:$BL$62,A47)=1,VLOOKUP(A47,$AY$2:$BL$62,6,FALSE),0)</f>
        <v>0</v>
      </c>
      <c r="E47" s="24">
        <f t="shared" si="19"/>
        <v>3.875968992248062E-2</v>
      </c>
      <c r="F47" s="25">
        <f>'Novembre N-1'!D46</f>
        <v>5</v>
      </c>
      <c r="G47" s="26">
        <f t="shared" si="9"/>
        <v>-5</v>
      </c>
      <c r="H47" s="22" t="e">
        <f t="shared" si="20"/>
        <v>#DIV/0!</v>
      </c>
      <c r="I47" s="23">
        <f>IF(COUNTIF($AY$2:$BL$62,A47)=1,VLOOKUP(A47,$AY$2:$BL$62,7,FALSE),0)</f>
        <v>0</v>
      </c>
      <c r="J47" s="33">
        <f t="shared" si="21"/>
        <v>0</v>
      </c>
      <c r="K47" s="25">
        <f>'Novembre N-1'!I46</f>
        <v>0</v>
      </c>
      <c r="L47" s="26">
        <f t="shared" si="10"/>
        <v>0</v>
      </c>
      <c r="M47" s="22" t="e">
        <f t="shared" si="22"/>
        <v>#DIV/0!</v>
      </c>
      <c r="N47" s="23">
        <f>IF(COUNTIF($AY$2:$BL$62,A47)=1,VLOOKUP(A47,$AY$2:$BL$62,8,FALSE),0)</f>
        <v>0</v>
      </c>
      <c r="O47" s="24">
        <f t="shared" si="23"/>
        <v>0</v>
      </c>
      <c r="P47" s="25">
        <f>'Novembre N-1'!N46</f>
        <v>0</v>
      </c>
      <c r="Q47" s="26">
        <f t="shared" si="11"/>
        <v>0</v>
      </c>
      <c r="R47" s="22" t="e">
        <f t="shared" si="24"/>
        <v>#DIV/0!</v>
      </c>
      <c r="S47" s="23">
        <f>IF(COUNTIF($AY$2:$BL$62,A47)=1,VLOOKUP(A47,$AY$2:$BL$62,9,FALSE),0)</f>
        <v>0</v>
      </c>
      <c r="T47" s="33">
        <f t="shared" si="25"/>
        <v>2.4390243902439025E-2</v>
      </c>
      <c r="U47" s="25">
        <f>'Novembre N-1'!S46</f>
        <v>1</v>
      </c>
      <c r="V47" s="26">
        <f t="shared" si="12"/>
        <v>-1</v>
      </c>
      <c r="W47" s="22" t="e">
        <f t="shared" si="26"/>
        <v>#DIV/0!</v>
      </c>
      <c r="X47" s="23">
        <f>IF(COUNTIF($AY$2:$BL$62,A47)=1,VLOOKUP(A47,$AY$2:$BL$62,10,FALSE),0)</f>
        <v>0</v>
      </c>
      <c r="Y47" s="33">
        <f t="shared" si="27"/>
        <v>0</v>
      </c>
      <c r="Z47" s="25">
        <f>'Novembre N-1'!X46</f>
        <v>0</v>
      </c>
      <c r="AA47" s="26">
        <f t="shared" si="13"/>
        <v>0</v>
      </c>
      <c r="AB47" s="22" t="e">
        <f t="shared" si="28"/>
        <v>#DIV/0!</v>
      </c>
      <c r="AC47" s="23">
        <f>IF(COUNTIF($AY$2:$BL$62,A47)=1,VLOOKUP(A47,$AY$2:$BL$62,11,FALSE),0)</f>
        <v>0</v>
      </c>
      <c r="AD47" s="33">
        <f t="shared" si="29"/>
        <v>0</v>
      </c>
      <c r="AE47" s="25">
        <f>'Novembre N-1'!AC46</f>
        <v>0</v>
      </c>
      <c r="AF47" s="26">
        <f t="shared" si="14"/>
        <v>0</v>
      </c>
      <c r="AG47" s="22" t="e">
        <f t="shared" si="30"/>
        <v>#DIV/0!</v>
      </c>
      <c r="AH47" s="23">
        <f>IF(COUNTIF($AY$2:$BL$62,A47)=1,VLOOKUP(A47,$AY$2:$BL$62,12,FALSE),0)</f>
        <v>0</v>
      </c>
      <c r="AI47" s="33">
        <f t="shared" si="31"/>
        <v>2.9411764705882353E-2</v>
      </c>
      <c r="AJ47" s="25">
        <f>'Novembre N-1'!AH46</f>
        <v>1</v>
      </c>
      <c r="AK47" s="26">
        <f t="shared" si="15"/>
        <v>-1</v>
      </c>
      <c r="AL47" s="22" t="e">
        <f t="shared" si="32"/>
        <v>#DIV/0!</v>
      </c>
      <c r="AM47" s="23">
        <f>IF(COUNTIF($AY$2:$BL$62,A47)=1,VLOOKUP(A47,$AY$2:$BL$62,13,FALSE),0)</f>
        <v>0</v>
      </c>
      <c r="AN47" s="33">
        <f t="shared" si="33"/>
        <v>1.928374655647383E-2</v>
      </c>
      <c r="AO47" s="25">
        <f>'Novembre N-1'!AM46</f>
        <v>7</v>
      </c>
      <c r="AP47" s="26">
        <f t="shared" si="16"/>
        <v>-7</v>
      </c>
      <c r="AQ47" s="22" t="e">
        <f t="shared" si="34"/>
        <v>#DIV/0!</v>
      </c>
      <c r="AR47" s="23">
        <f>IF(COUNTIF($AY$2:$BL$62,A47)=1,VLOOKUP(A47,$AY$2:$BL$62,14,FALSE),0)</f>
        <v>0</v>
      </c>
      <c r="AS47" s="33">
        <f t="shared" si="35"/>
        <v>0</v>
      </c>
      <c r="AT47" s="25">
        <f>'Novembre N-1'!AR46</f>
        <v>0</v>
      </c>
      <c r="AU47" s="26">
        <f t="shared" si="17"/>
        <v>0</v>
      </c>
    </row>
    <row r="48" spans="1:47" x14ac:dyDescent="0.3">
      <c r="A48" t="s">
        <v>28</v>
      </c>
      <c r="B48" s="21"/>
      <c r="C48" s="22" t="e">
        <f t="shared" si="18"/>
        <v>#DIV/0!</v>
      </c>
      <c r="D48" s="23">
        <f>IF(COUNTIF($AY$2:$BL$62,A48)=1,VLOOKUP(A48,$AY$2:$BL$62,6,FALSE),0)</f>
        <v>0</v>
      </c>
      <c r="E48" s="24">
        <f t="shared" si="19"/>
        <v>9.3023255813953487E-2</v>
      </c>
      <c r="F48" s="25">
        <f>'Novembre N-1'!D47</f>
        <v>12</v>
      </c>
      <c r="G48" s="26">
        <f t="shared" si="9"/>
        <v>-12</v>
      </c>
      <c r="H48" s="22" t="e">
        <f t="shared" si="20"/>
        <v>#DIV/0!</v>
      </c>
      <c r="I48" s="23">
        <f>IF(COUNTIF($AY$2:$BL$62,A48)=1,VLOOKUP(A48,$AY$2:$BL$62,7,FALSE),0)</f>
        <v>0</v>
      </c>
      <c r="J48" s="33">
        <f t="shared" si="21"/>
        <v>0.19480519480519481</v>
      </c>
      <c r="K48" s="25">
        <f>'Novembre N-1'!I47</f>
        <v>15</v>
      </c>
      <c r="L48" s="26">
        <f t="shared" si="10"/>
        <v>-15</v>
      </c>
      <c r="M48" s="22" t="e">
        <f t="shared" si="22"/>
        <v>#DIV/0!</v>
      </c>
      <c r="N48" s="23">
        <f>IF(COUNTIF($AY$2:$BL$62,A48)=1,VLOOKUP(A48,$AY$2:$BL$62,8,FALSE),0)</f>
        <v>0</v>
      </c>
      <c r="O48" s="24">
        <f t="shared" si="23"/>
        <v>0.11538461538461539</v>
      </c>
      <c r="P48" s="25">
        <f>'Novembre N-1'!N47</f>
        <v>3</v>
      </c>
      <c r="Q48" s="26">
        <f t="shared" si="11"/>
        <v>-3</v>
      </c>
      <c r="R48" s="22" t="e">
        <f t="shared" si="24"/>
        <v>#DIV/0!</v>
      </c>
      <c r="S48" s="23">
        <f>IF(COUNTIF($AY$2:$BL$62,A48)=1,VLOOKUP(A48,$AY$2:$BL$62,9,FALSE),0)</f>
        <v>0</v>
      </c>
      <c r="T48" s="33">
        <f t="shared" si="25"/>
        <v>9.7560975609756101E-2</v>
      </c>
      <c r="U48" s="25">
        <f>'Novembre N-1'!S47</f>
        <v>4</v>
      </c>
      <c r="V48" s="26">
        <f t="shared" si="12"/>
        <v>-4</v>
      </c>
      <c r="W48" s="22" t="e">
        <f t="shared" si="26"/>
        <v>#DIV/0!</v>
      </c>
      <c r="X48" s="23">
        <f>IF(COUNTIF($AY$2:$BL$62,A48)=1,VLOOKUP(A48,$AY$2:$BL$62,10,FALSE),0)</f>
        <v>0</v>
      </c>
      <c r="Y48" s="33">
        <f t="shared" si="27"/>
        <v>0</v>
      </c>
      <c r="Z48" s="25">
        <f>'Novembre N-1'!X47</f>
        <v>0</v>
      </c>
      <c r="AA48" s="26">
        <f t="shared" si="13"/>
        <v>0</v>
      </c>
      <c r="AB48" s="22" t="e">
        <f t="shared" si="28"/>
        <v>#DIV/0!</v>
      </c>
      <c r="AC48" s="23">
        <f>IF(COUNTIF($AY$2:$BL$62,A48)=1,VLOOKUP(A48,$AY$2:$BL$62,11,FALSE),0)</f>
        <v>0</v>
      </c>
      <c r="AD48" s="33">
        <f t="shared" si="29"/>
        <v>5.0847457627118647E-2</v>
      </c>
      <c r="AE48" s="25">
        <f>'Novembre N-1'!AC47</f>
        <v>3</v>
      </c>
      <c r="AF48" s="26">
        <f t="shared" si="14"/>
        <v>-3</v>
      </c>
      <c r="AG48" s="22" t="e">
        <f t="shared" si="30"/>
        <v>#DIV/0!</v>
      </c>
      <c r="AH48" s="23">
        <f>IF(COUNTIF($AY$2:$BL$62,A48)=1,VLOOKUP(A48,$AY$2:$BL$62,12,FALSE),0)</f>
        <v>0</v>
      </c>
      <c r="AI48" s="33">
        <f t="shared" si="31"/>
        <v>0.11764705882352941</v>
      </c>
      <c r="AJ48" s="25">
        <f>'Novembre N-1'!AH47</f>
        <v>4</v>
      </c>
      <c r="AK48" s="26">
        <f t="shared" si="15"/>
        <v>-4</v>
      </c>
      <c r="AL48" s="22" t="e">
        <f t="shared" si="32"/>
        <v>#DIV/0!</v>
      </c>
      <c r="AM48" s="23">
        <f>IF(COUNTIF($AY$2:$BL$62,A48)=1,VLOOKUP(A48,$AY$2:$BL$62,13,FALSE),0)</f>
        <v>0</v>
      </c>
      <c r="AN48" s="33">
        <f t="shared" si="33"/>
        <v>0.11294765840220386</v>
      </c>
      <c r="AO48" s="25">
        <f>'Novembre N-1'!AM47</f>
        <v>41</v>
      </c>
      <c r="AP48" s="26">
        <f t="shared" si="16"/>
        <v>-41</v>
      </c>
      <c r="AQ48" s="22" t="e">
        <f t="shared" si="34"/>
        <v>#DIV/0!</v>
      </c>
      <c r="AR48" s="23">
        <f>IF(COUNTIF($AY$2:$BL$62,A48)=1,VLOOKUP(A48,$AY$2:$BL$62,14,FALSE),0)</f>
        <v>0</v>
      </c>
      <c r="AS48" s="33">
        <f t="shared" si="35"/>
        <v>0</v>
      </c>
      <c r="AT48" s="25">
        <f>'Novembre N-1'!AR47</f>
        <v>0</v>
      </c>
      <c r="AU48" s="26">
        <f t="shared" si="17"/>
        <v>0</v>
      </c>
    </row>
    <row r="49" spans="1:47" x14ac:dyDescent="0.3">
      <c r="A49" t="s">
        <v>62</v>
      </c>
      <c r="B49" s="21"/>
      <c r="C49" s="22" t="e">
        <f t="shared" si="18"/>
        <v>#DIV/0!</v>
      </c>
      <c r="D49" s="23">
        <f>IF(COUNTIF($AY$2:$BL$62,A49)=1,VLOOKUP(A49,$AY$2:$BL$62,6,FALSE),0)</f>
        <v>0</v>
      </c>
      <c r="E49" s="24">
        <f t="shared" si="19"/>
        <v>1.5503875968992248E-2</v>
      </c>
      <c r="F49" s="25">
        <f>'Novembre N-1'!D48</f>
        <v>2</v>
      </c>
      <c r="G49" s="26">
        <f t="shared" si="9"/>
        <v>-2</v>
      </c>
      <c r="H49" s="22" t="e">
        <f t="shared" si="20"/>
        <v>#DIV/0!</v>
      </c>
      <c r="I49" s="23">
        <f>IF(COUNTIF($AY$2:$BL$62,A49)=1,VLOOKUP(A49,$AY$2:$BL$62,7,FALSE),0)</f>
        <v>0</v>
      </c>
      <c r="J49" s="33">
        <f t="shared" si="21"/>
        <v>0</v>
      </c>
      <c r="K49" s="25">
        <f>'Novembre N-1'!I48</f>
        <v>0</v>
      </c>
      <c r="L49" s="26">
        <f t="shared" si="10"/>
        <v>0</v>
      </c>
      <c r="M49" s="22" t="e">
        <f t="shared" si="22"/>
        <v>#DIV/0!</v>
      </c>
      <c r="N49" s="23">
        <f>IF(COUNTIF($AY$2:$BL$62,A49)=1,VLOOKUP(A49,$AY$2:$BL$62,8,FALSE),0)</f>
        <v>0</v>
      </c>
      <c r="O49" s="24">
        <f t="shared" si="23"/>
        <v>0</v>
      </c>
      <c r="P49" s="25">
        <f>'Novembre N-1'!N48</f>
        <v>0</v>
      </c>
      <c r="Q49" s="26">
        <f t="shared" si="11"/>
        <v>0</v>
      </c>
      <c r="R49" s="22" t="e">
        <f t="shared" si="24"/>
        <v>#DIV/0!</v>
      </c>
      <c r="S49" s="23">
        <f>IF(COUNTIF($AY$2:$BL$62,A49)=1,VLOOKUP(A49,$AY$2:$BL$62,9,FALSE),0)</f>
        <v>0</v>
      </c>
      <c r="T49" s="33">
        <f t="shared" si="25"/>
        <v>0</v>
      </c>
      <c r="U49" s="25">
        <f>'Novembre N-1'!S48</f>
        <v>0</v>
      </c>
      <c r="V49" s="26">
        <f t="shared" si="12"/>
        <v>0</v>
      </c>
      <c r="W49" s="22" t="e">
        <f t="shared" si="26"/>
        <v>#DIV/0!</v>
      </c>
      <c r="X49" s="23">
        <f>IF(COUNTIF($AY$2:$BL$62,A49)=1,VLOOKUP(A49,$AY$2:$BL$62,10,FALSE),0)</f>
        <v>0</v>
      </c>
      <c r="Y49" s="33">
        <f t="shared" si="27"/>
        <v>0</v>
      </c>
      <c r="Z49" s="25">
        <f>'Novembre N-1'!X48</f>
        <v>0</v>
      </c>
      <c r="AA49" s="26">
        <f t="shared" si="13"/>
        <v>0</v>
      </c>
      <c r="AB49" s="22" t="e">
        <f t="shared" si="28"/>
        <v>#DIV/0!</v>
      </c>
      <c r="AC49" s="23">
        <f>IF(COUNTIF($AY$2:$BL$62,A49)=1,VLOOKUP(A49,$AY$2:$BL$62,11,FALSE),0)</f>
        <v>0</v>
      </c>
      <c r="AD49" s="33">
        <f t="shared" si="29"/>
        <v>0</v>
      </c>
      <c r="AE49" s="25">
        <f>'Novembre N-1'!AC48</f>
        <v>0</v>
      </c>
      <c r="AF49" s="26">
        <f t="shared" si="14"/>
        <v>0</v>
      </c>
      <c r="AG49" s="22" t="e">
        <f t="shared" si="30"/>
        <v>#DIV/0!</v>
      </c>
      <c r="AH49" s="23">
        <f>IF(COUNTIF($AY$2:$BL$62,A49)=1,VLOOKUP(A49,$AY$2:$BL$62,12,FALSE),0)</f>
        <v>0</v>
      </c>
      <c r="AI49" s="33">
        <f t="shared" si="31"/>
        <v>0</v>
      </c>
      <c r="AJ49" s="25">
        <f>'Novembre N-1'!AH48</f>
        <v>0</v>
      </c>
      <c r="AK49" s="26">
        <f t="shared" si="15"/>
        <v>0</v>
      </c>
      <c r="AL49" s="22" t="e">
        <f t="shared" si="32"/>
        <v>#DIV/0!</v>
      </c>
      <c r="AM49" s="23">
        <f>IF(COUNTIF($AY$2:$BL$62,A49)=1,VLOOKUP(A49,$AY$2:$BL$62,13,FALSE),0)</f>
        <v>0</v>
      </c>
      <c r="AN49" s="33">
        <f t="shared" si="33"/>
        <v>5.5096418732782371E-3</v>
      </c>
      <c r="AO49" s="25">
        <f>'Novembre N-1'!AM48</f>
        <v>2</v>
      </c>
      <c r="AP49" s="26">
        <f t="shared" si="16"/>
        <v>-2</v>
      </c>
      <c r="AQ49" s="22" t="e">
        <f t="shared" si="34"/>
        <v>#DIV/0!</v>
      </c>
      <c r="AR49" s="23">
        <f>IF(COUNTIF($AY$2:$BL$62,A49)=1,VLOOKUP(A49,$AY$2:$BL$62,14,FALSE),0)</f>
        <v>0</v>
      </c>
      <c r="AS49" s="33">
        <f t="shared" si="35"/>
        <v>0</v>
      </c>
      <c r="AT49" s="25">
        <f>'Novembre N-1'!AR48</f>
        <v>0</v>
      </c>
      <c r="AU49" s="26">
        <f t="shared" si="17"/>
        <v>0</v>
      </c>
    </row>
    <row r="50" spans="1:47" x14ac:dyDescent="0.3">
      <c r="A50" t="s">
        <v>63</v>
      </c>
      <c r="B50" s="21"/>
      <c r="C50" s="22" t="e">
        <f t="shared" si="18"/>
        <v>#DIV/0!</v>
      </c>
      <c r="D50" s="23">
        <f>IF(COUNTIF($AY$2:$BL$62,A50)=1,VLOOKUP(A50,$AY$2:$BL$62,6,FALSE),0)</f>
        <v>0</v>
      </c>
      <c r="E50" s="24">
        <f t="shared" si="19"/>
        <v>0</v>
      </c>
      <c r="F50" s="25">
        <f>'Novembre N-1'!D49</f>
        <v>0</v>
      </c>
      <c r="G50" s="26">
        <f t="shared" si="9"/>
        <v>0</v>
      </c>
      <c r="H50" s="22" t="e">
        <f t="shared" si="20"/>
        <v>#DIV/0!</v>
      </c>
      <c r="I50" s="23">
        <f>IF(COUNTIF($AY$2:$BL$62,A50)=1,VLOOKUP(A50,$AY$2:$BL$62,7,FALSE),0)</f>
        <v>0</v>
      </c>
      <c r="J50" s="33">
        <f t="shared" si="21"/>
        <v>0</v>
      </c>
      <c r="K50" s="25">
        <f>'Novembre N-1'!I49</f>
        <v>0</v>
      </c>
      <c r="L50" s="26">
        <f t="shared" si="10"/>
        <v>0</v>
      </c>
      <c r="M50" s="22" t="e">
        <f t="shared" si="22"/>
        <v>#DIV/0!</v>
      </c>
      <c r="N50" s="23">
        <f>IF(COUNTIF($AY$2:$BL$62,A50)=1,VLOOKUP(A50,$AY$2:$BL$62,8,FALSE),0)</f>
        <v>0</v>
      </c>
      <c r="O50" s="24">
        <f t="shared" si="23"/>
        <v>0</v>
      </c>
      <c r="P50" s="25">
        <f>'Novembre N-1'!N49</f>
        <v>0</v>
      </c>
      <c r="Q50" s="26">
        <f t="shared" si="11"/>
        <v>0</v>
      </c>
      <c r="R50" s="22" t="e">
        <f t="shared" si="24"/>
        <v>#DIV/0!</v>
      </c>
      <c r="S50" s="23">
        <f>IF(COUNTIF($AY$2:$BL$62,A50)=1,VLOOKUP(A50,$AY$2:$BL$62,9,FALSE),0)</f>
        <v>0</v>
      </c>
      <c r="T50" s="33">
        <f t="shared" si="25"/>
        <v>0</v>
      </c>
      <c r="U50" s="25">
        <f>'Novembre N-1'!S49</f>
        <v>0</v>
      </c>
      <c r="V50" s="26">
        <f t="shared" si="12"/>
        <v>0</v>
      </c>
      <c r="W50" s="22" t="e">
        <f t="shared" si="26"/>
        <v>#DIV/0!</v>
      </c>
      <c r="X50" s="23">
        <f>IF(COUNTIF($AY$2:$BL$62,A50)=1,VLOOKUP(A50,$AY$2:$BL$62,10,FALSE),0)</f>
        <v>0</v>
      </c>
      <c r="Y50" s="33">
        <f t="shared" si="27"/>
        <v>0</v>
      </c>
      <c r="Z50" s="25">
        <f>'Novembre N-1'!X49</f>
        <v>0</v>
      </c>
      <c r="AA50" s="26">
        <f t="shared" si="13"/>
        <v>0</v>
      </c>
      <c r="AB50" s="22" t="e">
        <f t="shared" si="28"/>
        <v>#DIV/0!</v>
      </c>
      <c r="AC50" s="23">
        <f>IF(COUNTIF($AY$2:$BL$62,A50)=1,VLOOKUP(A50,$AY$2:$BL$62,11,FALSE),0)</f>
        <v>0</v>
      </c>
      <c r="AD50" s="33">
        <f t="shared" si="29"/>
        <v>0</v>
      </c>
      <c r="AE50" s="25">
        <f>'Novembre N-1'!AC49</f>
        <v>0</v>
      </c>
      <c r="AF50" s="26">
        <f t="shared" si="14"/>
        <v>0</v>
      </c>
      <c r="AG50" s="22" t="e">
        <f t="shared" si="30"/>
        <v>#DIV/0!</v>
      </c>
      <c r="AH50" s="23">
        <f>IF(COUNTIF($AY$2:$BL$62,A50)=1,VLOOKUP(A50,$AY$2:$BL$62,12,FALSE),0)</f>
        <v>0</v>
      </c>
      <c r="AI50" s="33">
        <f t="shared" si="31"/>
        <v>0</v>
      </c>
      <c r="AJ50" s="25">
        <f>'Novembre N-1'!AH49</f>
        <v>0</v>
      </c>
      <c r="AK50" s="26">
        <f t="shared" si="15"/>
        <v>0</v>
      </c>
      <c r="AL50" s="22" t="e">
        <f t="shared" si="32"/>
        <v>#DIV/0!</v>
      </c>
      <c r="AM50" s="23">
        <f>IF(COUNTIF($AY$2:$BL$62,A50)=1,VLOOKUP(A50,$AY$2:$BL$62,13,FALSE),0)</f>
        <v>0</v>
      </c>
      <c r="AN50" s="33">
        <f t="shared" si="33"/>
        <v>0</v>
      </c>
      <c r="AO50" s="25">
        <f>'Novembre N-1'!AM49</f>
        <v>0</v>
      </c>
      <c r="AP50" s="26">
        <f t="shared" si="16"/>
        <v>0</v>
      </c>
      <c r="AQ50" s="22" t="e">
        <f t="shared" si="34"/>
        <v>#DIV/0!</v>
      </c>
      <c r="AR50" s="23">
        <f>IF(COUNTIF($AY$2:$BL$62,A50)=1,VLOOKUP(A50,$AY$2:$BL$62,14,FALSE),0)</f>
        <v>0</v>
      </c>
      <c r="AS50" s="33">
        <f t="shared" si="35"/>
        <v>0</v>
      </c>
      <c r="AT50" s="25">
        <f>'Novembre N-1'!AR49</f>
        <v>0</v>
      </c>
      <c r="AU50" s="26">
        <f t="shared" si="17"/>
        <v>0</v>
      </c>
    </row>
    <row r="51" spans="1:47" x14ac:dyDescent="0.3">
      <c r="A51" t="s">
        <v>34</v>
      </c>
      <c r="B51" s="21"/>
      <c r="C51" s="22" t="e">
        <f t="shared" si="18"/>
        <v>#DIV/0!</v>
      </c>
      <c r="D51" s="23">
        <f>IF(COUNTIF($AY$2:$BL$62,A51)=1,VLOOKUP(A51,$AY$2:$BL$62,6,FALSE),0)</f>
        <v>0</v>
      </c>
      <c r="E51" s="24">
        <f t="shared" si="19"/>
        <v>0</v>
      </c>
      <c r="F51" s="25">
        <f>'Novembre N-1'!D50</f>
        <v>0</v>
      </c>
      <c r="G51" s="26">
        <f t="shared" si="9"/>
        <v>0</v>
      </c>
      <c r="H51" s="22" t="e">
        <f t="shared" si="20"/>
        <v>#DIV/0!</v>
      </c>
      <c r="I51" s="23">
        <f>IF(COUNTIF($AY$2:$BL$62,A51)=1,VLOOKUP(A51,$AY$2:$BL$62,7,FALSE),0)</f>
        <v>0</v>
      </c>
      <c r="J51" s="33">
        <f t="shared" si="21"/>
        <v>1.2987012987012988E-2</v>
      </c>
      <c r="K51" s="25">
        <f>'Novembre N-1'!I50</f>
        <v>1</v>
      </c>
      <c r="L51" s="26">
        <f t="shared" si="10"/>
        <v>-1</v>
      </c>
      <c r="M51" s="22" t="e">
        <f t="shared" si="22"/>
        <v>#DIV/0!</v>
      </c>
      <c r="N51" s="23">
        <f>IF(COUNTIF($AY$2:$BL$62,A51)=1,VLOOKUP(A51,$AY$2:$BL$62,8,FALSE),0)</f>
        <v>0</v>
      </c>
      <c r="O51" s="24">
        <f t="shared" si="23"/>
        <v>0</v>
      </c>
      <c r="P51" s="25">
        <f>'Novembre N-1'!N50</f>
        <v>0</v>
      </c>
      <c r="Q51" s="26">
        <f t="shared" si="11"/>
        <v>0</v>
      </c>
      <c r="R51" s="22" t="e">
        <f t="shared" si="24"/>
        <v>#DIV/0!</v>
      </c>
      <c r="S51" s="23">
        <f>IF(COUNTIF($AY$2:$BL$62,A51)=1,VLOOKUP(A51,$AY$2:$BL$62,9,FALSE),0)</f>
        <v>0</v>
      </c>
      <c r="T51" s="33">
        <f t="shared" si="25"/>
        <v>0</v>
      </c>
      <c r="U51" s="25">
        <f>'Novembre N-1'!S50</f>
        <v>0</v>
      </c>
      <c r="V51" s="26">
        <f t="shared" si="12"/>
        <v>0</v>
      </c>
      <c r="W51" s="22" t="e">
        <f t="shared" si="26"/>
        <v>#DIV/0!</v>
      </c>
      <c r="X51" s="23">
        <f>IF(COUNTIF($AY$2:$BL$62,A51)=1,VLOOKUP(A51,$AY$2:$BL$62,10,FALSE),0)</f>
        <v>0</v>
      </c>
      <c r="Y51" s="33">
        <f t="shared" si="27"/>
        <v>0</v>
      </c>
      <c r="Z51" s="25">
        <f>'Novembre N-1'!X50</f>
        <v>0</v>
      </c>
      <c r="AA51" s="26">
        <f t="shared" si="13"/>
        <v>0</v>
      </c>
      <c r="AB51" s="22" t="e">
        <f t="shared" si="28"/>
        <v>#DIV/0!</v>
      </c>
      <c r="AC51" s="23">
        <f>IF(COUNTIF($AY$2:$BL$62,A51)=1,VLOOKUP(A51,$AY$2:$BL$62,11,FALSE),0)</f>
        <v>0</v>
      </c>
      <c r="AD51" s="33">
        <f t="shared" si="29"/>
        <v>0</v>
      </c>
      <c r="AE51" s="25">
        <f>'Novembre N-1'!AC50</f>
        <v>0</v>
      </c>
      <c r="AF51" s="26">
        <f t="shared" si="14"/>
        <v>0</v>
      </c>
      <c r="AG51" s="22" t="e">
        <f t="shared" si="30"/>
        <v>#DIV/0!</v>
      </c>
      <c r="AH51" s="23">
        <f>IF(COUNTIF($AY$2:$BL$62,A51)=1,VLOOKUP(A51,$AY$2:$BL$62,12,FALSE),0)</f>
        <v>0</v>
      </c>
      <c r="AI51" s="33">
        <f t="shared" si="31"/>
        <v>0</v>
      </c>
      <c r="AJ51" s="25">
        <f>'Novembre N-1'!AH50</f>
        <v>0</v>
      </c>
      <c r="AK51" s="26">
        <f t="shared" si="15"/>
        <v>0</v>
      </c>
      <c r="AL51" s="22" t="e">
        <f t="shared" si="32"/>
        <v>#DIV/0!</v>
      </c>
      <c r="AM51" s="23">
        <f>IF(COUNTIF($AY$2:$BL$62,A51)=1,VLOOKUP(A51,$AY$2:$BL$62,13,FALSE),0)</f>
        <v>0</v>
      </c>
      <c r="AN51" s="33">
        <f t="shared" si="33"/>
        <v>2.7548209366391185E-3</v>
      </c>
      <c r="AO51" s="25">
        <f>'Novembre N-1'!AM50</f>
        <v>1</v>
      </c>
      <c r="AP51" s="26">
        <f t="shared" si="16"/>
        <v>-1</v>
      </c>
      <c r="AQ51" s="22" t="e">
        <f t="shared" si="34"/>
        <v>#DIV/0!</v>
      </c>
      <c r="AR51" s="23">
        <f>IF(COUNTIF($AY$2:$BL$62,A51)=1,VLOOKUP(A51,$AY$2:$BL$62,14,FALSE),0)</f>
        <v>0</v>
      </c>
      <c r="AS51" s="33">
        <f t="shared" si="35"/>
        <v>0</v>
      </c>
      <c r="AT51" s="25">
        <f>'Novembre N-1'!AR50</f>
        <v>0</v>
      </c>
      <c r="AU51" s="26">
        <f t="shared" si="17"/>
        <v>0</v>
      </c>
    </row>
    <row r="52" spans="1:47" x14ac:dyDescent="0.3">
      <c r="A52" t="s">
        <v>29</v>
      </c>
      <c r="B52" s="21"/>
      <c r="C52" s="22" t="e">
        <f t="shared" si="18"/>
        <v>#DIV/0!</v>
      </c>
      <c r="D52" s="23">
        <f>IF(COUNTIF($AY$2:$BL$62,A52)=1,VLOOKUP(A52,$AY$2:$BL$62,6,FALSE),0)</f>
        <v>0</v>
      </c>
      <c r="E52" s="24">
        <f t="shared" si="19"/>
        <v>1.5503875968992248E-2</v>
      </c>
      <c r="F52" s="25">
        <f>'Novembre N-1'!D51</f>
        <v>2</v>
      </c>
      <c r="G52" s="26">
        <f t="shared" si="9"/>
        <v>-2</v>
      </c>
      <c r="H52" s="22" t="e">
        <f t="shared" si="20"/>
        <v>#DIV/0!</v>
      </c>
      <c r="I52" s="23">
        <f>IF(COUNTIF($AY$2:$BL$62,A52)=1,VLOOKUP(A52,$AY$2:$BL$62,7,FALSE),0)</f>
        <v>0</v>
      </c>
      <c r="J52" s="33">
        <f t="shared" si="21"/>
        <v>2.5974025974025976E-2</v>
      </c>
      <c r="K52" s="25">
        <f>'Novembre N-1'!I51</f>
        <v>2</v>
      </c>
      <c r="L52" s="26">
        <f t="shared" si="10"/>
        <v>-2</v>
      </c>
      <c r="M52" s="22" t="e">
        <f t="shared" si="22"/>
        <v>#DIV/0!</v>
      </c>
      <c r="N52" s="23">
        <f>IF(COUNTIF($AY$2:$BL$62,A52)=1,VLOOKUP(A52,$AY$2:$BL$62,8,FALSE),0)</f>
        <v>0</v>
      </c>
      <c r="O52" s="24">
        <f t="shared" si="23"/>
        <v>7.6923076923076927E-2</v>
      </c>
      <c r="P52" s="25">
        <f>'Novembre N-1'!N51</f>
        <v>2</v>
      </c>
      <c r="Q52" s="26">
        <f t="shared" si="11"/>
        <v>-2</v>
      </c>
      <c r="R52" s="22" t="e">
        <f t="shared" si="24"/>
        <v>#DIV/0!</v>
      </c>
      <c r="S52" s="23">
        <f>IF(COUNTIF($AY$2:$BL$62,A52)=1,VLOOKUP(A52,$AY$2:$BL$62,9,FALSE),0)</f>
        <v>0</v>
      </c>
      <c r="T52" s="33">
        <f t="shared" si="25"/>
        <v>4.878048780487805E-2</v>
      </c>
      <c r="U52" s="25">
        <f>'Novembre N-1'!S51</f>
        <v>2</v>
      </c>
      <c r="V52" s="26">
        <f t="shared" si="12"/>
        <v>-2</v>
      </c>
      <c r="W52" s="22" t="e">
        <f t="shared" si="26"/>
        <v>#DIV/0!</v>
      </c>
      <c r="X52" s="23">
        <f>IF(COUNTIF($AY$2:$BL$62,A52)=1,VLOOKUP(A52,$AY$2:$BL$62,10,FALSE),0)</f>
        <v>0</v>
      </c>
      <c r="Y52" s="33">
        <f t="shared" si="27"/>
        <v>6.6666666666666666E-2</v>
      </c>
      <c r="Z52" s="25">
        <f>'Novembre N-1'!X51</f>
        <v>1</v>
      </c>
      <c r="AA52" s="26">
        <f t="shared" si="13"/>
        <v>-1</v>
      </c>
      <c r="AB52" s="22" t="e">
        <f t="shared" si="28"/>
        <v>#DIV/0!</v>
      </c>
      <c r="AC52" s="23">
        <f>IF(COUNTIF($AY$2:$BL$62,A52)=1,VLOOKUP(A52,$AY$2:$BL$62,11,FALSE),0)</f>
        <v>0</v>
      </c>
      <c r="AD52" s="33">
        <f t="shared" si="29"/>
        <v>1.6949152542372881E-2</v>
      </c>
      <c r="AE52" s="25">
        <f>'Novembre N-1'!AC51</f>
        <v>1</v>
      </c>
      <c r="AF52" s="26">
        <f t="shared" si="14"/>
        <v>-1</v>
      </c>
      <c r="AG52" s="22" t="e">
        <f t="shared" si="30"/>
        <v>#DIV/0!</v>
      </c>
      <c r="AH52" s="23">
        <f>IF(COUNTIF($AY$2:$BL$62,A52)=1,VLOOKUP(A52,$AY$2:$BL$62,12,FALSE),0)</f>
        <v>0</v>
      </c>
      <c r="AI52" s="33">
        <f t="shared" si="31"/>
        <v>0</v>
      </c>
      <c r="AJ52" s="25">
        <f>'Novembre N-1'!AH51</f>
        <v>0</v>
      </c>
      <c r="AK52" s="26">
        <f t="shared" si="15"/>
        <v>0</v>
      </c>
      <c r="AL52" s="22" t="e">
        <f t="shared" si="32"/>
        <v>#DIV/0!</v>
      </c>
      <c r="AM52" s="23">
        <f>IF(COUNTIF($AY$2:$BL$62,A52)=1,VLOOKUP(A52,$AY$2:$BL$62,13,FALSE),0)</f>
        <v>0</v>
      </c>
      <c r="AN52" s="33">
        <f t="shared" si="33"/>
        <v>2.4793388429752067E-2</v>
      </c>
      <c r="AO52" s="25">
        <f>'Novembre N-1'!AM51</f>
        <v>9</v>
      </c>
      <c r="AP52" s="26">
        <f t="shared" si="16"/>
        <v>-9</v>
      </c>
      <c r="AQ52" s="22" t="e">
        <f t="shared" si="34"/>
        <v>#DIV/0!</v>
      </c>
      <c r="AR52" s="23">
        <f>IF(COUNTIF($AY$2:$BL$62,A52)=1,VLOOKUP(A52,$AY$2:$BL$62,14,FALSE),0)</f>
        <v>0</v>
      </c>
      <c r="AS52" s="33">
        <f t="shared" si="35"/>
        <v>5.5555555555555552E-2</v>
      </c>
      <c r="AT52" s="25">
        <f>'Novembre N-1'!AR51</f>
        <v>1</v>
      </c>
      <c r="AU52" s="26">
        <f t="shared" si="17"/>
        <v>-1</v>
      </c>
    </row>
    <row r="53" spans="1:47" x14ac:dyDescent="0.3">
      <c r="A53" t="s">
        <v>35</v>
      </c>
      <c r="B53" s="21"/>
      <c r="C53" s="22" t="e">
        <f t="shared" si="18"/>
        <v>#DIV/0!</v>
      </c>
      <c r="D53" s="23">
        <f>IF(COUNTIF($AY$2:$BL$62,A53)=1,VLOOKUP(A53,$AY$2:$BL$62,6,FALSE),0)</f>
        <v>0</v>
      </c>
      <c r="E53" s="24">
        <f t="shared" si="19"/>
        <v>1.5503875968992248E-2</v>
      </c>
      <c r="F53" s="25">
        <f>'Novembre N-1'!D52</f>
        <v>2</v>
      </c>
      <c r="G53" s="26">
        <f t="shared" si="9"/>
        <v>-2</v>
      </c>
      <c r="H53" s="22" t="e">
        <f t="shared" si="20"/>
        <v>#DIV/0!</v>
      </c>
      <c r="I53" s="23">
        <f>IF(COUNTIF($AY$2:$BL$62,A53)=1,VLOOKUP(A53,$AY$2:$BL$62,7,FALSE),0)</f>
        <v>0</v>
      </c>
      <c r="J53" s="33">
        <f t="shared" si="21"/>
        <v>3.896103896103896E-2</v>
      </c>
      <c r="K53" s="25">
        <f>'Novembre N-1'!I52</f>
        <v>3</v>
      </c>
      <c r="L53" s="26">
        <f t="shared" si="10"/>
        <v>-3</v>
      </c>
      <c r="M53" s="22" t="e">
        <f t="shared" si="22"/>
        <v>#DIV/0!</v>
      </c>
      <c r="N53" s="23">
        <f>IF(COUNTIF($AY$2:$BL$62,A53)=1,VLOOKUP(A53,$AY$2:$BL$62,8,FALSE),0)</f>
        <v>0</v>
      </c>
      <c r="O53" s="24">
        <f t="shared" si="23"/>
        <v>0</v>
      </c>
      <c r="P53" s="25">
        <f>'Novembre N-1'!N52</f>
        <v>0</v>
      </c>
      <c r="Q53" s="26">
        <f t="shared" si="11"/>
        <v>0</v>
      </c>
      <c r="R53" s="22" t="e">
        <f t="shared" si="24"/>
        <v>#DIV/0!</v>
      </c>
      <c r="S53" s="23">
        <f>IF(COUNTIF($AY$2:$BL$62,A53)=1,VLOOKUP(A53,$AY$2:$BL$62,9,FALSE),0)</f>
        <v>0</v>
      </c>
      <c r="T53" s="33">
        <f t="shared" si="25"/>
        <v>4.878048780487805E-2</v>
      </c>
      <c r="U53" s="25">
        <f>'Novembre N-1'!S52</f>
        <v>2</v>
      </c>
      <c r="V53" s="26">
        <f t="shared" si="12"/>
        <v>-2</v>
      </c>
      <c r="W53" s="22" t="e">
        <f t="shared" si="26"/>
        <v>#DIV/0!</v>
      </c>
      <c r="X53" s="23">
        <f>IF(COUNTIF($AY$2:$BL$62,A53)=1,VLOOKUP(A53,$AY$2:$BL$62,10,FALSE),0)</f>
        <v>0</v>
      </c>
      <c r="Y53" s="33">
        <f t="shared" si="27"/>
        <v>0</v>
      </c>
      <c r="Z53" s="25">
        <f>'Novembre N-1'!X52</f>
        <v>0</v>
      </c>
      <c r="AA53" s="26">
        <f t="shared" si="13"/>
        <v>0</v>
      </c>
      <c r="AB53" s="22" t="e">
        <f t="shared" si="28"/>
        <v>#DIV/0!</v>
      </c>
      <c r="AC53" s="23">
        <f>IF(COUNTIF($AY$2:$BL$62,A53)=1,VLOOKUP(A53,$AY$2:$BL$62,11,FALSE),0)</f>
        <v>0</v>
      </c>
      <c r="AD53" s="33">
        <f t="shared" si="29"/>
        <v>1.6949152542372881E-2</v>
      </c>
      <c r="AE53" s="25">
        <f>'Novembre N-1'!AC52</f>
        <v>1</v>
      </c>
      <c r="AF53" s="26">
        <f t="shared" si="14"/>
        <v>-1</v>
      </c>
      <c r="AG53" s="22" t="e">
        <f t="shared" si="30"/>
        <v>#DIV/0!</v>
      </c>
      <c r="AH53" s="23">
        <f>IF(COUNTIF($AY$2:$BL$62,A53)=1,VLOOKUP(A53,$AY$2:$BL$62,12,FALSE),0)</f>
        <v>0</v>
      </c>
      <c r="AI53" s="33">
        <f t="shared" si="31"/>
        <v>0</v>
      </c>
      <c r="AJ53" s="25">
        <f>'Novembre N-1'!AH52</f>
        <v>0</v>
      </c>
      <c r="AK53" s="26">
        <f t="shared" si="15"/>
        <v>0</v>
      </c>
      <c r="AL53" s="22" t="e">
        <f t="shared" si="32"/>
        <v>#DIV/0!</v>
      </c>
      <c r="AM53" s="23">
        <f>IF(COUNTIF($AY$2:$BL$62,A53)=1,VLOOKUP(A53,$AY$2:$BL$62,13,FALSE),0)</f>
        <v>0</v>
      </c>
      <c r="AN53" s="33">
        <f t="shared" si="33"/>
        <v>2.2038567493112948E-2</v>
      </c>
      <c r="AO53" s="25">
        <f>'Novembre N-1'!AM52</f>
        <v>8</v>
      </c>
      <c r="AP53" s="26">
        <f t="shared" si="16"/>
        <v>-8</v>
      </c>
      <c r="AQ53" s="22" t="e">
        <f t="shared" si="34"/>
        <v>#DIV/0!</v>
      </c>
      <c r="AR53" s="23">
        <f>IF(COUNTIF($AY$2:$BL$62,A53)=1,VLOOKUP(A53,$AY$2:$BL$62,14,FALSE),0)</f>
        <v>0</v>
      </c>
      <c r="AS53" s="33">
        <f t="shared" si="35"/>
        <v>0</v>
      </c>
      <c r="AT53" s="25">
        <f>'Novembre N-1'!AR52</f>
        <v>0</v>
      </c>
      <c r="AU53" s="26">
        <f t="shared" si="17"/>
        <v>0</v>
      </c>
    </row>
    <row r="54" spans="1:47" x14ac:dyDescent="0.3">
      <c r="A54" t="s">
        <v>30</v>
      </c>
      <c r="B54" s="21"/>
      <c r="C54" s="22" t="e">
        <f t="shared" si="18"/>
        <v>#DIV/0!</v>
      </c>
      <c r="D54" s="23">
        <f>IF(COUNTIF($AY$2:$BL$62,A54)=1,VLOOKUP(A54,$AY$2:$BL$62,6,FALSE),0)</f>
        <v>0</v>
      </c>
      <c r="E54" s="24">
        <f t="shared" si="19"/>
        <v>5.4263565891472867E-2</v>
      </c>
      <c r="F54" s="25">
        <f>'Novembre N-1'!D53</f>
        <v>7</v>
      </c>
      <c r="G54" s="26">
        <f t="shared" si="9"/>
        <v>-7</v>
      </c>
      <c r="H54" s="22" t="e">
        <f t="shared" si="20"/>
        <v>#DIV/0!</v>
      </c>
      <c r="I54" s="23">
        <f>IF(COUNTIF($AY$2:$BL$62,A54)=1,VLOOKUP(A54,$AY$2:$BL$62,7,FALSE),0)</f>
        <v>0</v>
      </c>
      <c r="J54" s="33">
        <f t="shared" si="21"/>
        <v>2.5974025974025976E-2</v>
      </c>
      <c r="K54" s="25">
        <f>'Novembre N-1'!I53</f>
        <v>2</v>
      </c>
      <c r="L54" s="26">
        <f t="shared" si="10"/>
        <v>-2</v>
      </c>
      <c r="M54" s="22" t="e">
        <f t="shared" si="22"/>
        <v>#DIV/0!</v>
      </c>
      <c r="N54" s="23">
        <f>IF(COUNTIF($AY$2:$BL$62,A54)=1,VLOOKUP(A54,$AY$2:$BL$62,8,FALSE),0)</f>
        <v>0</v>
      </c>
      <c r="O54" s="24">
        <f t="shared" si="23"/>
        <v>0</v>
      </c>
      <c r="P54" s="25">
        <f>'Novembre N-1'!N53</f>
        <v>0</v>
      </c>
      <c r="Q54" s="26">
        <f t="shared" si="11"/>
        <v>0</v>
      </c>
      <c r="R54" s="22" t="e">
        <f t="shared" si="24"/>
        <v>#DIV/0!</v>
      </c>
      <c r="S54" s="23">
        <f>IF(COUNTIF($AY$2:$BL$62,A54)=1,VLOOKUP(A54,$AY$2:$BL$62,9,FALSE),0)</f>
        <v>0</v>
      </c>
      <c r="T54" s="33">
        <f t="shared" si="25"/>
        <v>0.26829268292682928</v>
      </c>
      <c r="U54" s="25">
        <f>'Novembre N-1'!S53</f>
        <v>11</v>
      </c>
      <c r="V54" s="26">
        <f t="shared" si="12"/>
        <v>-11</v>
      </c>
      <c r="W54" s="22" t="e">
        <f t="shared" si="26"/>
        <v>#DIV/0!</v>
      </c>
      <c r="X54" s="23">
        <f>IF(COUNTIF($AY$2:$BL$62,A54)=1,VLOOKUP(A54,$AY$2:$BL$62,10,FALSE),0)</f>
        <v>0</v>
      </c>
      <c r="Y54" s="33">
        <f t="shared" si="27"/>
        <v>0</v>
      </c>
      <c r="Z54" s="25">
        <f>'Novembre N-1'!X53</f>
        <v>0</v>
      </c>
      <c r="AA54" s="26">
        <f t="shared" si="13"/>
        <v>0</v>
      </c>
      <c r="AB54" s="22" t="e">
        <f t="shared" si="28"/>
        <v>#DIV/0!</v>
      </c>
      <c r="AC54" s="23">
        <f>IF(COUNTIF($AY$2:$BL$62,A54)=1,VLOOKUP(A54,$AY$2:$BL$62,11,FALSE),0)</f>
        <v>0</v>
      </c>
      <c r="AD54" s="33">
        <f t="shared" si="29"/>
        <v>5.0847457627118647E-2</v>
      </c>
      <c r="AE54" s="25">
        <f>'Novembre N-1'!AC53</f>
        <v>3</v>
      </c>
      <c r="AF54" s="26">
        <f t="shared" si="14"/>
        <v>-3</v>
      </c>
      <c r="AG54" s="22" t="e">
        <f t="shared" si="30"/>
        <v>#DIV/0!</v>
      </c>
      <c r="AH54" s="23">
        <f>IF(COUNTIF($AY$2:$BL$62,A54)=1,VLOOKUP(A54,$AY$2:$BL$62,12,FALSE),0)</f>
        <v>0</v>
      </c>
      <c r="AI54" s="33">
        <f t="shared" si="31"/>
        <v>2.9411764705882353E-2</v>
      </c>
      <c r="AJ54" s="25">
        <f>'Novembre N-1'!AH53</f>
        <v>1</v>
      </c>
      <c r="AK54" s="26">
        <f t="shared" si="15"/>
        <v>-1</v>
      </c>
      <c r="AL54" s="22" t="e">
        <f t="shared" si="32"/>
        <v>#DIV/0!</v>
      </c>
      <c r="AM54" s="23">
        <f>IF(COUNTIF($AY$2:$BL$62,A54)=1,VLOOKUP(A54,$AY$2:$BL$62,13,FALSE),0)</f>
        <v>0</v>
      </c>
      <c r="AN54" s="33">
        <f t="shared" si="33"/>
        <v>3.5812672176308541E-2</v>
      </c>
      <c r="AO54" s="25">
        <f>'Novembre N-1'!AM53</f>
        <v>13</v>
      </c>
      <c r="AP54" s="26">
        <f t="shared" si="16"/>
        <v>-13</v>
      </c>
      <c r="AQ54" s="22" t="e">
        <f t="shared" si="34"/>
        <v>#DIV/0!</v>
      </c>
      <c r="AR54" s="23">
        <f>IF(COUNTIF($AY$2:$BL$62,A54)=1,VLOOKUP(A54,$AY$2:$BL$62,14,FALSE),0)</f>
        <v>0</v>
      </c>
      <c r="AS54" s="33">
        <f t="shared" si="35"/>
        <v>0.61111111111111116</v>
      </c>
      <c r="AT54" s="25">
        <f>'Novembre N-1'!AR53</f>
        <v>11</v>
      </c>
      <c r="AU54" s="26">
        <f t="shared" si="17"/>
        <v>-11</v>
      </c>
    </row>
    <row r="55" spans="1:47" x14ac:dyDescent="0.3">
      <c r="A55" t="s">
        <v>31</v>
      </c>
      <c r="B55" s="21"/>
      <c r="C55" s="22" t="e">
        <f t="shared" si="18"/>
        <v>#DIV/0!</v>
      </c>
      <c r="D55" s="23">
        <f>IF(COUNTIF($AY$2:$BL$62,A55)=1,VLOOKUP(A55,$AY$2:$BL$62,6,FALSE),0)</f>
        <v>0</v>
      </c>
      <c r="E55" s="24">
        <f t="shared" si="19"/>
        <v>6.2015503875968991E-2</v>
      </c>
      <c r="F55" s="25">
        <f>'Novembre N-1'!D54</f>
        <v>8</v>
      </c>
      <c r="G55" s="26">
        <f t="shared" si="9"/>
        <v>-8</v>
      </c>
      <c r="H55" s="22" t="e">
        <f t="shared" si="20"/>
        <v>#DIV/0!</v>
      </c>
      <c r="I55" s="23">
        <f>IF(COUNTIF($AY$2:$BL$62,A55)=1,VLOOKUP(A55,$AY$2:$BL$62,7,FALSE),0)</f>
        <v>0</v>
      </c>
      <c r="J55" s="33">
        <f t="shared" si="21"/>
        <v>3.896103896103896E-2</v>
      </c>
      <c r="K55" s="25">
        <f>'Novembre N-1'!I54</f>
        <v>3</v>
      </c>
      <c r="L55" s="26">
        <f t="shared" si="10"/>
        <v>-3</v>
      </c>
      <c r="M55" s="22" t="e">
        <f t="shared" si="22"/>
        <v>#DIV/0!</v>
      </c>
      <c r="N55" s="23">
        <f>IF(COUNTIF($AY$2:$BL$62,A55)=1,VLOOKUP(A55,$AY$2:$BL$62,8,FALSE),0)</f>
        <v>0</v>
      </c>
      <c r="O55" s="24">
        <f t="shared" si="23"/>
        <v>0</v>
      </c>
      <c r="P55" s="25">
        <f>'Novembre N-1'!N54</f>
        <v>0</v>
      </c>
      <c r="Q55" s="26">
        <f t="shared" si="11"/>
        <v>0</v>
      </c>
      <c r="R55" s="22" t="e">
        <f t="shared" si="24"/>
        <v>#DIV/0!</v>
      </c>
      <c r="S55" s="23">
        <f>IF(COUNTIF($AY$2:$BL$62,A55)=1,VLOOKUP(A55,$AY$2:$BL$62,9,FALSE),0)</f>
        <v>0</v>
      </c>
      <c r="T55" s="33">
        <f t="shared" si="25"/>
        <v>2.4390243902439025E-2</v>
      </c>
      <c r="U55" s="25">
        <f>'Novembre N-1'!S54</f>
        <v>1</v>
      </c>
      <c r="V55" s="26">
        <f t="shared" si="12"/>
        <v>-1</v>
      </c>
      <c r="W55" s="22" t="e">
        <f t="shared" si="26"/>
        <v>#DIV/0!</v>
      </c>
      <c r="X55" s="23">
        <f>IF(COUNTIF($AY$2:$BL$62,A55)=1,VLOOKUP(A55,$AY$2:$BL$62,10,FALSE),0)</f>
        <v>0</v>
      </c>
      <c r="Y55" s="33">
        <f t="shared" si="27"/>
        <v>0.13333333333333333</v>
      </c>
      <c r="Z55" s="25">
        <f>'Novembre N-1'!X54</f>
        <v>2</v>
      </c>
      <c r="AA55" s="26">
        <f t="shared" si="13"/>
        <v>-2</v>
      </c>
      <c r="AB55" s="22" t="e">
        <f t="shared" si="28"/>
        <v>#DIV/0!</v>
      </c>
      <c r="AC55" s="23">
        <f>IF(COUNTIF($AY$2:$BL$62,A55)=1,VLOOKUP(A55,$AY$2:$BL$62,11,FALSE),0)</f>
        <v>0</v>
      </c>
      <c r="AD55" s="33">
        <f t="shared" si="29"/>
        <v>6.7796610169491525E-2</v>
      </c>
      <c r="AE55" s="25">
        <f>'Novembre N-1'!AC54</f>
        <v>4</v>
      </c>
      <c r="AF55" s="26">
        <f t="shared" si="14"/>
        <v>-4</v>
      </c>
      <c r="AG55" s="22" t="e">
        <f t="shared" si="30"/>
        <v>#DIV/0!</v>
      </c>
      <c r="AH55" s="23">
        <f>IF(COUNTIF($AY$2:$BL$62,A55)=1,VLOOKUP(A55,$AY$2:$BL$62,12,FALSE),0)</f>
        <v>0</v>
      </c>
      <c r="AI55" s="33">
        <f t="shared" si="31"/>
        <v>2.9411764705882353E-2</v>
      </c>
      <c r="AJ55" s="25">
        <f>'Novembre N-1'!AH54</f>
        <v>1</v>
      </c>
      <c r="AK55" s="26">
        <f t="shared" si="15"/>
        <v>-1</v>
      </c>
      <c r="AL55" s="22" t="e">
        <f t="shared" si="32"/>
        <v>#DIV/0!</v>
      </c>
      <c r="AM55" s="23">
        <f>IF(COUNTIF($AY$2:$BL$62,A55)=1,VLOOKUP(A55,$AY$2:$BL$62,13,FALSE),0)</f>
        <v>0</v>
      </c>
      <c r="AN55" s="33">
        <f t="shared" si="33"/>
        <v>4.6831955922865015E-2</v>
      </c>
      <c r="AO55" s="25">
        <f>'Novembre N-1'!AM54</f>
        <v>17</v>
      </c>
      <c r="AP55" s="26">
        <f t="shared" si="16"/>
        <v>-17</v>
      </c>
      <c r="AQ55" s="22" t="e">
        <f t="shared" si="34"/>
        <v>#DIV/0!</v>
      </c>
      <c r="AR55" s="23">
        <f>IF(COUNTIF($AY$2:$BL$62,A55)=1,VLOOKUP(A55,$AY$2:$BL$62,14,FALSE),0)</f>
        <v>0</v>
      </c>
      <c r="AS55" s="33">
        <f t="shared" si="35"/>
        <v>0.1111111111111111</v>
      </c>
      <c r="AT55" s="25">
        <f>'Novembre N-1'!AR54</f>
        <v>2</v>
      </c>
      <c r="AU55" s="26">
        <f t="shared" si="17"/>
        <v>-2</v>
      </c>
    </row>
    <row r="56" spans="1:47" x14ac:dyDescent="0.3">
      <c r="A56" t="s">
        <v>32</v>
      </c>
      <c r="B56" s="21"/>
      <c r="C56" s="22" t="e">
        <f t="shared" si="18"/>
        <v>#DIV/0!</v>
      </c>
      <c r="D56" s="23">
        <f>IF(COUNTIF($AY$2:$BL$62,A56)=1,VLOOKUP(A56,$AY$2:$BL$62,6,FALSE),0)</f>
        <v>0</v>
      </c>
      <c r="E56" s="24">
        <f t="shared" si="19"/>
        <v>0.12403100775193798</v>
      </c>
      <c r="F56" s="25">
        <f>'Novembre N-1'!D55</f>
        <v>16</v>
      </c>
      <c r="G56" s="26">
        <f t="shared" si="9"/>
        <v>-16</v>
      </c>
      <c r="H56" s="22" t="e">
        <f t="shared" si="20"/>
        <v>#DIV/0!</v>
      </c>
      <c r="I56" s="23">
        <f>IF(COUNTIF($AY$2:$BL$62,A56)=1,VLOOKUP(A56,$AY$2:$BL$62,7,FALSE),0)</f>
        <v>0</v>
      </c>
      <c r="J56" s="33">
        <f t="shared" si="21"/>
        <v>6.4935064935064929E-2</v>
      </c>
      <c r="K56" s="25">
        <f>'Novembre N-1'!I55</f>
        <v>5</v>
      </c>
      <c r="L56" s="26">
        <f t="shared" si="10"/>
        <v>-5</v>
      </c>
      <c r="M56" s="22" t="e">
        <f t="shared" si="22"/>
        <v>#DIV/0!</v>
      </c>
      <c r="N56" s="23">
        <f>IF(COUNTIF($AY$2:$BL$62,A56)=1,VLOOKUP(A56,$AY$2:$BL$62,8,FALSE),0)</f>
        <v>0</v>
      </c>
      <c r="O56" s="24">
        <f t="shared" si="23"/>
        <v>7.6923076923076927E-2</v>
      </c>
      <c r="P56" s="25">
        <f>'Novembre N-1'!N55</f>
        <v>2</v>
      </c>
      <c r="Q56" s="26">
        <f t="shared" si="11"/>
        <v>-2</v>
      </c>
      <c r="R56" s="22" t="e">
        <f t="shared" si="24"/>
        <v>#DIV/0!</v>
      </c>
      <c r="S56" s="23">
        <f>IF(COUNTIF($AY$2:$BL$62,A56)=1,VLOOKUP(A56,$AY$2:$BL$62,9,FALSE),0)</f>
        <v>0</v>
      </c>
      <c r="T56" s="33">
        <f t="shared" si="25"/>
        <v>7.3170731707317069E-2</v>
      </c>
      <c r="U56" s="25">
        <f>'Novembre N-1'!S55</f>
        <v>3</v>
      </c>
      <c r="V56" s="26">
        <f t="shared" si="12"/>
        <v>-3</v>
      </c>
      <c r="W56" s="22" t="e">
        <f t="shared" si="26"/>
        <v>#DIV/0!</v>
      </c>
      <c r="X56" s="23">
        <f>IF(COUNTIF($AY$2:$BL$62,A56)=1,VLOOKUP(A56,$AY$2:$BL$62,10,FALSE),0)</f>
        <v>0</v>
      </c>
      <c r="Y56" s="33">
        <f t="shared" si="27"/>
        <v>0.13333333333333333</v>
      </c>
      <c r="Z56" s="25">
        <f>'Novembre N-1'!X55</f>
        <v>2</v>
      </c>
      <c r="AA56" s="26">
        <f t="shared" si="13"/>
        <v>-2</v>
      </c>
      <c r="AB56" s="22" t="e">
        <f t="shared" si="28"/>
        <v>#DIV/0!</v>
      </c>
      <c r="AC56" s="23">
        <f>IF(COUNTIF($AY$2:$BL$62,A56)=1,VLOOKUP(A56,$AY$2:$BL$62,11,FALSE),0)</f>
        <v>0</v>
      </c>
      <c r="AD56" s="33">
        <f t="shared" si="29"/>
        <v>6.7796610169491525E-2</v>
      </c>
      <c r="AE56" s="25">
        <f>'Novembre N-1'!AC55</f>
        <v>4</v>
      </c>
      <c r="AF56" s="26">
        <f t="shared" si="14"/>
        <v>-4</v>
      </c>
      <c r="AG56" s="22" t="e">
        <f t="shared" si="30"/>
        <v>#DIV/0!</v>
      </c>
      <c r="AH56" s="23">
        <f>IF(COUNTIF($AY$2:$BL$62,A56)=1,VLOOKUP(A56,$AY$2:$BL$62,12,FALSE),0)</f>
        <v>0</v>
      </c>
      <c r="AI56" s="33">
        <f t="shared" si="31"/>
        <v>8.8235294117647065E-2</v>
      </c>
      <c r="AJ56" s="25">
        <f>'Novembre N-1'!AH55</f>
        <v>3</v>
      </c>
      <c r="AK56" s="26">
        <f t="shared" si="15"/>
        <v>-3</v>
      </c>
      <c r="AL56" s="22" t="e">
        <f t="shared" si="32"/>
        <v>#DIV/0!</v>
      </c>
      <c r="AM56" s="23">
        <f>IF(COUNTIF($AY$2:$BL$62,A56)=1,VLOOKUP(A56,$AY$2:$BL$62,13,FALSE),0)</f>
        <v>0</v>
      </c>
      <c r="AN56" s="33">
        <f t="shared" si="33"/>
        <v>9.6418732782369149E-2</v>
      </c>
      <c r="AO56" s="25">
        <f>'Novembre N-1'!AM55</f>
        <v>35</v>
      </c>
      <c r="AP56" s="26">
        <f t="shared" si="16"/>
        <v>-35</v>
      </c>
      <c r="AQ56" s="22" t="e">
        <f t="shared" si="34"/>
        <v>#DIV/0!</v>
      </c>
      <c r="AR56" s="23">
        <f>IF(COUNTIF($AY$2:$BL$62,A56)=1,VLOOKUP(A56,$AY$2:$BL$62,14,FALSE),0)</f>
        <v>0</v>
      </c>
      <c r="AS56" s="33">
        <f t="shared" si="35"/>
        <v>0</v>
      </c>
      <c r="AT56" s="25">
        <f>'Novembre N-1'!AR55</f>
        <v>0</v>
      </c>
      <c r="AU56" s="26">
        <f t="shared" si="17"/>
        <v>0</v>
      </c>
    </row>
    <row r="57" spans="1:47" ht="15" thickBot="1" x14ac:dyDescent="0.35">
      <c r="B57" s="27"/>
      <c r="C57" s="28"/>
      <c r="D57" s="27"/>
      <c r="E57" s="29"/>
      <c r="F57" s="30"/>
      <c r="G57" s="31"/>
      <c r="H57" s="28"/>
      <c r="I57" s="27"/>
      <c r="J57" s="29"/>
      <c r="K57" s="30"/>
      <c r="L57" s="31"/>
      <c r="M57" s="28"/>
      <c r="N57" s="27"/>
      <c r="O57" s="29"/>
      <c r="P57" s="30"/>
      <c r="Q57" s="31"/>
      <c r="R57" s="28"/>
      <c r="S57" s="27"/>
      <c r="T57" s="29"/>
      <c r="U57" s="30"/>
      <c r="V57" s="31"/>
      <c r="W57" s="28"/>
      <c r="X57" s="27"/>
      <c r="Y57" s="29"/>
      <c r="Z57" s="30"/>
      <c r="AA57" s="31"/>
      <c r="AB57" s="28"/>
      <c r="AC57" s="27"/>
      <c r="AD57" s="29"/>
      <c r="AE57" s="30"/>
      <c r="AF57" s="31"/>
      <c r="AG57" s="28"/>
      <c r="AH57" s="27"/>
      <c r="AI57" s="29"/>
      <c r="AJ57" s="30"/>
      <c r="AK57" s="31"/>
      <c r="AL57" s="28"/>
      <c r="AM57" s="27"/>
      <c r="AN57" s="29"/>
      <c r="AO57" s="30"/>
      <c r="AP57" s="31"/>
      <c r="AQ57" s="28"/>
      <c r="AR57" s="27"/>
      <c r="AS57" s="29"/>
      <c r="AT57" s="30"/>
      <c r="AU57" s="31"/>
    </row>
    <row r="58" spans="1:47" s="12" customFormat="1" ht="16.2" thickBot="1" x14ac:dyDescent="0.35">
      <c r="A58" s="11" t="s">
        <v>38</v>
      </c>
      <c r="C58" s="13" t="e">
        <f>SUM(C3:C56)</f>
        <v>#DIV/0!</v>
      </c>
      <c r="D58" s="12">
        <f>SUM(D3:D56)</f>
        <v>0</v>
      </c>
      <c r="E58" s="16">
        <f>SUM(E3:E56)</f>
        <v>1</v>
      </c>
      <c r="F58" s="17">
        <f>SUM(F3:F56)</f>
        <v>129</v>
      </c>
      <c r="G58" s="14"/>
      <c r="H58" s="13" t="e">
        <f>SUM(H3:H56)</f>
        <v>#DIV/0!</v>
      </c>
      <c r="I58" s="12">
        <f>SUM(I3:I56)</f>
        <v>0</v>
      </c>
      <c r="J58" s="16">
        <f>SUM(J3:J56)</f>
        <v>1.0000000000000002</v>
      </c>
      <c r="K58" s="17">
        <f>SUM(K3:K56)</f>
        <v>77</v>
      </c>
      <c r="M58" s="19" t="e">
        <f>SUM(M3:M56)</f>
        <v>#DIV/0!</v>
      </c>
      <c r="N58" s="12">
        <f>SUM(N3:N56)</f>
        <v>0</v>
      </c>
      <c r="O58" s="16">
        <f>SUM(O3:O56)</f>
        <v>1</v>
      </c>
      <c r="P58" s="17">
        <f>SUM(P3:P56)</f>
        <v>26</v>
      </c>
      <c r="R58" s="13" t="e">
        <f>SUM(R3:R56)</f>
        <v>#DIV/0!</v>
      </c>
      <c r="S58" s="12">
        <f>SUM(S3:S56)</f>
        <v>0</v>
      </c>
      <c r="T58" s="16">
        <f>SUM(T3:T56)</f>
        <v>1.0000000000000002</v>
      </c>
      <c r="U58" s="17">
        <f>SUM(U3:U56)</f>
        <v>41</v>
      </c>
      <c r="W58" s="13" t="e">
        <f>SUM(W3:W56)</f>
        <v>#DIV/0!</v>
      </c>
      <c r="X58" s="12">
        <f>SUM(X3:X56)</f>
        <v>0</v>
      </c>
      <c r="Y58" s="16">
        <f>SUM(Y3:Y56)</f>
        <v>0.99999999999999989</v>
      </c>
      <c r="Z58" s="17">
        <f>SUM(Z3:Z56)</f>
        <v>15</v>
      </c>
      <c r="AB58" s="13" t="e">
        <f>SUM(AB3:AB56)</f>
        <v>#DIV/0!</v>
      </c>
      <c r="AC58" s="12">
        <f>SUM(AC3:AC56)</f>
        <v>0</v>
      </c>
      <c r="AD58" s="16">
        <f>SUM(AD3:AD56)</f>
        <v>1</v>
      </c>
      <c r="AE58" s="17">
        <f>SUM(AE3:AE56)</f>
        <v>59</v>
      </c>
      <c r="AG58" s="13" t="e">
        <f>SUM(AG3:AG56)</f>
        <v>#DIV/0!</v>
      </c>
      <c r="AH58" s="12">
        <f>SUM(AH3:AH56)</f>
        <v>0</v>
      </c>
      <c r="AI58" s="16">
        <f>SUM(AI3:AI56)</f>
        <v>1</v>
      </c>
      <c r="AJ58" s="17">
        <f>SUM(AJ3:AJ56)</f>
        <v>34</v>
      </c>
      <c r="AL58" s="13" t="e">
        <f>SUM(AL3:AL56)</f>
        <v>#DIV/0!</v>
      </c>
      <c r="AM58" s="12">
        <f>SUM(AM3:AM56)</f>
        <v>0</v>
      </c>
      <c r="AN58" s="16">
        <f>SUM(AN3:AN56)</f>
        <v>0.99999999999999989</v>
      </c>
      <c r="AO58" s="17">
        <f>SUM(AO3:AO56)</f>
        <v>363</v>
      </c>
      <c r="AQ58" s="13" t="e">
        <f>SUM(AQ3:AQ56)</f>
        <v>#DIV/0!</v>
      </c>
      <c r="AR58" s="12">
        <f>SUM(AR3:AR56)</f>
        <v>0</v>
      </c>
      <c r="AS58" s="16">
        <f>SUM(AS3:AS56)</f>
        <v>1</v>
      </c>
      <c r="AT58" s="17">
        <f>SUM(AT3:AT56)</f>
        <v>18</v>
      </c>
    </row>
  </sheetData>
  <mergeCells count="18"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  <mergeCell ref="O1:P1"/>
    <mergeCell ref="C1:D1"/>
    <mergeCell ref="E1:F1"/>
    <mergeCell ref="H1:I1"/>
    <mergeCell ref="J1:K1"/>
    <mergeCell ref="M1:N1"/>
  </mergeCells>
  <conditionalFormatting sqref="G3:G56 L3:L56 Q3:Q56 V3:V56 AA3:AA56 AF3:AF56 AK3:AK56 AP3:AP56 AU3:AU56">
    <cfRule type="cellIs" dxfId="33" priority="17" operator="lessThan">
      <formula>0</formula>
    </cfRule>
    <cfRule type="cellIs" dxfId="32" priority="18" operator="greaterThan">
      <formula>0</formula>
    </cfRule>
  </conditionalFormatting>
  <conditionalFormatting sqref="G57 L57 Q57 V57 AA57 AF57 AK57 AP57 AU57">
    <cfRule type="expression" dxfId="31" priority="19">
      <formula>G57&gt;D57</formula>
    </cfRule>
    <cfRule type="expression" dxfId="30" priority="20">
      <formula>G57&lt;D57</formula>
    </cfRule>
  </conditionalFormatting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23"/>
  <dimension ref="A1:BL57"/>
  <sheetViews>
    <sheetView workbookViewId="0">
      <pane xSplit="2" topLeftCell="C1" activePane="topRight" state="frozen"/>
      <selection activeCell="A31" sqref="A31:XFD31"/>
      <selection pane="topRight" activeCell="AY1" sqref="AY1:BL1048576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4" width="16.44140625" hidden="1" customWidth="1"/>
  </cols>
  <sheetData>
    <row r="1" spans="1:64" s="1" customFormat="1" x14ac:dyDescent="0.3">
      <c r="A1" s="5" t="s">
        <v>0</v>
      </c>
      <c r="B1" s="4" t="s">
        <v>41</v>
      </c>
      <c r="C1" s="45" t="s">
        <v>42</v>
      </c>
      <c r="D1" s="46"/>
      <c r="E1" s="43" t="s">
        <v>81</v>
      </c>
      <c r="F1" s="44"/>
      <c r="G1" s="7"/>
      <c r="H1" s="45" t="s">
        <v>44</v>
      </c>
      <c r="I1" s="46"/>
      <c r="J1" s="43" t="s">
        <v>82</v>
      </c>
      <c r="K1" s="44"/>
      <c r="L1" s="10"/>
      <c r="M1" s="45" t="s">
        <v>45</v>
      </c>
      <c r="N1" s="46"/>
      <c r="O1" s="43" t="s">
        <v>83</v>
      </c>
      <c r="P1" s="44"/>
      <c r="Q1" s="10"/>
      <c r="R1" s="45" t="s">
        <v>46</v>
      </c>
      <c r="S1" s="46"/>
      <c r="T1" s="43" t="s">
        <v>84</v>
      </c>
      <c r="U1" s="44"/>
      <c r="V1" s="10"/>
      <c r="W1" s="45" t="s">
        <v>51</v>
      </c>
      <c r="X1" s="46"/>
      <c r="Y1" s="43" t="s">
        <v>89</v>
      </c>
      <c r="Z1" s="44"/>
      <c r="AA1" s="10"/>
      <c r="AB1" s="45" t="s">
        <v>47</v>
      </c>
      <c r="AC1" s="46"/>
      <c r="AD1" s="43" t="s">
        <v>85</v>
      </c>
      <c r="AE1" s="44"/>
      <c r="AF1" s="10"/>
      <c r="AG1" s="45" t="s">
        <v>48</v>
      </c>
      <c r="AH1" s="46"/>
      <c r="AI1" s="43" t="s">
        <v>86</v>
      </c>
      <c r="AJ1" s="44"/>
      <c r="AK1" s="10"/>
      <c r="AL1" s="45" t="s">
        <v>87</v>
      </c>
      <c r="AM1" s="46"/>
      <c r="AN1" s="43" t="s">
        <v>90</v>
      </c>
      <c r="AO1" s="44"/>
      <c r="AP1" s="10"/>
      <c r="AQ1" s="45" t="s">
        <v>88</v>
      </c>
      <c r="AR1" s="46"/>
      <c r="AS1" s="43" t="s">
        <v>91</v>
      </c>
      <c r="AT1" s="44"/>
      <c r="AU1" s="10"/>
      <c r="AY1" t="s">
        <v>0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33</v>
      </c>
      <c r="AZ2" t="s">
        <v>77</v>
      </c>
      <c r="BA2" t="s">
        <v>78</v>
      </c>
      <c r="BB2" t="s">
        <v>101</v>
      </c>
      <c r="BC2" t="s">
        <v>114</v>
      </c>
      <c r="BD2">
        <v>0</v>
      </c>
      <c r="BE2">
        <v>2</v>
      </c>
      <c r="BF2">
        <v>0</v>
      </c>
      <c r="BG2">
        <v>0</v>
      </c>
      <c r="BH2">
        <v>0</v>
      </c>
      <c r="BI2">
        <v>0</v>
      </c>
      <c r="BJ2">
        <v>0</v>
      </c>
      <c r="BK2">
        <v>2</v>
      </c>
      <c r="BL2">
        <v>0</v>
      </c>
    </row>
    <row r="3" spans="1:64" x14ac:dyDescent="0.3">
      <c r="A3" s="20" t="s">
        <v>36</v>
      </c>
      <c r="B3" s="21" t="e">
        <f>LOOKUP(A3,#REF!,#REF!)</f>
        <v>#REF!</v>
      </c>
      <c r="C3" s="32">
        <f>D3/$D$57</f>
        <v>0</v>
      </c>
      <c r="D3" s="23">
        <f t="shared" ref="D3:D32" si="0">IF(COUNTIF($AY$2:$BL$59,A3)=1,VLOOKUP(A3,$AY$2:$BL$59,6,FALSE),0)</f>
        <v>0</v>
      </c>
      <c r="E3" s="33" t="e">
        <f>F3/$F$57</f>
        <v>#DIV/0!</v>
      </c>
      <c r="F3" s="25"/>
      <c r="G3" s="26">
        <f>F3-D3</f>
        <v>0</v>
      </c>
      <c r="H3" s="32">
        <f>I3/$I$57</f>
        <v>0</v>
      </c>
      <c r="I3" s="23">
        <f t="shared" ref="I3:I36" si="1">IF(COUNTIF($AY$2:$BL$59,A3)=1,VLOOKUP(A3,$AY$2:$BL$59,7,FALSE),0)</f>
        <v>0</v>
      </c>
      <c r="J3" s="33" t="e">
        <f t="shared" ref="J3:J55" si="2">K3/$K$57</f>
        <v>#DIV/0!</v>
      </c>
      <c r="K3" s="25"/>
      <c r="L3" s="26">
        <f>K3-I3</f>
        <v>0</v>
      </c>
      <c r="M3" s="22">
        <f>N3/$N$57</f>
        <v>0</v>
      </c>
      <c r="N3" s="23">
        <f t="shared" ref="N3:N36" si="3">IF(COUNTIF($AY$2:$BL$59,A3)=1,VLOOKUP(A3,$AY$2:$BL$59,8,FALSE),0)</f>
        <v>0</v>
      </c>
      <c r="O3" s="33" t="e">
        <f t="shared" ref="O3:O55" si="4">P3/$P$57</f>
        <v>#DIV/0!</v>
      </c>
      <c r="P3" s="25"/>
      <c r="Q3" s="26">
        <f>P3-N3</f>
        <v>0</v>
      </c>
      <c r="R3" s="32">
        <f>S3/$S$57</f>
        <v>0</v>
      </c>
      <c r="S3" s="23">
        <f t="shared" ref="S3:S36" si="5">IF(COUNTIF($AY$2:$BL$59,A3)=1,VLOOKUP(A3,$AY$2:$BL$59,9,FALSE),0)</f>
        <v>0</v>
      </c>
      <c r="T3" s="33" t="e">
        <f t="shared" ref="T3:T55" si="6">U3/$U$57</f>
        <v>#DIV/0!</v>
      </c>
      <c r="U3" s="25"/>
      <c r="V3" s="26">
        <f>U3-S3</f>
        <v>0</v>
      </c>
      <c r="W3" s="32">
        <f>X3/$X$57</f>
        <v>0</v>
      </c>
      <c r="X3" s="23">
        <f t="shared" ref="X3:X36" si="7">IF(COUNTIF($AY$2:$BL$59,A3)=1,VLOOKUP(A3,$AY$2:$BL$59,10,FALSE),0)</f>
        <v>0</v>
      </c>
      <c r="Y3" s="33" t="e">
        <f>Z3/$Z$57</f>
        <v>#DIV/0!</v>
      </c>
      <c r="Z3" s="25"/>
      <c r="AA3" s="26">
        <f>Z3-X3</f>
        <v>0</v>
      </c>
      <c r="AB3" s="32">
        <f>AC3/$AC$57</f>
        <v>0</v>
      </c>
      <c r="AC3" s="23">
        <f t="shared" ref="AC3:AC36" si="8">IF(COUNTIF($AY$2:$BL$59,A3)=1,VLOOKUP(A3,$AY$2:$BL$59,11,FALSE),0)</f>
        <v>0</v>
      </c>
      <c r="AD3" s="33" t="e">
        <f>AE3/$AE$57</f>
        <v>#DIV/0!</v>
      </c>
      <c r="AE3" s="25"/>
      <c r="AF3" s="26">
        <f>AE3-AC3</f>
        <v>0</v>
      </c>
      <c r="AG3" s="32">
        <f>AH3/$AH$57</f>
        <v>0</v>
      </c>
      <c r="AH3" s="23">
        <f t="shared" ref="AH3:AH36" si="9">IF(COUNTIF($AY$2:$BL$59,A3)=1,VLOOKUP(A3,$AY$2:$BL$59,12,FALSE),0)</f>
        <v>0</v>
      </c>
      <c r="AI3" s="33" t="e">
        <f>AJ3/$AJ$57</f>
        <v>#DIV/0!</v>
      </c>
      <c r="AJ3" s="25"/>
      <c r="AK3" s="26">
        <f>AJ3-AH3</f>
        <v>0</v>
      </c>
      <c r="AL3" s="32">
        <f>AM3/$AM$57</f>
        <v>0</v>
      </c>
      <c r="AM3" s="23">
        <f t="shared" ref="AM3:AM36" si="10">IF(COUNTIF($AY$2:$BL$59,A3)=1,VLOOKUP(A3,$AY$2:$BL$59,13,FALSE),0)</f>
        <v>0</v>
      </c>
      <c r="AN3" s="33" t="e">
        <f>AO3/$AO$57</f>
        <v>#DIV/0!</v>
      </c>
      <c r="AO3" s="25"/>
      <c r="AP3" s="26">
        <f>AO3-AM3</f>
        <v>0</v>
      </c>
      <c r="AQ3" s="32">
        <f>AR3/$AR$57</f>
        <v>0</v>
      </c>
      <c r="AR3" s="23">
        <f t="shared" ref="AR3:AR36" si="11">IF(COUNTIF($AY$2:$BL$59,A3)=1,VLOOKUP(A3,$AY$2:$BL$59,14,FALSE),0)</f>
        <v>0</v>
      </c>
      <c r="AS3" s="33" t="e">
        <f>AT3/$AT$57</f>
        <v>#DIV/0!</v>
      </c>
      <c r="AT3" s="25"/>
      <c r="AU3" s="26">
        <f>AT3-AR3</f>
        <v>0</v>
      </c>
      <c r="AY3" t="s">
        <v>2</v>
      </c>
      <c r="AZ3" t="s">
        <v>77</v>
      </c>
      <c r="BA3" t="s">
        <v>78</v>
      </c>
      <c r="BB3" t="s">
        <v>101</v>
      </c>
      <c r="BC3" t="s">
        <v>114</v>
      </c>
      <c r="BD3">
        <v>10</v>
      </c>
      <c r="BE3">
        <v>2</v>
      </c>
      <c r="BF3">
        <v>1</v>
      </c>
      <c r="BG3">
        <v>4</v>
      </c>
      <c r="BH3">
        <v>2</v>
      </c>
      <c r="BI3">
        <v>7</v>
      </c>
      <c r="BJ3">
        <v>2</v>
      </c>
      <c r="BK3">
        <v>28</v>
      </c>
      <c r="BL3">
        <v>0</v>
      </c>
    </row>
    <row r="4" spans="1:64" x14ac:dyDescent="0.3">
      <c r="A4" t="s">
        <v>33</v>
      </c>
      <c r="B4" s="21"/>
      <c r="C4" s="32">
        <f t="shared" ref="C4:C56" si="12">D4/$D$57</f>
        <v>0</v>
      </c>
      <c r="D4" s="23">
        <f t="shared" si="0"/>
        <v>0</v>
      </c>
      <c r="E4" s="33" t="e">
        <f t="shared" ref="E4:E56" si="13">F4/$F$57</f>
        <v>#DIV/0!</v>
      </c>
      <c r="F4" s="25"/>
      <c r="G4" s="26">
        <f t="shared" ref="G4:G56" si="14">F4-D4</f>
        <v>0</v>
      </c>
      <c r="H4" s="32">
        <f t="shared" ref="H4:H56" si="15">I4/$I$57</f>
        <v>2.5974025974025976E-2</v>
      </c>
      <c r="I4" s="23">
        <f t="shared" si="1"/>
        <v>2</v>
      </c>
      <c r="J4" s="33" t="e">
        <f t="shared" si="2"/>
        <v>#DIV/0!</v>
      </c>
      <c r="K4" s="25"/>
      <c r="L4" s="26">
        <f t="shared" ref="L4:L55" si="16">K4-I4</f>
        <v>-2</v>
      </c>
      <c r="M4" s="22">
        <f t="shared" ref="M4:M55" si="17">N4/$N$57</f>
        <v>0</v>
      </c>
      <c r="N4" s="23">
        <f t="shared" si="3"/>
        <v>0</v>
      </c>
      <c r="O4" s="33" t="e">
        <f t="shared" si="4"/>
        <v>#DIV/0!</v>
      </c>
      <c r="P4" s="25"/>
      <c r="Q4" s="26">
        <f t="shared" ref="Q4:Q55" si="18">P4-N4</f>
        <v>0</v>
      </c>
      <c r="R4" s="32">
        <f t="shared" ref="R4:R55" si="19">S4/$S$57</f>
        <v>0</v>
      </c>
      <c r="S4" s="23">
        <f t="shared" si="5"/>
        <v>0</v>
      </c>
      <c r="T4" s="33" t="e">
        <f t="shared" si="6"/>
        <v>#DIV/0!</v>
      </c>
      <c r="U4" s="25"/>
      <c r="V4" s="26">
        <f t="shared" ref="V4:V56" si="20">U4-S4</f>
        <v>0</v>
      </c>
      <c r="W4" s="32">
        <f t="shared" ref="W4:W55" si="21">X4/$X$57</f>
        <v>0</v>
      </c>
      <c r="X4" s="23">
        <f t="shared" si="7"/>
        <v>0</v>
      </c>
      <c r="Y4" s="33" t="e">
        <f t="shared" ref="Y4:Y55" si="22">Z4/$Z$57</f>
        <v>#DIV/0!</v>
      </c>
      <c r="Z4" s="25"/>
      <c r="AA4" s="26">
        <f t="shared" ref="AA4:AA55" si="23">Z4-X4</f>
        <v>0</v>
      </c>
      <c r="AB4" s="32">
        <f t="shared" ref="AB4:AB55" si="24">AC4/$AC$57</f>
        <v>0</v>
      </c>
      <c r="AC4" s="23">
        <f t="shared" si="8"/>
        <v>0</v>
      </c>
      <c r="AD4" s="33" t="e">
        <f t="shared" ref="AD4:AD55" si="25">AE4/$AE$57</f>
        <v>#DIV/0!</v>
      </c>
      <c r="AE4" s="25"/>
      <c r="AF4" s="26">
        <f t="shared" ref="AF4:AF55" si="26">AE4-AC4</f>
        <v>0</v>
      </c>
      <c r="AG4" s="32">
        <f t="shared" ref="AG4:AG55" si="27">AH4/$AH$57</f>
        <v>0</v>
      </c>
      <c r="AH4" s="23">
        <f t="shared" si="9"/>
        <v>0</v>
      </c>
      <c r="AI4" s="33" t="e">
        <f t="shared" ref="AI4:AI55" si="28">AJ4/$AJ$57</f>
        <v>#DIV/0!</v>
      </c>
      <c r="AJ4" s="25"/>
      <c r="AK4" s="26">
        <f t="shared" ref="AK4:AK55" si="29">AJ4-AH4</f>
        <v>0</v>
      </c>
      <c r="AL4" s="32">
        <f t="shared" ref="AL4:AL55" si="30">AM4/$AM$57</f>
        <v>5.5096418732782371E-3</v>
      </c>
      <c r="AM4" s="23">
        <f t="shared" si="10"/>
        <v>2</v>
      </c>
      <c r="AN4" s="33" t="e">
        <f t="shared" ref="AN4:AN55" si="31">AO4/$AO$57</f>
        <v>#DIV/0!</v>
      </c>
      <c r="AO4" s="25"/>
      <c r="AP4" s="26">
        <f t="shared" ref="AP4:AP55" si="32">AO4-AM4</f>
        <v>-2</v>
      </c>
      <c r="AQ4" s="32">
        <f t="shared" ref="AQ4:AQ55" si="33">AR4/$AR$57</f>
        <v>0</v>
      </c>
      <c r="AR4" s="23">
        <f t="shared" si="11"/>
        <v>0</v>
      </c>
      <c r="AS4" s="33" t="e">
        <f t="shared" ref="AS4:AS55" si="34">AT4/$AT$57</f>
        <v>#DIV/0!</v>
      </c>
      <c r="AT4" s="25"/>
      <c r="AU4" s="26">
        <f t="shared" ref="AU4:AU55" si="35">AT4-AR4</f>
        <v>0</v>
      </c>
      <c r="AY4" t="s">
        <v>4</v>
      </c>
      <c r="AZ4" t="s">
        <v>77</v>
      </c>
      <c r="BA4" t="s">
        <v>78</v>
      </c>
      <c r="BB4" t="s">
        <v>101</v>
      </c>
      <c r="BC4" t="s">
        <v>114</v>
      </c>
      <c r="BD4">
        <v>7</v>
      </c>
      <c r="BE4">
        <v>4</v>
      </c>
      <c r="BF4">
        <v>0</v>
      </c>
      <c r="BG4">
        <v>2</v>
      </c>
      <c r="BH4">
        <v>0</v>
      </c>
      <c r="BI4">
        <v>4</v>
      </c>
      <c r="BJ4">
        <v>3</v>
      </c>
      <c r="BK4">
        <v>20</v>
      </c>
      <c r="BL4">
        <v>0</v>
      </c>
    </row>
    <row r="5" spans="1:64" x14ac:dyDescent="0.3">
      <c r="A5" t="s">
        <v>1</v>
      </c>
      <c r="B5" s="21"/>
      <c r="C5" s="32">
        <f t="shared" si="12"/>
        <v>0</v>
      </c>
      <c r="D5" s="23">
        <f t="shared" si="0"/>
        <v>0</v>
      </c>
      <c r="E5" s="33" t="e">
        <f t="shared" si="13"/>
        <v>#DIV/0!</v>
      </c>
      <c r="F5" s="25"/>
      <c r="G5" s="26">
        <f t="shared" si="14"/>
        <v>0</v>
      </c>
      <c r="H5" s="32">
        <f t="shared" si="15"/>
        <v>0</v>
      </c>
      <c r="I5" s="23">
        <f t="shared" si="1"/>
        <v>0</v>
      </c>
      <c r="J5" s="33" t="e">
        <f t="shared" si="2"/>
        <v>#DIV/0!</v>
      </c>
      <c r="K5" s="25"/>
      <c r="L5" s="26">
        <f t="shared" si="16"/>
        <v>0</v>
      </c>
      <c r="M5" s="22">
        <f t="shared" si="17"/>
        <v>0</v>
      </c>
      <c r="N5" s="23">
        <f t="shared" si="3"/>
        <v>0</v>
      </c>
      <c r="O5" s="33" t="e">
        <f t="shared" si="4"/>
        <v>#DIV/0!</v>
      </c>
      <c r="P5" s="25"/>
      <c r="Q5" s="26">
        <f t="shared" si="18"/>
        <v>0</v>
      </c>
      <c r="R5" s="32">
        <f t="shared" si="19"/>
        <v>0</v>
      </c>
      <c r="S5" s="23">
        <f t="shared" si="5"/>
        <v>0</v>
      </c>
      <c r="T5" s="33" t="e">
        <f t="shared" si="6"/>
        <v>#DIV/0!</v>
      </c>
      <c r="U5" s="25"/>
      <c r="V5" s="26">
        <f t="shared" si="20"/>
        <v>0</v>
      </c>
      <c r="W5" s="32">
        <f t="shared" si="21"/>
        <v>0</v>
      </c>
      <c r="X5" s="23">
        <f t="shared" si="7"/>
        <v>0</v>
      </c>
      <c r="Y5" s="33" t="e">
        <f t="shared" si="22"/>
        <v>#DIV/0!</v>
      </c>
      <c r="Z5" s="25"/>
      <c r="AA5" s="26">
        <f t="shared" si="23"/>
        <v>0</v>
      </c>
      <c r="AB5" s="32">
        <f t="shared" si="24"/>
        <v>0</v>
      </c>
      <c r="AC5" s="23">
        <f t="shared" si="8"/>
        <v>0</v>
      </c>
      <c r="AD5" s="33" t="e">
        <f t="shared" si="25"/>
        <v>#DIV/0!</v>
      </c>
      <c r="AE5" s="25"/>
      <c r="AF5" s="26">
        <f t="shared" si="26"/>
        <v>0</v>
      </c>
      <c r="AG5" s="32">
        <f t="shared" si="27"/>
        <v>0</v>
      </c>
      <c r="AH5" s="23">
        <f t="shared" si="9"/>
        <v>0</v>
      </c>
      <c r="AI5" s="33" t="e">
        <f t="shared" si="28"/>
        <v>#DIV/0!</v>
      </c>
      <c r="AJ5" s="25"/>
      <c r="AK5" s="26">
        <f t="shared" si="29"/>
        <v>0</v>
      </c>
      <c r="AL5" s="32">
        <f t="shared" si="30"/>
        <v>0</v>
      </c>
      <c r="AM5" s="23">
        <f t="shared" si="10"/>
        <v>0</v>
      </c>
      <c r="AN5" s="33" t="e">
        <f t="shared" si="31"/>
        <v>#DIV/0!</v>
      </c>
      <c r="AO5" s="25"/>
      <c r="AP5" s="26">
        <f t="shared" si="32"/>
        <v>0</v>
      </c>
      <c r="AQ5" s="32">
        <f t="shared" si="33"/>
        <v>0</v>
      </c>
      <c r="AR5" s="23">
        <f t="shared" si="11"/>
        <v>0</v>
      </c>
      <c r="AS5" s="33" t="e">
        <f t="shared" si="34"/>
        <v>#DIV/0!</v>
      </c>
      <c r="AT5" s="25"/>
      <c r="AU5" s="26">
        <f t="shared" si="35"/>
        <v>0</v>
      </c>
      <c r="AY5" t="s">
        <v>138</v>
      </c>
      <c r="AZ5" t="s">
        <v>77</v>
      </c>
      <c r="BA5" t="s">
        <v>78</v>
      </c>
      <c r="BB5" t="s">
        <v>101</v>
      </c>
      <c r="BC5" t="s">
        <v>114</v>
      </c>
      <c r="BD5">
        <v>1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1</v>
      </c>
      <c r="BL5">
        <v>0</v>
      </c>
    </row>
    <row r="6" spans="1:64" x14ac:dyDescent="0.3">
      <c r="A6" t="s">
        <v>52</v>
      </c>
      <c r="B6" s="21"/>
      <c r="C6" s="32">
        <f t="shared" si="12"/>
        <v>0</v>
      </c>
      <c r="D6" s="23">
        <f t="shared" si="0"/>
        <v>0</v>
      </c>
      <c r="E6" s="33" t="e">
        <f t="shared" si="13"/>
        <v>#DIV/0!</v>
      </c>
      <c r="F6" s="25"/>
      <c r="G6" s="26">
        <f t="shared" si="14"/>
        <v>0</v>
      </c>
      <c r="H6" s="32">
        <f t="shared" si="15"/>
        <v>0</v>
      </c>
      <c r="I6" s="23">
        <f t="shared" si="1"/>
        <v>0</v>
      </c>
      <c r="J6" s="33" t="e">
        <f t="shared" si="2"/>
        <v>#DIV/0!</v>
      </c>
      <c r="K6" s="25"/>
      <c r="L6" s="26">
        <f t="shared" si="16"/>
        <v>0</v>
      </c>
      <c r="M6" s="22">
        <f t="shared" si="17"/>
        <v>0</v>
      </c>
      <c r="N6" s="23">
        <f t="shared" si="3"/>
        <v>0</v>
      </c>
      <c r="O6" s="33" t="e">
        <f t="shared" si="4"/>
        <v>#DIV/0!</v>
      </c>
      <c r="P6" s="25"/>
      <c r="Q6" s="26">
        <f t="shared" si="18"/>
        <v>0</v>
      </c>
      <c r="R6" s="32">
        <f t="shared" si="19"/>
        <v>0</v>
      </c>
      <c r="S6" s="23">
        <f t="shared" si="5"/>
        <v>0</v>
      </c>
      <c r="T6" s="33" t="e">
        <f t="shared" si="6"/>
        <v>#DIV/0!</v>
      </c>
      <c r="U6" s="25"/>
      <c r="V6" s="26">
        <f t="shared" si="20"/>
        <v>0</v>
      </c>
      <c r="W6" s="32">
        <f t="shared" si="21"/>
        <v>0</v>
      </c>
      <c r="X6" s="23">
        <f t="shared" si="7"/>
        <v>0</v>
      </c>
      <c r="Y6" s="33" t="e">
        <f t="shared" si="22"/>
        <v>#DIV/0!</v>
      </c>
      <c r="Z6" s="25"/>
      <c r="AA6" s="26">
        <f t="shared" si="23"/>
        <v>0</v>
      </c>
      <c r="AB6" s="32">
        <f t="shared" si="24"/>
        <v>0</v>
      </c>
      <c r="AC6" s="23">
        <f t="shared" si="8"/>
        <v>0</v>
      </c>
      <c r="AD6" s="33" t="e">
        <f t="shared" si="25"/>
        <v>#DIV/0!</v>
      </c>
      <c r="AE6" s="25"/>
      <c r="AF6" s="26">
        <f t="shared" si="26"/>
        <v>0</v>
      </c>
      <c r="AG6" s="32">
        <f t="shared" si="27"/>
        <v>0</v>
      </c>
      <c r="AH6" s="23">
        <f t="shared" si="9"/>
        <v>0</v>
      </c>
      <c r="AI6" s="33" t="e">
        <f t="shared" si="28"/>
        <v>#DIV/0!</v>
      </c>
      <c r="AJ6" s="25"/>
      <c r="AK6" s="26">
        <f t="shared" si="29"/>
        <v>0</v>
      </c>
      <c r="AL6" s="32">
        <f t="shared" si="30"/>
        <v>0</v>
      </c>
      <c r="AM6" s="23">
        <f t="shared" si="10"/>
        <v>0</v>
      </c>
      <c r="AN6" s="33" t="e">
        <f t="shared" si="31"/>
        <v>#DIV/0!</v>
      </c>
      <c r="AO6" s="25"/>
      <c r="AP6" s="26">
        <f t="shared" si="32"/>
        <v>0</v>
      </c>
      <c r="AQ6" s="32">
        <f t="shared" si="33"/>
        <v>0</v>
      </c>
      <c r="AR6" s="23">
        <f t="shared" si="11"/>
        <v>0</v>
      </c>
      <c r="AS6" s="33" t="e">
        <f t="shared" si="34"/>
        <v>#DIV/0!</v>
      </c>
      <c r="AT6" s="25"/>
      <c r="AU6" s="26">
        <f t="shared" si="35"/>
        <v>0</v>
      </c>
      <c r="AY6" t="s">
        <v>53</v>
      </c>
      <c r="AZ6" t="s">
        <v>77</v>
      </c>
      <c r="BA6" t="s">
        <v>78</v>
      </c>
      <c r="BB6" t="s">
        <v>101</v>
      </c>
      <c r="BC6" t="s">
        <v>114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1</v>
      </c>
      <c r="BK6">
        <v>0</v>
      </c>
      <c r="BL6">
        <v>1</v>
      </c>
    </row>
    <row r="7" spans="1:64" x14ac:dyDescent="0.3">
      <c r="A7" t="s">
        <v>2</v>
      </c>
      <c r="B7" s="21"/>
      <c r="C7" s="32">
        <f t="shared" si="12"/>
        <v>7.7519379844961239E-2</v>
      </c>
      <c r="D7" s="23">
        <f t="shared" si="0"/>
        <v>10</v>
      </c>
      <c r="E7" s="33" t="e">
        <f t="shared" si="13"/>
        <v>#DIV/0!</v>
      </c>
      <c r="F7" s="25"/>
      <c r="G7" s="26">
        <f t="shared" si="14"/>
        <v>-10</v>
      </c>
      <c r="H7" s="32">
        <f t="shared" si="15"/>
        <v>2.5974025974025976E-2</v>
      </c>
      <c r="I7" s="23">
        <f t="shared" si="1"/>
        <v>2</v>
      </c>
      <c r="J7" s="33" t="e">
        <f t="shared" si="2"/>
        <v>#DIV/0!</v>
      </c>
      <c r="K7" s="25"/>
      <c r="L7" s="26">
        <f t="shared" si="16"/>
        <v>-2</v>
      </c>
      <c r="M7" s="22">
        <f t="shared" si="17"/>
        <v>3.8461538461538464E-2</v>
      </c>
      <c r="N7" s="23">
        <f t="shared" si="3"/>
        <v>1</v>
      </c>
      <c r="O7" s="33" t="e">
        <f t="shared" si="4"/>
        <v>#DIV/0!</v>
      </c>
      <c r="P7" s="25"/>
      <c r="Q7" s="26">
        <f t="shared" si="18"/>
        <v>-1</v>
      </c>
      <c r="R7" s="32">
        <f t="shared" si="19"/>
        <v>9.7560975609756101E-2</v>
      </c>
      <c r="S7" s="23">
        <f t="shared" si="5"/>
        <v>4</v>
      </c>
      <c r="T7" s="33" t="e">
        <f t="shared" si="6"/>
        <v>#DIV/0!</v>
      </c>
      <c r="U7" s="25"/>
      <c r="V7" s="26">
        <f t="shared" si="20"/>
        <v>-4</v>
      </c>
      <c r="W7" s="32">
        <f t="shared" si="21"/>
        <v>0.13333333333333333</v>
      </c>
      <c r="X7" s="23">
        <f t="shared" si="7"/>
        <v>2</v>
      </c>
      <c r="Y7" s="33" t="e">
        <f t="shared" si="22"/>
        <v>#DIV/0!</v>
      </c>
      <c r="Z7" s="25"/>
      <c r="AA7" s="26">
        <f t="shared" si="23"/>
        <v>-2</v>
      </c>
      <c r="AB7" s="32">
        <f t="shared" si="24"/>
        <v>0.11864406779661017</v>
      </c>
      <c r="AC7" s="23">
        <f t="shared" si="8"/>
        <v>7</v>
      </c>
      <c r="AD7" s="33" t="e">
        <f t="shared" si="25"/>
        <v>#DIV/0!</v>
      </c>
      <c r="AE7" s="25"/>
      <c r="AF7" s="26">
        <f t="shared" si="26"/>
        <v>-7</v>
      </c>
      <c r="AG7" s="32">
        <f t="shared" si="27"/>
        <v>5.8823529411764705E-2</v>
      </c>
      <c r="AH7" s="23">
        <f t="shared" si="9"/>
        <v>2</v>
      </c>
      <c r="AI7" s="33" t="e">
        <f t="shared" si="28"/>
        <v>#DIV/0!</v>
      </c>
      <c r="AJ7" s="25"/>
      <c r="AK7" s="26">
        <f t="shared" si="29"/>
        <v>-2</v>
      </c>
      <c r="AL7" s="32">
        <f t="shared" si="30"/>
        <v>7.7134986225895319E-2</v>
      </c>
      <c r="AM7" s="23">
        <f t="shared" si="10"/>
        <v>28</v>
      </c>
      <c r="AN7" s="33" t="e">
        <f t="shared" si="31"/>
        <v>#DIV/0!</v>
      </c>
      <c r="AO7" s="25"/>
      <c r="AP7" s="26">
        <f t="shared" si="32"/>
        <v>-28</v>
      </c>
      <c r="AQ7" s="32">
        <f t="shared" si="33"/>
        <v>0</v>
      </c>
      <c r="AR7" s="23">
        <f t="shared" si="11"/>
        <v>0</v>
      </c>
      <c r="AS7" s="33" t="e">
        <f t="shared" si="34"/>
        <v>#DIV/0!</v>
      </c>
      <c r="AT7" s="25"/>
      <c r="AU7" s="26">
        <f t="shared" si="35"/>
        <v>0</v>
      </c>
      <c r="AY7" t="s">
        <v>54</v>
      </c>
      <c r="AZ7" t="s">
        <v>77</v>
      </c>
      <c r="BA7" t="s">
        <v>78</v>
      </c>
      <c r="BB7" t="s">
        <v>101</v>
      </c>
      <c r="BC7" t="s">
        <v>114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1</v>
      </c>
      <c r="BK7">
        <v>0</v>
      </c>
      <c r="BL7">
        <v>1</v>
      </c>
    </row>
    <row r="8" spans="1:64" x14ac:dyDescent="0.3">
      <c r="A8" t="s">
        <v>3</v>
      </c>
      <c r="B8" s="21"/>
      <c r="C8" s="32">
        <f t="shared" si="12"/>
        <v>0</v>
      </c>
      <c r="D8" s="23">
        <f t="shared" si="0"/>
        <v>0</v>
      </c>
      <c r="E8" s="33" t="e">
        <f t="shared" si="13"/>
        <v>#DIV/0!</v>
      </c>
      <c r="F8" s="25"/>
      <c r="G8" s="26">
        <f t="shared" si="14"/>
        <v>0</v>
      </c>
      <c r="H8" s="32">
        <f t="shared" si="15"/>
        <v>0</v>
      </c>
      <c r="I8" s="23">
        <f t="shared" si="1"/>
        <v>0</v>
      </c>
      <c r="J8" s="33" t="e">
        <f t="shared" si="2"/>
        <v>#DIV/0!</v>
      </c>
      <c r="K8" s="25"/>
      <c r="L8" s="26">
        <f t="shared" si="16"/>
        <v>0</v>
      </c>
      <c r="M8" s="22">
        <f t="shared" si="17"/>
        <v>0</v>
      </c>
      <c r="N8" s="23">
        <f t="shared" si="3"/>
        <v>0</v>
      </c>
      <c r="O8" s="33" t="e">
        <f t="shared" si="4"/>
        <v>#DIV/0!</v>
      </c>
      <c r="P8" s="25"/>
      <c r="Q8" s="26">
        <f t="shared" si="18"/>
        <v>0</v>
      </c>
      <c r="R8" s="32">
        <f t="shared" si="19"/>
        <v>0</v>
      </c>
      <c r="S8" s="23">
        <f t="shared" si="5"/>
        <v>0</v>
      </c>
      <c r="T8" s="33" t="e">
        <f t="shared" si="6"/>
        <v>#DIV/0!</v>
      </c>
      <c r="U8" s="25"/>
      <c r="V8" s="26">
        <f t="shared" si="20"/>
        <v>0</v>
      </c>
      <c r="W8" s="32">
        <f t="shared" si="21"/>
        <v>0</v>
      </c>
      <c r="X8" s="23">
        <f t="shared" si="7"/>
        <v>0</v>
      </c>
      <c r="Y8" s="33" t="e">
        <f t="shared" si="22"/>
        <v>#DIV/0!</v>
      </c>
      <c r="Z8" s="25"/>
      <c r="AA8" s="26">
        <f t="shared" si="23"/>
        <v>0</v>
      </c>
      <c r="AB8" s="32">
        <f t="shared" si="24"/>
        <v>0</v>
      </c>
      <c r="AC8" s="23">
        <f t="shared" si="8"/>
        <v>0</v>
      </c>
      <c r="AD8" s="33" t="e">
        <f t="shared" si="25"/>
        <v>#DIV/0!</v>
      </c>
      <c r="AE8" s="25"/>
      <c r="AF8" s="26">
        <f t="shared" si="26"/>
        <v>0</v>
      </c>
      <c r="AG8" s="32">
        <f t="shared" si="27"/>
        <v>0</v>
      </c>
      <c r="AH8" s="23">
        <f t="shared" si="9"/>
        <v>0</v>
      </c>
      <c r="AI8" s="33" t="e">
        <f t="shared" si="28"/>
        <v>#DIV/0!</v>
      </c>
      <c r="AJ8" s="25"/>
      <c r="AK8" s="26">
        <f t="shared" si="29"/>
        <v>0</v>
      </c>
      <c r="AL8" s="32">
        <f t="shared" si="30"/>
        <v>0</v>
      </c>
      <c r="AM8" s="23">
        <f t="shared" si="10"/>
        <v>0</v>
      </c>
      <c r="AN8" s="33" t="e">
        <f t="shared" si="31"/>
        <v>#DIV/0!</v>
      </c>
      <c r="AO8" s="25"/>
      <c r="AP8" s="26">
        <f t="shared" si="32"/>
        <v>0</v>
      </c>
      <c r="AQ8" s="32">
        <f t="shared" si="33"/>
        <v>0</v>
      </c>
      <c r="AR8" s="23">
        <f t="shared" si="11"/>
        <v>0</v>
      </c>
      <c r="AS8" s="33" t="e">
        <f t="shared" si="34"/>
        <v>#DIV/0!</v>
      </c>
      <c r="AT8" s="25"/>
      <c r="AU8" s="26">
        <f t="shared" si="35"/>
        <v>0</v>
      </c>
      <c r="AY8" t="s">
        <v>5</v>
      </c>
      <c r="AZ8" t="s">
        <v>77</v>
      </c>
      <c r="BA8" t="s">
        <v>78</v>
      </c>
      <c r="BB8" t="s">
        <v>101</v>
      </c>
      <c r="BC8" t="s">
        <v>114</v>
      </c>
      <c r="BD8">
        <v>6</v>
      </c>
      <c r="BE8">
        <v>3</v>
      </c>
      <c r="BF8">
        <v>1</v>
      </c>
      <c r="BG8">
        <v>2</v>
      </c>
      <c r="BH8">
        <v>0</v>
      </c>
      <c r="BI8">
        <v>2</v>
      </c>
      <c r="BJ8">
        <v>0</v>
      </c>
      <c r="BK8">
        <v>14</v>
      </c>
      <c r="BL8">
        <v>0</v>
      </c>
    </row>
    <row r="9" spans="1:64" x14ac:dyDescent="0.3">
      <c r="A9" t="s">
        <v>4</v>
      </c>
      <c r="B9" s="21"/>
      <c r="C9" s="32">
        <f t="shared" si="12"/>
        <v>5.4263565891472867E-2</v>
      </c>
      <c r="D9" s="23">
        <f t="shared" si="0"/>
        <v>7</v>
      </c>
      <c r="E9" s="33" t="e">
        <f t="shared" si="13"/>
        <v>#DIV/0!</v>
      </c>
      <c r="F9" s="25"/>
      <c r="G9" s="26">
        <f t="shared" si="14"/>
        <v>-7</v>
      </c>
      <c r="H9" s="32">
        <f t="shared" si="15"/>
        <v>5.1948051948051951E-2</v>
      </c>
      <c r="I9" s="23">
        <f t="shared" si="1"/>
        <v>4</v>
      </c>
      <c r="J9" s="33" t="e">
        <f t="shared" si="2"/>
        <v>#DIV/0!</v>
      </c>
      <c r="K9" s="25"/>
      <c r="L9" s="26">
        <f t="shared" si="16"/>
        <v>-4</v>
      </c>
      <c r="M9" s="22">
        <f t="shared" si="17"/>
        <v>0</v>
      </c>
      <c r="N9" s="23">
        <f t="shared" si="3"/>
        <v>0</v>
      </c>
      <c r="O9" s="33" t="e">
        <f t="shared" si="4"/>
        <v>#DIV/0!</v>
      </c>
      <c r="P9" s="25"/>
      <c r="Q9" s="26">
        <f t="shared" si="18"/>
        <v>0</v>
      </c>
      <c r="R9" s="32">
        <f t="shared" si="19"/>
        <v>4.878048780487805E-2</v>
      </c>
      <c r="S9" s="23">
        <f t="shared" si="5"/>
        <v>2</v>
      </c>
      <c r="T9" s="33" t="e">
        <f t="shared" si="6"/>
        <v>#DIV/0!</v>
      </c>
      <c r="U9" s="25"/>
      <c r="V9" s="26">
        <f t="shared" si="20"/>
        <v>-2</v>
      </c>
      <c r="W9" s="32">
        <f t="shared" si="21"/>
        <v>0</v>
      </c>
      <c r="X9" s="23">
        <f t="shared" si="7"/>
        <v>0</v>
      </c>
      <c r="Y9" s="33" t="e">
        <f t="shared" si="22"/>
        <v>#DIV/0!</v>
      </c>
      <c r="Z9" s="25"/>
      <c r="AA9" s="26">
        <f t="shared" si="23"/>
        <v>0</v>
      </c>
      <c r="AB9" s="32">
        <f t="shared" si="24"/>
        <v>6.7796610169491525E-2</v>
      </c>
      <c r="AC9" s="23">
        <f t="shared" si="8"/>
        <v>4</v>
      </c>
      <c r="AD9" s="33" t="e">
        <f t="shared" si="25"/>
        <v>#DIV/0!</v>
      </c>
      <c r="AE9" s="25"/>
      <c r="AF9" s="26">
        <f t="shared" si="26"/>
        <v>-4</v>
      </c>
      <c r="AG9" s="32">
        <f t="shared" si="27"/>
        <v>8.8235294117647065E-2</v>
      </c>
      <c r="AH9" s="23">
        <f t="shared" si="9"/>
        <v>3</v>
      </c>
      <c r="AI9" s="33" t="e">
        <f t="shared" si="28"/>
        <v>#DIV/0!</v>
      </c>
      <c r="AJ9" s="25"/>
      <c r="AK9" s="26">
        <f t="shared" si="29"/>
        <v>-3</v>
      </c>
      <c r="AL9" s="32">
        <f t="shared" si="30"/>
        <v>5.5096418732782371E-2</v>
      </c>
      <c r="AM9" s="23">
        <f t="shared" si="10"/>
        <v>20</v>
      </c>
      <c r="AN9" s="33" t="e">
        <f t="shared" si="31"/>
        <v>#DIV/0!</v>
      </c>
      <c r="AO9" s="25"/>
      <c r="AP9" s="26">
        <f t="shared" si="32"/>
        <v>-20</v>
      </c>
      <c r="AQ9" s="32">
        <f t="shared" si="33"/>
        <v>0</v>
      </c>
      <c r="AR9" s="23">
        <f t="shared" si="11"/>
        <v>0</v>
      </c>
      <c r="AS9" s="33" t="e">
        <f t="shared" si="34"/>
        <v>#DIV/0!</v>
      </c>
      <c r="AT9" s="25"/>
      <c r="AU9" s="26">
        <f t="shared" si="35"/>
        <v>0</v>
      </c>
      <c r="AY9" t="s">
        <v>6</v>
      </c>
      <c r="AZ9" t="s">
        <v>77</v>
      </c>
      <c r="BA9" t="s">
        <v>78</v>
      </c>
      <c r="BB9" t="s">
        <v>101</v>
      </c>
      <c r="BC9" t="s">
        <v>114</v>
      </c>
      <c r="BD9">
        <v>8</v>
      </c>
      <c r="BE9">
        <v>1</v>
      </c>
      <c r="BF9">
        <v>0</v>
      </c>
      <c r="BG9">
        <v>0</v>
      </c>
      <c r="BH9">
        <v>0</v>
      </c>
      <c r="BI9">
        <v>3</v>
      </c>
      <c r="BJ9">
        <v>1</v>
      </c>
      <c r="BK9">
        <v>13</v>
      </c>
      <c r="BL9">
        <v>0</v>
      </c>
    </row>
    <row r="10" spans="1:64" x14ac:dyDescent="0.3">
      <c r="A10" t="s">
        <v>138</v>
      </c>
      <c r="B10" s="21"/>
      <c r="C10" s="32">
        <f t="shared" si="12"/>
        <v>7.7519379844961239E-3</v>
      </c>
      <c r="D10" s="23">
        <f t="shared" si="0"/>
        <v>1</v>
      </c>
      <c r="E10" s="33"/>
      <c r="F10" s="25"/>
      <c r="G10" s="26">
        <f t="shared" si="14"/>
        <v>-1</v>
      </c>
      <c r="H10" s="32">
        <f t="shared" si="15"/>
        <v>0</v>
      </c>
      <c r="I10" s="23">
        <f t="shared" si="1"/>
        <v>0</v>
      </c>
      <c r="J10" s="33"/>
      <c r="K10" s="25"/>
      <c r="L10" s="26">
        <f t="shared" si="16"/>
        <v>0</v>
      </c>
      <c r="M10" s="22">
        <f t="shared" si="17"/>
        <v>0</v>
      </c>
      <c r="N10" s="23">
        <f t="shared" si="3"/>
        <v>0</v>
      </c>
      <c r="O10" s="33"/>
      <c r="P10" s="25"/>
      <c r="Q10" s="26">
        <f t="shared" si="18"/>
        <v>0</v>
      </c>
      <c r="R10" s="32">
        <f t="shared" si="19"/>
        <v>0</v>
      </c>
      <c r="S10" s="23">
        <f t="shared" si="5"/>
        <v>0</v>
      </c>
      <c r="T10" s="33"/>
      <c r="U10" s="25"/>
      <c r="V10" s="26">
        <f t="shared" si="20"/>
        <v>0</v>
      </c>
      <c r="W10" s="32">
        <f t="shared" si="21"/>
        <v>0</v>
      </c>
      <c r="X10" s="23">
        <f t="shared" si="7"/>
        <v>0</v>
      </c>
      <c r="Y10" s="33"/>
      <c r="Z10" s="25"/>
      <c r="AA10" s="26">
        <f t="shared" si="23"/>
        <v>0</v>
      </c>
      <c r="AB10" s="32">
        <f t="shared" si="24"/>
        <v>0</v>
      </c>
      <c r="AC10" s="23">
        <f t="shared" si="8"/>
        <v>0</v>
      </c>
      <c r="AD10" s="33"/>
      <c r="AE10" s="25"/>
      <c r="AF10" s="26">
        <f t="shared" si="26"/>
        <v>0</v>
      </c>
      <c r="AG10" s="32">
        <f t="shared" si="27"/>
        <v>0</v>
      </c>
      <c r="AH10" s="23">
        <f t="shared" si="9"/>
        <v>0</v>
      </c>
      <c r="AI10" s="33"/>
      <c r="AJ10" s="25"/>
      <c r="AK10" s="26">
        <f t="shared" si="29"/>
        <v>0</v>
      </c>
      <c r="AL10" s="32">
        <f t="shared" si="30"/>
        <v>2.7548209366391185E-3</v>
      </c>
      <c r="AM10" s="23">
        <f t="shared" si="10"/>
        <v>1</v>
      </c>
      <c r="AN10" s="33"/>
      <c r="AO10" s="25"/>
      <c r="AP10" s="26">
        <f t="shared" si="32"/>
        <v>-1</v>
      </c>
      <c r="AQ10" s="32">
        <f t="shared" si="33"/>
        <v>0</v>
      </c>
      <c r="AR10" s="23">
        <f t="shared" si="11"/>
        <v>0</v>
      </c>
      <c r="AS10" s="33"/>
      <c r="AT10" s="25"/>
      <c r="AU10" s="26">
        <f t="shared" si="35"/>
        <v>0</v>
      </c>
      <c r="AY10" t="s">
        <v>7</v>
      </c>
      <c r="AZ10" t="s">
        <v>77</v>
      </c>
      <c r="BA10" t="s">
        <v>78</v>
      </c>
      <c r="BB10" t="s">
        <v>101</v>
      </c>
      <c r="BC10" t="s">
        <v>114</v>
      </c>
      <c r="BD10">
        <v>11</v>
      </c>
      <c r="BE10">
        <v>5</v>
      </c>
      <c r="BF10">
        <v>2</v>
      </c>
      <c r="BG10">
        <v>5</v>
      </c>
      <c r="BH10">
        <v>2</v>
      </c>
      <c r="BI10">
        <v>2</v>
      </c>
      <c r="BJ10">
        <v>2</v>
      </c>
      <c r="BK10">
        <v>29</v>
      </c>
      <c r="BL10">
        <v>0</v>
      </c>
    </row>
    <row r="11" spans="1:64" x14ac:dyDescent="0.3">
      <c r="A11" t="s">
        <v>53</v>
      </c>
      <c r="B11" s="21"/>
      <c r="C11" s="32">
        <f t="shared" si="12"/>
        <v>0</v>
      </c>
      <c r="D11" s="23">
        <f t="shared" si="0"/>
        <v>0</v>
      </c>
      <c r="E11" s="33" t="e">
        <f t="shared" si="13"/>
        <v>#DIV/0!</v>
      </c>
      <c r="F11" s="25"/>
      <c r="G11" s="26">
        <f t="shared" si="14"/>
        <v>0</v>
      </c>
      <c r="H11" s="32">
        <f t="shared" si="15"/>
        <v>0</v>
      </c>
      <c r="I11" s="23">
        <f t="shared" si="1"/>
        <v>0</v>
      </c>
      <c r="J11" s="33" t="e">
        <f t="shared" si="2"/>
        <v>#DIV/0!</v>
      </c>
      <c r="K11" s="25"/>
      <c r="L11" s="26">
        <f t="shared" si="16"/>
        <v>0</v>
      </c>
      <c r="M11" s="22">
        <f t="shared" si="17"/>
        <v>0</v>
      </c>
      <c r="N11" s="23">
        <f t="shared" si="3"/>
        <v>0</v>
      </c>
      <c r="O11" s="33" t="e">
        <f t="shared" si="4"/>
        <v>#DIV/0!</v>
      </c>
      <c r="P11" s="25"/>
      <c r="Q11" s="26">
        <f t="shared" si="18"/>
        <v>0</v>
      </c>
      <c r="R11" s="32">
        <f t="shared" si="19"/>
        <v>0</v>
      </c>
      <c r="S11" s="23">
        <f t="shared" si="5"/>
        <v>0</v>
      </c>
      <c r="T11" s="33" t="e">
        <f t="shared" si="6"/>
        <v>#DIV/0!</v>
      </c>
      <c r="U11" s="25"/>
      <c r="V11" s="26">
        <f t="shared" si="20"/>
        <v>0</v>
      </c>
      <c r="W11" s="32">
        <f t="shared" si="21"/>
        <v>0</v>
      </c>
      <c r="X11" s="23">
        <f t="shared" si="7"/>
        <v>0</v>
      </c>
      <c r="Y11" s="33" t="e">
        <f t="shared" si="22"/>
        <v>#DIV/0!</v>
      </c>
      <c r="Z11" s="25"/>
      <c r="AA11" s="26">
        <f t="shared" si="23"/>
        <v>0</v>
      </c>
      <c r="AB11" s="32">
        <f t="shared" si="24"/>
        <v>0</v>
      </c>
      <c r="AC11" s="23">
        <f t="shared" si="8"/>
        <v>0</v>
      </c>
      <c r="AD11" s="33" t="e">
        <f t="shared" si="25"/>
        <v>#DIV/0!</v>
      </c>
      <c r="AE11" s="25"/>
      <c r="AF11" s="26">
        <f t="shared" si="26"/>
        <v>0</v>
      </c>
      <c r="AG11" s="32">
        <f t="shared" si="27"/>
        <v>2.9411764705882353E-2</v>
      </c>
      <c r="AH11" s="23">
        <f t="shared" si="9"/>
        <v>1</v>
      </c>
      <c r="AI11" s="33" t="e">
        <f t="shared" si="28"/>
        <v>#DIV/0!</v>
      </c>
      <c r="AJ11" s="25"/>
      <c r="AK11" s="26">
        <f t="shared" si="29"/>
        <v>-1</v>
      </c>
      <c r="AL11" s="32">
        <f t="shared" si="30"/>
        <v>0</v>
      </c>
      <c r="AM11" s="23">
        <f t="shared" si="10"/>
        <v>0</v>
      </c>
      <c r="AN11" s="33" t="e">
        <f t="shared" si="31"/>
        <v>#DIV/0!</v>
      </c>
      <c r="AO11" s="25"/>
      <c r="AP11" s="26">
        <f t="shared" si="32"/>
        <v>0</v>
      </c>
      <c r="AQ11" s="32">
        <f t="shared" si="33"/>
        <v>5.5555555555555552E-2</v>
      </c>
      <c r="AR11" s="23">
        <f t="shared" si="11"/>
        <v>1</v>
      </c>
      <c r="AS11" s="33" t="e">
        <f t="shared" si="34"/>
        <v>#DIV/0!</v>
      </c>
      <c r="AT11" s="25"/>
      <c r="AU11" s="26">
        <f t="shared" si="35"/>
        <v>-1</v>
      </c>
      <c r="AY11" t="s">
        <v>56</v>
      </c>
      <c r="AZ11" t="s">
        <v>77</v>
      </c>
      <c r="BA11" t="s">
        <v>78</v>
      </c>
      <c r="BB11" t="s">
        <v>101</v>
      </c>
      <c r="BC11" t="s">
        <v>114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1</v>
      </c>
      <c r="BK11">
        <v>0</v>
      </c>
      <c r="BL11">
        <v>1</v>
      </c>
    </row>
    <row r="12" spans="1:64" x14ac:dyDescent="0.3">
      <c r="A12" t="s">
        <v>54</v>
      </c>
      <c r="B12" s="21"/>
      <c r="C12" s="32">
        <f t="shared" si="12"/>
        <v>0</v>
      </c>
      <c r="D12" s="23">
        <f t="shared" si="0"/>
        <v>0</v>
      </c>
      <c r="E12" s="33" t="e">
        <f t="shared" si="13"/>
        <v>#DIV/0!</v>
      </c>
      <c r="F12" s="25"/>
      <c r="G12" s="26">
        <f t="shared" si="14"/>
        <v>0</v>
      </c>
      <c r="H12" s="32">
        <f t="shared" si="15"/>
        <v>0</v>
      </c>
      <c r="I12" s="23">
        <f t="shared" si="1"/>
        <v>0</v>
      </c>
      <c r="J12" s="33" t="e">
        <f t="shared" si="2"/>
        <v>#DIV/0!</v>
      </c>
      <c r="K12" s="25"/>
      <c r="L12" s="26">
        <f t="shared" si="16"/>
        <v>0</v>
      </c>
      <c r="M12" s="22">
        <f t="shared" si="17"/>
        <v>0</v>
      </c>
      <c r="N12" s="23">
        <f t="shared" si="3"/>
        <v>0</v>
      </c>
      <c r="O12" s="33" t="e">
        <f t="shared" si="4"/>
        <v>#DIV/0!</v>
      </c>
      <c r="P12" s="25"/>
      <c r="Q12" s="26">
        <f t="shared" si="18"/>
        <v>0</v>
      </c>
      <c r="R12" s="32">
        <f t="shared" si="19"/>
        <v>0</v>
      </c>
      <c r="S12" s="23">
        <f t="shared" si="5"/>
        <v>0</v>
      </c>
      <c r="T12" s="33" t="e">
        <f t="shared" si="6"/>
        <v>#DIV/0!</v>
      </c>
      <c r="U12" s="25"/>
      <c r="V12" s="26">
        <f t="shared" si="20"/>
        <v>0</v>
      </c>
      <c r="W12" s="32">
        <f t="shared" si="21"/>
        <v>0</v>
      </c>
      <c r="X12" s="23">
        <f t="shared" si="7"/>
        <v>0</v>
      </c>
      <c r="Y12" s="33" t="e">
        <f t="shared" si="22"/>
        <v>#DIV/0!</v>
      </c>
      <c r="Z12" s="25"/>
      <c r="AA12" s="26">
        <f t="shared" si="23"/>
        <v>0</v>
      </c>
      <c r="AB12" s="32">
        <f t="shared" si="24"/>
        <v>0</v>
      </c>
      <c r="AC12" s="23">
        <f t="shared" si="8"/>
        <v>0</v>
      </c>
      <c r="AD12" s="33" t="e">
        <f t="shared" si="25"/>
        <v>#DIV/0!</v>
      </c>
      <c r="AE12" s="25"/>
      <c r="AF12" s="26">
        <f t="shared" si="26"/>
        <v>0</v>
      </c>
      <c r="AG12" s="32">
        <f t="shared" si="27"/>
        <v>2.9411764705882353E-2</v>
      </c>
      <c r="AH12" s="23">
        <f t="shared" si="9"/>
        <v>1</v>
      </c>
      <c r="AI12" s="33" t="e">
        <f t="shared" si="28"/>
        <v>#DIV/0!</v>
      </c>
      <c r="AJ12" s="25"/>
      <c r="AK12" s="26">
        <f t="shared" si="29"/>
        <v>-1</v>
      </c>
      <c r="AL12" s="32">
        <f t="shared" si="30"/>
        <v>0</v>
      </c>
      <c r="AM12" s="23">
        <f t="shared" si="10"/>
        <v>0</v>
      </c>
      <c r="AN12" s="33" t="e">
        <f t="shared" si="31"/>
        <v>#DIV/0!</v>
      </c>
      <c r="AO12" s="25"/>
      <c r="AP12" s="26">
        <f t="shared" si="32"/>
        <v>0</v>
      </c>
      <c r="AQ12" s="32">
        <f t="shared" si="33"/>
        <v>5.5555555555555552E-2</v>
      </c>
      <c r="AR12" s="23">
        <f t="shared" si="11"/>
        <v>1</v>
      </c>
      <c r="AS12" s="33" t="e">
        <f t="shared" si="34"/>
        <v>#DIV/0!</v>
      </c>
      <c r="AT12" s="25"/>
      <c r="AU12" s="26">
        <f t="shared" si="35"/>
        <v>-1</v>
      </c>
      <c r="AY12" t="s">
        <v>10</v>
      </c>
      <c r="AZ12" t="s">
        <v>77</v>
      </c>
      <c r="BA12" t="s">
        <v>78</v>
      </c>
      <c r="BB12" t="s">
        <v>101</v>
      </c>
      <c r="BC12" t="s">
        <v>114</v>
      </c>
      <c r="BD12">
        <v>1</v>
      </c>
      <c r="BE12">
        <v>2</v>
      </c>
      <c r="BF12">
        <v>5</v>
      </c>
      <c r="BG12">
        <v>2</v>
      </c>
      <c r="BH12">
        <v>1</v>
      </c>
      <c r="BI12">
        <v>0</v>
      </c>
      <c r="BJ12">
        <v>1</v>
      </c>
      <c r="BK12">
        <v>12</v>
      </c>
      <c r="BL12">
        <v>0</v>
      </c>
    </row>
    <row r="13" spans="1:64" x14ac:dyDescent="0.3">
      <c r="A13" t="s">
        <v>55</v>
      </c>
      <c r="B13" s="21"/>
      <c r="C13" s="32">
        <f t="shared" si="12"/>
        <v>0</v>
      </c>
      <c r="D13" s="23">
        <f t="shared" si="0"/>
        <v>0</v>
      </c>
      <c r="E13" s="33" t="e">
        <f t="shared" si="13"/>
        <v>#DIV/0!</v>
      </c>
      <c r="F13" s="25"/>
      <c r="G13" s="26">
        <f t="shared" si="14"/>
        <v>0</v>
      </c>
      <c r="H13" s="32">
        <f t="shared" si="15"/>
        <v>0</v>
      </c>
      <c r="I13" s="23">
        <f t="shared" si="1"/>
        <v>0</v>
      </c>
      <c r="J13" s="33" t="e">
        <f t="shared" si="2"/>
        <v>#DIV/0!</v>
      </c>
      <c r="K13" s="25"/>
      <c r="L13" s="26">
        <f t="shared" si="16"/>
        <v>0</v>
      </c>
      <c r="M13" s="22">
        <f t="shared" si="17"/>
        <v>0</v>
      </c>
      <c r="N13" s="23">
        <f t="shared" si="3"/>
        <v>0</v>
      </c>
      <c r="O13" s="33" t="e">
        <f t="shared" si="4"/>
        <v>#DIV/0!</v>
      </c>
      <c r="P13" s="25"/>
      <c r="Q13" s="26">
        <f t="shared" si="18"/>
        <v>0</v>
      </c>
      <c r="R13" s="32">
        <f t="shared" si="19"/>
        <v>0</v>
      </c>
      <c r="S13" s="23">
        <f t="shared" si="5"/>
        <v>0</v>
      </c>
      <c r="T13" s="33" t="e">
        <f t="shared" si="6"/>
        <v>#DIV/0!</v>
      </c>
      <c r="U13" s="25"/>
      <c r="V13" s="26">
        <f t="shared" si="20"/>
        <v>0</v>
      </c>
      <c r="W13" s="32">
        <f t="shared" si="21"/>
        <v>0</v>
      </c>
      <c r="X13" s="23">
        <f t="shared" si="7"/>
        <v>0</v>
      </c>
      <c r="Y13" s="33" t="e">
        <f t="shared" si="22"/>
        <v>#DIV/0!</v>
      </c>
      <c r="Z13" s="25"/>
      <c r="AA13" s="26">
        <f t="shared" si="23"/>
        <v>0</v>
      </c>
      <c r="AB13" s="32">
        <f t="shared" si="24"/>
        <v>0</v>
      </c>
      <c r="AC13" s="23">
        <f t="shared" si="8"/>
        <v>0</v>
      </c>
      <c r="AD13" s="33" t="e">
        <f t="shared" si="25"/>
        <v>#DIV/0!</v>
      </c>
      <c r="AE13" s="25"/>
      <c r="AF13" s="26">
        <f t="shared" si="26"/>
        <v>0</v>
      </c>
      <c r="AG13" s="32">
        <f t="shared" si="27"/>
        <v>0</v>
      </c>
      <c r="AH13" s="23">
        <f t="shared" si="9"/>
        <v>0</v>
      </c>
      <c r="AI13" s="33" t="e">
        <f t="shared" si="28"/>
        <v>#DIV/0!</v>
      </c>
      <c r="AJ13" s="25"/>
      <c r="AK13" s="26">
        <f t="shared" si="29"/>
        <v>0</v>
      </c>
      <c r="AL13" s="32">
        <f t="shared" si="30"/>
        <v>0</v>
      </c>
      <c r="AM13" s="23">
        <f t="shared" si="10"/>
        <v>0</v>
      </c>
      <c r="AN13" s="33" t="e">
        <f t="shared" si="31"/>
        <v>#DIV/0!</v>
      </c>
      <c r="AO13" s="25"/>
      <c r="AP13" s="26">
        <f t="shared" si="32"/>
        <v>0</v>
      </c>
      <c r="AQ13" s="32">
        <f t="shared" si="33"/>
        <v>0</v>
      </c>
      <c r="AR13" s="23">
        <f t="shared" si="11"/>
        <v>0</v>
      </c>
      <c r="AS13" s="33" t="e">
        <f t="shared" si="34"/>
        <v>#DIV/0!</v>
      </c>
      <c r="AT13" s="25"/>
      <c r="AU13" s="26">
        <f t="shared" si="35"/>
        <v>0</v>
      </c>
      <c r="AY13" t="s">
        <v>11</v>
      </c>
      <c r="AZ13" t="s">
        <v>77</v>
      </c>
      <c r="BA13" t="s">
        <v>78</v>
      </c>
      <c r="BB13" t="s">
        <v>101</v>
      </c>
      <c r="BC13" t="s">
        <v>114</v>
      </c>
      <c r="BD13">
        <v>2</v>
      </c>
      <c r="BE13">
        <v>3</v>
      </c>
      <c r="BF13">
        <v>0</v>
      </c>
      <c r="BG13">
        <v>0</v>
      </c>
      <c r="BH13">
        <v>0</v>
      </c>
      <c r="BI13">
        <v>3</v>
      </c>
      <c r="BJ13">
        <v>0</v>
      </c>
      <c r="BK13">
        <v>8</v>
      </c>
      <c r="BL13">
        <v>0</v>
      </c>
    </row>
    <row r="14" spans="1:64" x14ac:dyDescent="0.3">
      <c r="A14" t="s">
        <v>5</v>
      </c>
      <c r="B14" s="21"/>
      <c r="C14" s="32">
        <f t="shared" si="12"/>
        <v>4.6511627906976744E-2</v>
      </c>
      <c r="D14" s="23">
        <f t="shared" si="0"/>
        <v>6</v>
      </c>
      <c r="E14" s="33" t="e">
        <f t="shared" si="13"/>
        <v>#DIV/0!</v>
      </c>
      <c r="F14" s="25"/>
      <c r="G14" s="26">
        <f t="shared" si="14"/>
        <v>-6</v>
      </c>
      <c r="H14" s="32">
        <f t="shared" si="15"/>
        <v>3.896103896103896E-2</v>
      </c>
      <c r="I14" s="23">
        <f t="shared" si="1"/>
        <v>3</v>
      </c>
      <c r="J14" s="33" t="e">
        <f t="shared" si="2"/>
        <v>#DIV/0!</v>
      </c>
      <c r="K14" s="25"/>
      <c r="L14" s="26">
        <f t="shared" si="16"/>
        <v>-3</v>
      </c>
      <c r="M14" s="22">
        <f t="shared" si="17"/>
        <v>3.8461538461538464E-2</v>
      </c>
      <c r="N14" s="23">
        <f t="shared" si="3"/>
        <v>1</v>
      </c>
      <c r="O14" s="33" t="e">
        <f t="shared" si="4"/>
        <v>#DIV/0!</v>
      </c>
      <c r="P14" s="25"/>
      <c r="Q14" s="26">
        <f t="shared" si="18"/>
        <v>-1</v>
      </c>
      <c r="R14" s="32">
        <f t="shared" si="19"/>
        <v>4.878048780487805E-2</v>
      </c>
      <c r="S14" s="23">
        <f t="shared" si="5"/>
        <v>2</v>
      </c>
      <c r="T14" s="33" t="e">
        <f t="shared" si="6"/>
        <v>#DIV/0!</v>
      </c>
      <c r="U14" s="25"/>
      <c r="V14" s="26">
        <f t="shared" si="20"/>
        <v>-2</v>
      </c>
      <c r="W14" s="32">
        <f t="shared" si="21"/>
        <v>0</v>
      </c>
      <c r="X14" s="23">
        <f t="shared" si="7"/>
        <v>0</v>
      </c>
      <c r="Y14" s="33" t="e">
        <f t="shared" si="22"/>
        <v>#DIV/0!</v>
      </c>
      <c r="Z14" s="25"/>
      <c r="AA14" s="26">
        <f t="shared" si="23"/>
        <v>0</v>
      </c>
      <c r="AB14" s="32">
        <f t="shared" si="24"/>
        <v>3.3898305084745763E-2</v>
      </c>
      <c r="AC14" s="23">
        <f t="shared" si="8"/>
        <v>2</v>
      </c>
      <c r="AD14" s="33" t="e">
        <f t="shared" si="25"/>
        <v>#DIV/0!</v>
      </c>
      <c r="AE14" s="25"/>
      <c r="AF14" s="26">
        <f t="shared" si="26"/>
        <v>-2</v>
      </c>
      <c r="AG14" s="32">
        <f t="shared" si="27"/>
        <v>0</v>
      </c>
      <c r="AH14" s="23">
        <f t="shared" si="9"/>
        <v>0</v>
      </c>
      <c r="AI14" s="33" t="e">
        <f t="shared" si="28"/>
        <v>#DIV/0!</v>
      </c>
      <c r="AJ14" s="25"/>
      <c r="AK14" s="26">
        <f t="shared" si="29"/>
        <v>0</v>
      </c>
      <c r="AL14" s="32">
        <f t="shared" si="30"/>
        <v>3.8567493112947659E-2</v>
      </c>
      <c r="AM14" s="23">
        <f t="shared" si="10"/>
        <v>14</v>
      </c>
      <c r="AN14" s="33" t="e">
        <f t="shared" si="31"/>
        <v>#DIV/0!</v>
      </c>
      <c r="AO14" s="25"/>
      <c r="AP14" s="26">
        <f t="shared" si="32"/>
        <v>-14</v>
      </c>
      <c r="AQ14" s="32">
        <f t="shared" si="33"/>
        <v>0</v>
      </c>
      <c r="AR14" s="23">
        <f t="shared" si="11"/>
        <v>0</v>
      </c>
      <c r="AS14" s="33" t="e">
        <f t="shared" si="34"/>
        <v>#DIV/0!</v>
      </c>
      <c r="AT14" s="25"/>
      <c r="AU14" s="26">
        <f t="shared" si="35"/>
        <v>0</v>
      </c>
      <c r="AY14" t="s">
        <v>12</v>
      </c>
      <c r="AZ14" t="s">
        <v>77</v>
      </c>
      <c r="BA14" t="s">
        <v>78</v>
      </c>
      <c r="BB14" t="s">
        <v>101</v>
      </c>
      <c r="BC14" t="s">
        <v>114</v>
      </c>
      <c r="BD14">
        <v>0</v>
      </c>
      <c r="BE14">
        <v>3</v>
      </c>
      <c r="BF14">
        <v>0</v>
      </c>
      <c r="BG14">
        <v>0</v>
      </c>
      <c r="BH14">
        <v>0</v>
      </c>
      <c r="BI14">
        <v>2</v>
      </c>
      <c r="BJ14">
        <v>1</v>
      </c>
      <c r="BK14">
        <v>6</v>
      </c>
      <c r="BL14">
        <v>0</v>
      </c>
    </row>
    <row r="15" spans="1:64" x14ac:dyDescent="0.3">
      <c r="A15" t="s">
        <v>6</v>
      </c>
      <c r="B15" s="21"/>
      <c r="C15" s="32">
        <f t="shared" si="12"/>
        <v>6.2015503875968991E-2</v>
      </c>
      <c r="D15" s="23">
        <f t="shared" si="0"/>
        <v>8</v>
      </c>
      <c r="E15" s="33" t="e">
        <f t="shared" si="13"/>
        <v>#DIV/0!</v>
      </c>
      <c r="F15" s="25"/>
      <c r="G15" s="26">
        <f t="shared" si="14"/>
        <v>-8</v>
      </c>
      <c r="H15" s="32">
        <f t="shared" si="15"/>
        <v>1.2987012987012988E-2</v>
      </c>
      <c r="I15" s="23">
        <f t="shared" si="1"/>
        <v>1</v>
      </c>
      <c r="J15" s="33" t="e">
        <f t="shared" si="2"/>
        <v>#DIV/0!</v>
      </c>
      <c r="K15" s="25"/>
      <c r="L15" s="26">
        <f t="shared" si="16"/>
        <v>-1</v>
      </c>
      <c r="M15" s="22">
        <f t="shared" si="17"/>
        <v>0</v>
      </c>
      <c r="N15" s="23">
        <f t="shared" si="3"/>
        <v>0</v>
      </c>
      <c r="O15" s="33" t="e">
        <f t="shared" si="4"/>
        <v>#DIV/0!</v>
      </c>
      <c r="P15" s="25"/>
      <c r="Q15" s="26">
        <f t="shared" si="18"/>
        <v>0</v>
      </c>
      <c r="R15" s="32">
        <f t="shared" si="19"/>
        <v>0</v>
      </c>
      <c r="S15" s="23">
        <f t="shared" si="5"/>
        <v>0</v>
      </c>
      <c r="T15" s="33" t="e">
        <f t="shared" si="6"/>
        <v>#DIV/0!</v>
      </c>
      <c r="U15" s="25"/>
      <c r="V15" s="26">
        <f t="shared" si="20"/>
        <v>0</v>
      </c>
      <c r="W15" s="32">
        <f t="shared" si="21"/>
        <v>0</v>
      </c>
      <c r="X15" s="23">
        <f t="shared" si="7"/>
        <v>0</v>
      </c>
      <c r="Y15" s="33" t="e">
        <f t="shared" si="22"/>
        <v>#DIV/0!</v>
      </c>
      <c r="Z15" s="25"/>
      <c r="AA15" s="26">
        <f t="shared" si="23"/>
        <v>0</v>
      </c>
      <c r="AB15" s="32">
        <f t="shared" si="24"/>
        <v>5.0847457627118647E-2</v>
      </c>
      <c r="AC15" s="23">
        <f t="shared" si="8"/>
        <v>3</v>
      </c>
      <c r="AD15" s="33" t="e">
        <f t="shared" si="25"/>
        <v>#DIV/0!</v>
      </c>
      <c r="AE15" s="25"/>
      <c r="AF15" s="26">
        <f t="shared" si="26"/>
        <v>-3</v>
      </c>
      <c r="AG15" s="32">
        <f t="shared" si="27"/>
        <v>2.9411764705882353E-2</v>
      </c>
      <c r="AH15" s="23">
        <f t="shared" si="9"/>
        <v>1</v>
      </c>
      <c r="AI15" s="33" t="e">
        <f t="shared" si="28"/>
        <v>#DIV/0!</v>
      </c>
      <c r="AJ15" s="25"/>
      <c r="AK15" s="26">
        <f t="shared" si="29"/>
        <v>-1</v>
      </c>
      <c r="AL15" s="32">
        <f t="shared" si="30"/>
        <v>3.5812672176308541E-2</v>
      </c>
      <c r="AM15" s="23">
        <f t="shared" si="10"/>
        <v>13</v>
      </c>
      <c r="AN15" s="33" t="e">
        <f t="shared" si="31"/>
        <v>#DIV/0!</v>
      </c>
      <c r="AO15" s="25"/>
      <c r="AP15" s="26">
        <f t="shared" si="32"/>
        <v>-13</v>
      </c>
      <c r="AQ15" s="32">
        <f t="shared" si="33"/>
        <v>0</v>
      </c>
      <c r="AR15" s="23">
        <f t="shared" si="11"/>
        <v>0</v>
      </c>
      <c r="AS15" s="33" t="e">
        <f t="shared" si="34"/>
        <v>#DIV/0!</v>
      </c>
      <c r="AT15" s="25"/>
      <c r="AU15" s="26">
        <f t="shared" si="35"/>
        <v>0</v>
      </c>
      <c r="AY15" t="s">
        <v>60</v>
      </c>
      <c r="AZ15" t="s">
        <v>77</v>
      </c>
      <c r="BA15" t="s">
        <v>78</v>
      </c>
      <c r="BB15" t="s">
        <v>101</v>
      </c>
      <c r="BC15" t="s">
        <v>114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0</v>
      </c>
      <c r="BJ15">
        <v>1</v>
      </c>
      <c r="BK15">
        <v>1</v>
      </c>
      <c r="BL15">
        <v>1</v>
      </c>
    </row>
    <row r="16" spans="1:64" x14ac:dyDescent="0.3">
      <c r="A16" t="s">
        <v>7</v>
      </c>
      <c r="B16" s="21"/>
      <c r="C16" s="32">
        <f t="shared" si="12"/>
        <v>8.5271317829457363E-2</v>
      </c>
      <c r="D16" s="23">
        <f t="shared" si="0"/>
        <v>11</v>
      </c>
      <c r="E16" s="33" t="e">
        <f t="shared" si="13"/>
        <v>#DIV/0!</v>
      </c>
      <c r="F16" s="25"/>
      <c r="G16" s="26">
        <f t="shared" si="14"/>
        <v>-11</v>
      </c>
      <c r="H16" s="32">
        <f t="shared" si="15"/>
        <v>6.4935064935064929E-2</v>
      </c>
      <c r="I16" s="23">
        <f t="shared" si="1"/>
        <v>5</v>
      </c>
      <c r="J16" s="33" t="e">
        <f t="shared" si="2"/>
        <v>#DIV/0!</v>
      </c>
      <c r="K16" s="25"/>
      <c r="L16" s="26">
        <f t="shared" si="16"/>
        <v>-5</v>
      </c>
      <c r="M16" s="22">
        <f t="shared" si="17"/>
        <v>7.6923076923076927E-2</v>
      </c>
      <c r="N16" s="23">
        <f t="shared" si="3"/>
        <v>2</v>
      </c>
      <c r="O16" s="33" t="e">
        <f t="shared" si="4"/>
        <v>#DIV/0!</v>
      </c>
      <c r="P16" s="25"/>
      <c r="Q16" s="26">
        <f t="shared" si="18"/>
        <v>-2</v>
      </c>
      <c r="R16" s="32">
        <f t="shared" si="19"/>
        <v>0.12195121951219512</v>
      </c>
      <c r="S16" s="23">
        <f t="shared" si="5"/>
        <v>5</v>
      </c>
      <c r="T16" s="33" t="e">
        <f t="shared" si="6"/>
        <v>#DIV/0!</v>
      </c>
      <c r="U16" s="25"/>
      <c r="V16" s="26">
        <f t="shared" si="20"/>
        <v>-5</v>
      </c>
      <c r="W16" s="32">
        <f t="shared" si="21"/>
        <v>0.13333333333333333</v>
      </c>
      <c r="X16" s="23">
        <f t="shared" si="7"/>
        <v>2</v>
      </c>
      <c r="Y16" s="33" t="e">
        <f t="shared" si="22"/>
        <v>#DIV/0!</v>
      </c>
      <c r="Z16" s="25"/>
      <c r="AA16" s="26">
        <f t="shared" si="23"/>
        <v>-2</v>
      </c>
      <c r="AB16" s="32">
        <f t="shared" si="24"/>
        <v>3.3898305084745763E-2</v>
      </c>
      <c r="AC16" s="23">
        <f t="shared" si="8"/>
        <v>2</v>
      </c>
      <c r="AD16" s="33" t="e">
        <f t="shared" si="25"/>
        <v>#DIV/0!</v>
      </c>
      <c r="AE16" s="25"/>
      <c r="AF16" s="26">
        <f t="shared" si="26"/>
        <v>-2</v>
      </c>
      <c r="AG16" s="32">
        <f t="shared" si="27"/>
        <v>5.8823529411764705E-2</v>
      </c>
      <c r="AH16" s="23">
        <f t="shared" si="9"/>
        <v>2</v>
      </c>
      <c r="AI16" s="33" t="e">
        <f t="shared" si="28"/>
        <v>#DIV/0!</v>
      </c>
      <c r="AJ16" s="25"/>
      <c r="AK16" s="26">
        <f t="shared" si="29"/>
        <v>-2</v>
      </c>
      <c r="AL16" s="32">
        <f t="shared" si="30"/>
        <v>7.9889807162534437E-2</v>
      </c>
      <c r="AM16" s="23">
        <f t="shared" si="10"/>
        <v>29</v>
      </c>
      <c r="AN16" s="33" t="e">
        <f t="shared" si="31"/>
        <v>#DIV/0!</v>
      </c>
      <c r="AO16" s="25"/>
      <c r="AP16" s="26">
        <f t="shared" si="32"/>
        <v>-29</v>
      </c>
      <c r="AQ16" s="32">
        <f t="shared" si="33"/>
        <v>0</v>
      </c>
      <c r="AR16" s="23">
        <f t="shared" si="11"/>
        <v>0</v>
      </c>
      <c r="AS16" s="33" t="e">
        <f t="shared" si="34"/>
        <v>#DIV/0!</v>
      </c>
      <c r="AT16" s="25"/>
      <c r="AU16" s="26">
        <f t="shared" si="35"/>
        <v>0</v>
      </c>
      <c r="AY16" t="s">
        <v>13</v>
      </c>
      <c r="AZ16" t="s">
        <v>77</v>
      </c>
      <c r="BA16" t="s">
        <v>78</v>
      </c>
      <c r="BB16" t="s">
        <v>101</v>
      </c>
      <c r="BC16" t="s">
        <v>114</v>
      </c>
      <c r="BD16">
        <v>11</v>
      </c>
      <c r="BE16">
        <v>3</v>
      </c>
      <c r="BF16">
        <v>1</v>
      </c>
      <c r="BG16">
        <v>0</v>
      </c>
      <c r="BH16">
        <v>0</v>
      </c>
      <c r="BI16">
        <v>0</v>
      </c>
      <c r="BJ16">
        <v>0</v>
      </c>
      <c r="BK16">
        <v>15</v>
      </c>
      <c r="BL16">
        <v>0</v>
      </c>
    </row>
    <row r="17" spans="1:64" x14ac:dyDescent="0.3">
      <c r="A17" t="s">
        <v>56</v>
      </c>
      <c r="B17" s="21"/>
      <c r="C17" s="32">
        <f t="shared" si="12"/>
        <v>0</v>
      </c>
      <c r="D17" s="23">
        <f t="shared" si="0"/>
        <v>0</v>
      </c>
      <c r="E17" s="33" t="e">
        <f t="shared" si="13"/>
        <v>#DIV/0!</v>
      </c>
      <c r="F17" s="25"/>
      <c r="G17" s="26">
        <f t="shared" si="14"/>
        <v>0</v>
      </c>
      <c r="H17" s="32">
        <f t="shared" si="15"/>
        <v>0</v>
      </c>
      <c r="I17" s="23">
        <f t="shared" si="1"/>
        <v>0</v>
      </c>
      <c r="J17" s="33" t="e">
        <f t="shared" si="2"/>
        <v>#DIV/0!</v>
      </c>
      <c r="K17" s="25"/>
      <c r="L17" s="26">
        <f t="shared" si="16"/>
        <v>0</v>
      </c>
      <c r="M17" s="22">
        <f t="shared" si="17"/>
        <v>0</v>
      </c>
      <c r="N17" s="23">
        <f t="shared" si="3"/>
        <v>0</v>
      </c>
      <c r="O17" s="33" t="e">
        <f t="shared" si="4"/>
        <v>#DIV/0!</v>
      </c>
      <c r="P17" s="25"/>
      <c r="Q17" s="26">
        <f t="shared" si="18"/>
        <v>0</v>
      </c>
      <c r="R17" s="32">
        <f t="shared" si="19"/>
        <v>0</v>
      </c>
      <c r="S17" s="23">
        <f t="shared" si="5"/>
        <v>0</v>
      </c>
      <c r="T17" s="33" t="e">
        <f t="shared" si="6"/>
        <v>#DIV/0!</v>
      </c>
      <c r="U17" s="25"/>
      <c r="V17" s="26">
        <f t="shared" si="20"/>
        <v>0</v>
      </c>
      <c r="W17" s="32">
        <f t="shared" si="21"/>
        <v>0</v>
      </c>
      <c r="X17" s="23">
        <f t="shared" si="7"/>
        <v>0</v>
      </c>
      <c r="Y17" s="33" t="e">
        <f t="shared" si="22"/>
        <v>#DIV/0!</v>
      </c>
      <c r="Z17" s="25"/>
      <c r="AA17" s="26">
        <f t="shared" si="23"/>
        <v>0</v>
      </c>
      <c r="AB17" s="32">
        <f t="shared" si="24"/>
        <v>0</v>
      </c>
      <c r="AC17" s="23">
        <f t="shared" si="8"/>
        <v>0</v>
      </c>
      <c r="AD17" s="33" t="e">
        <f t="shared" si="25"/>
        <v>#DIV/0!</v>
      </c>
      <c r="AE17" s="25"/>
      <c r="AF17" s="26">
        <f t="shared" si="26"/>
        <v>0</v>
      </c>
      <c r="AG17" s="32">
        <f t="shared" si="27"/>
        <v>2.9411764705882353E-2</v>
      </c>
      <c r="AH17" s="23">
        <f t="shared" si="9"/>
        <v>1</v>
      </c>
      <c r="AI17" s="33" t="e">
        <f t="shared" si="28"/>
        <v>#DIV/0!</v>
      </c>
      <c r="AJ17" s="25"/>
      <c r="AK17" s="26">
        <f t="shared" si="29"/>
        <v>-1</v>
      </c>
      <c r="AL17" s="32">
        <f t="shared" si="30"/>
        <v>0</v>
      </c>
      <c r="AM17" s="23">
        <f t="shared" si="10"/>
        <v>0</v>
      </c>
      <c r="AN17" s="33" t="e">
        <f t="shared" si="31"/>
        <v>#DIV/0!</v>
      </c>
      <c r="AO17" s="25"/>
      <c r="AP17" s="26">
        <f t="shared" si="32"/>
        <v>0</v>
      </c>
      <c r="AQ17" s="32">
        <f t="shared" si="33"/>
        <v>5.5555555555555552E-2</v>
      </c>
      <c r="AR17" s="23">
        <f t="shared" si="11"/>
        <v>1</v>
      </c>
      <c r="AS17" s="33" t="e">
        <f t="shared" si="34"/>
        <v>#DIV/0!</v>
      </c>
      <c r="AT17" s="25"/>
      <c r="AU17" s="26">
        <f t="shared" si="35"/>
        <v>-1</v>
      </c>
      <c r="AY17" t="s">
        <v>37</v>
      </c>
      <c r="AZ17" t="s">
        <v>77</v>
      </c>
      <c r="BA17" t="s">
        <v>78</v>
      </c>
      <c r="BB17" t="s">
        <v>101</v>
      </c>
      <c r="BC17" t="s">
        <v>114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1</v>
      </c>
      <c r="BJ17">
        <v>0</v>
      </c>
      <c r="BK17">
        <v>1</v>
      </c>
      <c r="BL17">
        <v>0</v>
      </c>
    </row>
    <row r="18" spans="1:64" x14ac:dyDescent="0.3">
      <c r="A18" t="s">
        <v>8</v>
      </c>
      <c r="B18" s="21"/>
      <c r="C18" s="32">
        <f t="shared" si="12"/>
        <v>0</v>
      </c>
      <c r="D18" s="23">
        <f t="shared" si="0"/>
        <v>0</v>
      </c>
      <c r="E18" s="33" t="e">
        <f t="shared" si="13"/>
        <v>#DIV/0!</v>
      </c>
      <c r="F18" s="25"/>
      <c r="G18" s="26">
        <f t="shared" si="14"/>
        <v>0</v>
      </c>
      <c r="H18" s="32">
        <f t="shared" si="15"/>
        <v>0</v>
      </c>
      <c r="I18" s="23">
        <f t="shared" si="1"/>
        <v>0</v>
      </c>
      <c r="J18" s="33" t="e">
        <f t="shared" si="2"/>
        <v>#DIV/0!</v>
      </c>
      <c r="K18" s="25"/>
      <c r="L18" s="26">
        <f t="shared" si="16"/>
        <v>0</v>
      </c>
      <c r="M18" s="22">
        <f t="shared" si="17"/>
        <v>0</v>
      </c>
      <c r="N18" s="23">
        <f t="shared" si="3"/>
        <v>0</v>
      </c>
      <c r="O18" s="33" t="e">
        <f t="shared" si="4"/>
        <v>#DIV/0!</v>
      </c>
      <c r="P18" s="25"/>
      <c r="Q18" s="26">
        <f t="shared" si="18"/>
        <v>0</v>
      </c>
      <c r="R18" s="32">
        <f t="shared" si="19"/>
        <v>0</v>
      </c>
      <c r="S18" s="23">
        <f t="shared" si="5"/>
        <v>0</v>
      </c>
      <c r="T18" s="33" t="e">
        <f t="shared" si="6"/>
        <v>#DIV/0!</v>
      </c>
      <c r="U18" s="25"/>
      <c r="V18" s="26">
        <f t="shared" si="20"/>
        <v>0</v>
      </c>
      <c r="W18" s="32">
        <f t="shared" si="21"/>
        <v>0</v>
      </c>
      <c r="X18" s="23">
        <f t="shared" si="7"/>
        <v>0</v>
      </c>
      <c r="Y18" s="33" t="e">
        <f t="shared" si="22"/>
        <v>#DIV/0!</v>
      </c>
      <c r="Z18" s="25"/>
      <c r="AA18" s="26">
        <f t="shared" si="23"/>
        <v>0</v>
      </c>
      <c r="AB18" s="32">
        <f t="shared" si="24"/>
        <v>0</v>
      </c>
      <c r="AC18" s="23">
        <f t="shared" si="8"/>
        <v>0</v>
      </c>
      <c r="AD18" s="33" t="e">
        <f t="shared" si="25"/>
        <v>#DIV/0!</v>
      </c>
      <c r="AE18" s="25"/>
      <c r="AF18" s="26">
        <f t="shared" si="26"/>
        <v>0</v>
      </c>
      <c r="AG18" s="32">
        <f t="shared" si="27"/>
        <v>0</v>
      </c>
      <c r="AH18" s="23">
        <f t="shared" si="9"/>
        <v>0</v>
      </c>
      <c r="AI18" s="33" t="e">
        <f t="shared" si="28"/>
        <v>#DIV/0!</v>
      </c>
      <c r="AJ18" s="25"/>
      <c r="AK18" s="26">
        <f t="shared" si="29"/>
        <v>0</v>
      </c>
      <c r="AL18" s="32">
        <f t="shared" si="30"/>
        <v>0</v>
      </c>
      <c r="AM18" s="23">
        <f t="shared" si="10"/>
        <v>0</v>
      </c>
      <c r="AN18" s="33" t="e">
        <f t="shared" si="31"/>
        <v>#DIV/0!</v>
      </c>
      <c r="AO18" s="25"/>
      <c r="AP18" s="26">
        <f t="shared" si="32"/>
        <v>0</v>
      </c>
      <c r="AQ18" s="32">
        <f t="shared" si="33"/>
        <v>0</v>
      </c>
      <c r="AR18" s="23">
        <f t="shared" si="11"/>
        <v>0</v>
      </c>
      <c r="AS18" s="33" t="e">
        <f t="shared" si="34"/>
        <v>#DIV/0!</v>
      </c>
      <c r="AT18" s="25"/>
      <c r="AU18" s="26">
        <f t="shared" si="35"/>
        <v>0</v>
      </c>
      <c r="AY18" t="s">
        <v>17</v>
      </c>
      <c r="AZ18" t="s">
        <v>77</v>
      </c>
      <c r="BA18" t="s">
        <v>78</v>
      </c>
      <c r="BB18" t="s">
        <v>101</v>
      </c>
      <c r="BC18" t="s">
        <v>114</v>
      </c>
      <c r="BD18">
        <v>0</v>
      </c>
      <c r="BE18">
        <v>1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1</v>
      </c>
      <c r="BL18">
        <v>0</v>
      </c>
    </row>
    <row r="19" spans="1:64" x14ac:dyDescent="0.3">
      <c r="A19" t="s">
        <v>57</v>
      </c>
      <c r="B19" s="21"/>
      <c r="C19" s="32">
        <f t="shared" si="12"/>
        <v>0</v>
      </c>
      <c r="D19" s="23">
        <f t="shared" si="0"/>
        <v>0</v>
      </c>
      <c r="E19" s="33" t="e">
        <f t="shared" si="13"/>
        <v>#DIV/0!</v>
      </c>
      <c r="F19" s="25"/>
      <c r="G19" s="26">
        <f t="shared" si="14"/>
        <v>0</v>
      </c>
      <c r="H19" s="32">
        <f t="shared" si="15"/>
        <v>0</v>
      </c>
      <c r="I19" s="23">
        <f t="shared" si="1"/>
        <v>0</v>
      </c>
      <c r="J19" s="33" t="e">
        <f t="shared" si="2"/>
        <v>#DIV/0!</v>
      </c>
      <c r="K19" s="25"/>
      <c r="L19" s="26">
        <f t="shared" si="16"/>
        <v>0</v>
      </c>
      <c r="M19" s="22">
        <f t="shared" si="17"/>
        <v>0</v>
      </c>
      <c r="N19" s="23">
        <f t="shared" si="3"/>
        <v>0</v>
      </c>
      <c r="O19" s="33" t="e">
        <f t="shared" si="4"/>
        <v>#DIV/0!</v>
      </c>
      <c r="P19" s="25"/>
      <c r="Q19" s="26">
        <f t="shared" si="18"/>
        <v>0</v>
      </c>
      <c r="R19" s="32">
        <f t="shared" si="19"/>
        <v>0</v>
      </c>
      <c r="S19" s="23">
        <f t="shared" si="5"/>
        <v>0</v>
      </c>
      <c r="T19" s="33" t="e">
        <f t="shared" si="6"/>
        <v>#DIV/0!</v>
      </c>
      <c r="U19" s="25"/>
      <c r="V19" s="26">
        <f t="shared" si="20"/>
        <v>0</v>
      </c>
      <c r="W19" s="32">
        <f t="shared" si="21"/>
        <v>0</v>
      </c>
      <c r="X19" s="23">
        <f t="shared" si="7"/>
        <v>0</v>
      </c>
      <c r="Y19" s="33" t="e">
        <f t="shared" si="22"/>
        <v>#DIV/0!</v>
      </c>
      <c r="Z19" s="25"/>
      <c r="AA19" s="26">
        <f t="shared" si="23"/>
        <v>0</v>
      </c>
      <c r="AB19" s="32">
        <f t="shared" si="24"/>
        <v>0</v>
      </c>
      <c r="AC19" s="23">
        <f t="shared" si="8"/>
        <v>0</v>
      </c>
      <c r="AD19" s="33" t="e">
        <f t="shared" si="25"/>
        <v>#DIV/0!</v>
      </c>
      <c r="AE19" s="25"/>
      <c r="AF19" s="26">
        <f t="shared" si="26"/>
        <v>0</v>
      </c>
      <c r="AG19" s="32">
        <f t="shared" si="27"/>
        <v>0</v>
      </c>
      <c r="AH19" s="23">
        <f t="shared" si="9"/>
        <v>0</v>
      </c>
      <c r="AI19" s="33" t="e">
        <f t="shared" si="28"/>
        <v>#DIV/0!</v>
      </c>
      <c r="AJ19" s="25"/>
      <c r="AK19" s="26">
        <f t="shared" si="29"/>
        <v>0</v>
      </c>
      <c r="AL19" s="32">
        <f t="shared" si="30"/>
        <v>0</v>
      </c>
      <c r="AM19" s="23">
        <f t="shared" si="10"/>
        <v>0</v>
      </c>
      <c r="AN19" s="33" t="e">
        <f t="shared" si="31"/>
        <v>#DIV/0!</v>
      </c>
      <c r="AO19" s="25"/>
      <c r="AP19" s="26">
        <f t="shared" si="32"/>
        <v>0</v>
      </c>
      <c r="AQ19" s="32">
        <f t="shared" si="33"/>
        <v>0</v>
      </c>
      <c r="AR19" s="23">
        <f t="shared" si="11"/>
        <v>0</v>
      </c>
      <c r="AS19" s="33" t="e">
        <f t="shared" si="34"/>
        <v>#DIV/0!</v>
      </c>
      <c r="AT19" s="25"/>
      <c r="AU19" s="26">
        <f t="shared" si="35"/>
        <v>0</v>
      </c>
      <c r="AY19" t="s">
        <v>19</v>
      </c>
      <c r="AZ19" t="s">
        <v>77</v>
      </c>
      <c r="BA19" t="s">
        <v>78</v>
      </c>
      <c r="BB19" t="s">
        <v>101</v>
      </c>
      <c r="BC19" t="s">
        <v>114</v>
      </c>
      <c r="BD19">
        <v>4</v>
      </c>
      <c r="BE19">
        <v>3</v>
      </c>
      <c r="BF19">
        <v>1</v>
      </c>
      <c r="BG19">
        <v>1</v>
      </c>
      <c r="BH19">
        <v>1</v>
      </c>
      <c r="BI19">
        <v>6</v>
      </c>
      <c r="BJ19">
        <v>3</v>
      </c>
      <c r="BK19">
        <v>19</v>
      </c>
      <c r="BL19">
        <v>0</v>
      </c>
    </row>
    <row r="20" spans="1:64" x14ac:dyDescent="0.3">
      <c r="A20" t="s">
        <v>9</v>
      </c>
      <c r="B20" s="21"/>
      <c r="C20" s="32">
        <f t="shared" si="12"/>
        <v>0</v>
      </c>
      <c r="D20" s="23">
        <f t="shared" si="0"/>
        <v>0</v>
      </c>
      <c r="E20" s="33" t="e">
        <f t="shared" si="13"/>
        <v>#DIV/0!</v>
      </c>
      <c r="F20" s="25"/>
      <c r="G20" s="26">
        <f t="shared" si="14"/>
        <v>0</v>
      </c>
      <c r="H20" s="32">
        <f t="shared" si="15"/>
        <v>0</v>
      </c>
      <c r="I20" s="23">
        <f t="shared" si="1"/>
        <v>0</v>
      </c>
      <c r="J20" s="33" t="e">
        <f t="shared" si="2"/>
        <v>#DIV/0!</v>
      </c>
      <c r="K20" s="25"/>
      <c r="L20" s="26">
        <f t="shared" si="16"/>
        <v>0</v>
      </c>
      <c r="M20" s="22">
        <f t="shared" si="17"/>
        <v>0</v>
      </c>
      <c r="N20" s="23">
        <f t="shared" si="3"/>
        <v>0</v>
      </c>
      <c r="O20" s="33" t="e">
        <f t="shared" si="4"/>
        <v>#DIV/0!</v>
      </c>
      <c r="P20" s="25"/>
      <c r="Q20" s="26">
        <f t="shared" si="18"/>
        <v>0</v>
      </c>
      <c r="R20" s="32">
        <f t="shared" si="19"/>
        <v>0</v>
      </c>
      <c r="S20" s="23">
        <f t="shared" si="5"/>
        <v>0</v>
      </c>
      <c r="T20" s="33" t="e">
        <f t="shared" si="6"/>
        <v>#DIV/0!</v>
      </c>
      <c r="U20" s="25"/>
      <c r="V20" s="26">
        <f t="shared" si="20"/>
        <v>0</v>
      </c>
      <c r="W20" s="32">
        <f t="shared" si="21"/>
        <v>0</v>
      </c>
      <c r="X20" s="23">
        <f t="shared" si="7"/>
        <v>0</v>
      </c>
      <c r="Y20" s="33" t="e">
        <f t="shared" si="22"/>
        <v>#DIV/0!</v>
      </c>
      <c r="Z20" s="25"/>
      <c r="AA20" s="26">
        <f t="shared" si="23"/>
        <v>0</v>
      </c>
      <c r="AB20" s="32">
        <f t="shared" si="24"/>
        <v>0</v>
      </c>
      <c r="AC20" s="23">
        <f t="shared" si="8"/>
        <v>0</v>
      </c>
      <c r="AD20" s="33" t="e">
        <f t="shared" si="25"/>
        <v>#DIV/0!</v>
      </c>
      <c r="AE20" s="25"/>
      <c r="AF20" s="26">
        <f t="shared" si="26"/>
        <v>0</v>
      </c>
      <c r="AG20" s="32">
        <f t="shared" si="27"/>
        <v>0</v>
      </c>
      <c r="AH20" s="23">
        <f t="shared" si="9"/>
        <v>0</v>
      </c>
      <c r="AI20" s="33" t="e">
        <f t="shared" si="28"/>
        <v>#DIV/0!</v>
      </c>
      <c r="AJ20" s="25"/>
      <c r="AK20" s="26">
        <f t="shared" si="29"/>
        <v>0</v>
      </c>
      <c r="AL20" s="32">
        <f t="shared" si="30"/>
        <v>0</v>
      </c>
      <c r="AM20" s="23">
        <f t="shared" si="10"/>
        <v>0</v>
      </c>
      <c r="AN20" s="33" t="e">
        <f t="shared" si="31"/>
        <v>#DIV/0!</v>
      </c>
      <c r="AO20" s="25"/>
      <c r="AP20" s="26">
        <f t="shared" si="32"/>
        <v>0</v>
      </c>
      <c r="AQ20" s="32">
        <f t="shared" si="33"/>
        <v>0</v>
      </c>
      <c r="AR20" s="23">
        <f t="shared" si="11"/>
        <v>0</v>
      </c>
      <c r="AS20" s="33" t="e">
        <f t="shared" si="34"/>
        <v>#DIV/0!</v>
      </c>
      <c r="AT20" s="25"/>
      <c r="AU20" s="26">
        <f t="shared" si="35"/>
        <v>0</v>
      </c>
      <c r="AY20" t="s">
        <v>126</v>
      </c>
      <c r="AZ20" t="s">
        <v>77</v>
      </c>
      <c r="BA20" t="s">
        <v>78</v>
      </c>
      <c r="BB20" t="s">
        <v>101</v>
      </c>
      <c r="BC20" t="s">
        <v>114</v>
      </c>
      <c r="BD20">
        <v>1</v>
      </c>
      <c r="BE20">
        <v>4</v>
      </c>
      <c r="BF20">
        <v>0</v>
      </c>
      <c r="BG20">
        <v>0</v>
      </c>
      <c r="BH20">
        <v>2</v>
      </c>
      <c r="BI20">
        <v>4</v>
      </c>
      <c r="BJ20">
        <v>0</v>
      </c>
      <c r="BK20">
        <v>11</v>
      </c>
      <c r="BL20">
        <v>0</v>
      </c>
    </row>
    <row r="21" spans="1:64" x14ac:dyDescent="0.3">
      <c r="A21" t="s">
        <v>10</v>
      </c>
      <c r="B21" s="21"/>
      <c r="C21" s="32">
        <f t="shared" si="12"/>
        <v>7.7519379844961239E-3</v>
      </c>
      <c r="D21" s="23">
        <f t="shared" si="0"/>
        <v>1</v>
      </c>
      <c r="E21" s="33" t="e">
        <f t="shared" si="13"/>
        <v>#DIV/0!</v>
      </c>
      <c r="F21" s="25"/>
      <c r="G21" s="26">
        <f t="shared" si="14"/>
        <v>-1</v>
      </c>
      <c r="H21" s="32">
        <f t="shared" si="15"/>
        <v>2.5974025974025976E-2</v>
      </c>
      <c r="I21" s="23">
        <f t="shared" si="1"/>
        <v>2</v>
      </c>
      <c r="J21" s="33" t="e">
        <f t="shared" si="2"/>
        <v>#DIV/0!</v>
      </c>
      <c r="K21" s="25"/>
      <c r="L21" s="26">
        <f t="shared" si="16"/>
        <v>-2</v>
      </c>
      <c r="M21" s="22">
        <f t="shared" si="17"/>
        <v>0.19230769230769232</v>
      </c>
      <c r="N21" s="23">
        <f t="shared" si="3"/>
        <v>5</v>
      </c>
      <c r="O21" s="33" t="e">
        <f t="shared" si="4"/>
        <v>#DIV/0!</v>
      </c>
      <c r="P21" s="25"/>
      <c r="Q21" s="26">
        <f t="shared" si="18"/>
        <v>-5</v>
      </c>
      <c r="R21" s="32">
        <f t="shared" si="19"/>
        <v>4.878048780487805E-2</v>
      </c>
      <c r="S21" s="23">
        <f t="shared" si="5"/>
        <v>2</v>
      </c>
      <c r="T21" s="33" t="e">
        <f t="shared" si="6"/>
        <v>#DIV/0!</v>
      </c>
      <c r="U21" s="25"/>
      <c r="V21" s="26">
        <f t="shared" si="20"/>
        <v>-2</v>
      </c>
      <c r="W21" s="32">
        <f t="shared" si="21"/>
        <v>6.6666666666666666E-2</v>
      </c>
      <c r="X21" s="23">
        <f t="shared" si="7"/>
        <v>1</v>
      </c>
      <c r="Y21" s="33" t="e">
        <f t="shared" si="22"/>
        <v>#DIV/0!</v>
      </c>
      <c r="Z21" s="25"/>
      <c r="AA21" s="26">
        <f t="shared" si="23"/>
        <v>-1</v>
      </c>
      <c r="AB21" s="32">
        <f t="shared" si="24"/>
        <v>0</v>
      </c>
      <c r="AC21" s="23">
        <f t="shared" si="8"/>
        <v>0</v>
      </c>
      <c r="AD21" s="33" t="e">
        <f t="shared" si="25"/>
        <v>#DIV/0!</v>
      </c>
      <c r="AE21" s="25"/>
      <c r="AF21" s="26">
        <f t="shared" si="26"/>
        <v>0</v>
      </c>
      <c r="AG21" s="32">
        <f t="shared" si="27"/>
        <v>2.9411764705882353E-2</v>
      </c>
      <c r="AH21" s="23">
        <f t="shared" si="9"/>
        <v>1</v>
      </c>
      <c r="AI21" s="33" t="e">
        <f t="shared" si="28"/>
        <v>#DIV/0!</v>
      </c>
      <c r="AJ21" s="25"/>
      <c r="AK21" s="26">
        <f t="shared" si="29"/>
        <v>-1</v>
      </c>
      <c r="AL21" s="32">
        <f t="shared" si="30"/>
        <v>3.3057851239669422E-2</v>
      </c>
      <c r="AM21" s="23">
        <f t="shared" si="10"/>
        <v>12</v>
      </c>
      <c r="AN21" s="33" t="e">
        <f t="shared" si="31"/>
        <v>#DIV/0!</v>
      </c>
      <c r="AO21" s="25"/>
      <c r="AP21" s="26">
        <f t="shared" si="32"/>
        <v>-12</v>
      </c>
      <c r="AQ21" s="32">
        <f t="shared" si="33"/>
        <v>0</v>
      </c>
      <c r="AR21" s="23">
        <f t="shared" si="11"/>
        <v>0</v>
      </c>
      <c r="AS21" s="33" t="e">
        <f t="shared" si="34"/>
        <v>#DIV/0!</v>
      </c>
      <c r="AT21" s="25"/>
      <c r="AU21" s="26">
        <f t="shared" si="35"/>
        <v>0</v>
      </c>
      <c r="AY21" t="s">
        <v>20</v>
      </c>
      <c r="AZ21" t="s">
        <v>77</v>
      </c>
      <c r="BA21" t="s">
        <v>78</v>
      </c>
      <c r="BB21" t="s">
        <v>101</v>
      </c>
      <c r="BC21" t="s">
        <v>114</v>
      </c>
      <c r="BD21">
        <v>1</v>
      </c>
      <c r="BE21">
        <v>1</v>
      </c>
      <c r="BF21">
        <v>0</v>
      </c>
      <c r="BG21">
        <v>0</v>
      </c>
      <c r="BH21">
        <v>0</v>
      </c>
      <c r="BI21">
        <v>0</v>
      </c>
      <c r="BJ21">
        <v>2</v>
      </c>
      <c r="BK21">
        <v>4</v>
      </c>
      <c r="BL21">
        <v>0</v>
      </c>
    </row>
    <row r="22" spans="1:64" x14ac:dyDescent="0.3">
      <c r="A22" t="s">
        <v>58</v>
      </c>
      <c r="B22" s="21"/>
      <c r="C22" s="32">
        <f t="shared" si="12"/>
        <v>0</v>
      </c>
      <c r="D22" s="23">
        <f t="shared" si="0"/>
        <v>0</v>
      </c>
      <c r="E22" s="33" t="e">
        <f t="shared" si="13"/>
        <v>#DIV/0!</v>
      </c>
      <c r="F22" s="25"/>
      <c r="G22" s="26">
        <f t="shared" si="14"/>
        <v>0</v>
      </c>
      <c r="H22" s="32">
        <f t="shared" si="15"/>
        <v>0</v>
      </c>
      <c r="I22" s="23">
        <f t="shared" si="1"/>
        <v>0</v>
      </c>
      <c r="J22" s="33" t="e">
        <f t="shared" si="2"/>
        <v>#DIV/0!</v>
      </c>
      <c r="K22" s="25"/>
      <c r="L22" s="26">
        <f t="shared" si="16"/>
        <v>0</v>
      </c>
      <c r="M22" s="22">
        <f t="shared" si="17"/>
        <v>0</v>
      </c>
      <c r="N22" s="23">
        <f t="shared" si="3"/>
        <v>0</v>
      </c>
      <c r="O22" s="33" t="e">
        <f t="shared" si="4"/>
        <v>#DIV/0!</v>
      </c>
      <c r="P22" s="25"/>
      <c r="Q22" s="26">
        <f t="shared" si="18"/>
        <v>0</v>
      </c>
      <c r="R22" s="32">
        <f t="shared" si="19"/>
        <v>0</v>
      </c>
      <c r="S22" s="23">
        <f t="shared" si="5"/>
        <v>0</v>
      </c>
      <c r="T22" s="33" t="e">
        <f t="shared" si="6"/>
        <v>#DIV/0!</v>
      </c>
      <c r="U22" s="25"/>
      <c r="V22" s="26">
        <f t="shared" si="20"/>
        <v>0</v>
      </c>
      <c r="W22" s="32">
        <f t="shared" si="21"/>
        <v>0</v>
      </c>
      <c r="X22" s="23">
        <f t="shared" si="7"/>
        <v>0</v>
      </c>
      <c r="Y22" s="33" t="e">
        <f t="shared" si="22"/>
        <v>#DIV/0!</v>
      </c>
      <c r="Z22" s="25"/>
      <c r="AA22" s="26">
        <f t="shared" si="23"/>
        <v>0</v>
      </c>
      <c r="AB22" s="32">
        <f t="shared" si="24"/>
        <v>0</v>
      </c>
      <c r="AC22" s="23">
        <f t="shared" si="8"/>
        <v>0</v>
      </c>
      <c r="AD22" s="33" t="e">
        <f t="shared" si="25"/>
        <v>#DIV/0!</v>
      </c>
      <c r="AE22" s="25"/>
      <c r="AF22" s="26">
        <f t="shared" si="26"/>
        <v>0</v>
      </c>
      <c r="AG22" s="32">
        <f t="shared" si="27"/>
        <v>0</v>
      </c>
      <c r="AH22" s="23">
        <f t="shared" si="9"/>
        <v>0</v>
      </c>
      <c r="AI22" s="33" t="e">
        <f t="shared" si="28"/>
        <v>#DIV/0!</v>
      </c>
      <c r="AJ22" s="25"/>
      <c r="AK22" s="26">
        <f t="shared" si="29"/>
        <v>0</v>
      </c>
      <c r="AL22" s="32">
        <f t="shared" si="30"/>
        <v>0</v>
      </c>
      <c r="AM22" s="23">
        <f t="shared" si="10"/>
        <v>0</v>
      </c>
      <c r="AN22" s="33" t="e">
        <f t="shared" si="31"/>
        <v>#DIV/0!</v>
      </c>
      <c r="AO22" s="25"/>
      <c r="AP22" s="26">
        <f t="shared" si="32"/>
        <v>0</v>
      </c>
      <c r="AQ22" s="32">
        <f t="shared" si="33"/>
        <v>0</v>
      </c>
      <c r="AR22" s="23">
        <f t="shared" si="11"/>
        <v>0</v>
      </c>
      <c r="AS22" s="33" t="e">
        <f t="shared" si="34"/>
        <v>#DIV/0!</v>
      </c>
      <c r="AT22" s="25"/>
      <c r="AU22" s="26">
        <f t="shared" si="35"/>
        <v>0</v>
      </c>
      <c r="AY22" t="s">
        <v>21</v>
      </c>
      <c r="AZ22" t="s">
        <v>77</v>
      </c>
      <c r="BA22" t="s">
        <v>78</v>
      </c>
      <c r="BB22" t="s">
        <v>101</v>
      </c>
      <c r="BC22" t="s">
        <v>114</v>
      </c>
      <c r="BD22">
        <v>1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1</v>
      </c>
      <c r="BL22">
        <v>0</v>
      </c>
    </row>
    <row r="23" spans="1:64" x14ac:dyDescent="0.3">
      <c r="A23" t="s">
        <v>11</v>
      </c>
      <c r="B23" s="21"/>
      <c r="C23" s="32">
        <f t="shared" si="12"/>
        <v>1.5503875968992248E-2</v>
      </c>
      <c r="D23" s="23">
        <f t="shared" si="0"/>
        <v>2</v>
      </c>
      <c r="E23" s="33" t="e">
        <f t="shared" si="13"/>
        <v>#DIV/0!</v>
      </c>
      <c r="F23" s="25"/>
      <c r="G23" s="26">
        <f t="shared" si="14"/>
        <v>-2</v>
      </c>
      <c r="H23" s="32">
        <f t="shared" si="15"/>
        <v>3.896103896103896E-2</v>
      </c>
      <c r="I23" s="23">
        <f t="shared" si="1"/>
        <v>3</v>
      </c>
      <c r="J23" s="33" t="e">
        <f t="shared" si="2"/>
        <v>#DIV/0!</v>
      </c>
      <c r="K23" s="25"/>
      <c r="L23" s="26">
        <f t="shared" si="16"/>
        <v>-3</v>
      </c>
      <c r="M23" s="22">
        <f t="shared" si="17"/>
        <v>0</v>
      </c>
      <c r="N23" s="23">
        <f t="shared" si="3"/>
        <v>0</v>
      </c>
      <c r="O23" s="33" t="e">
        <f t="shared" si="4"/>
        <v>#DIV/0!</v>
      </c>
      <c r="P23" s="25"/>
      <c r="Q23" s="26">
        <f t="shared" si="18"/>
        <v>0</v>
      </c>
      <c r="R23" s="32">
        <f t="shared" si="19"/>
        <v>0</v>
      </c>
      <c r="S23" s="23">
        <f t="shared" si="5"/>
        <v>0</v>
      </c>
      <c r="T23" s="33" t="e">
        <f t="shared" si="6"/>
        <v>#DIV/0!</v>
      </c>
      <c r="U23" s="25"/>
      <c r="V23" s="26">
        <f t="shared" si="20"/>
        <v>0</v>
      </c>
      <c r="W23" s="32">
        <f t="shared" si="21"/>
        <v>0</v>
      </c>
      <c r="X23" s="23">
        <f t="shared" si="7"/>
        <v>0</v>
      </c>
      <c r="Y23" s="33" t="e">
        <f t="shared" si="22"/>
        <v>#DIV/0!</v>
      </c>
      <c r="Z23" s="25"/>
      <c r="AA23" s="26">
        <f t="shared" si="23"/>
        <v>0</v>
      </c>
      <c r="AB23" s="32">
        <f t="shared" si="24"/>
        <v>5.0847457627118647E-2</v>
      </c>
      <c r="AC23" s="23">
        <f t="shared" si="8"/>
        <v>3</v>
      </c>
      <c r="AD23" s="33" t="e">
        <f t="shared" si="25"/>
        <v>#DIV/0!</v>
      </c>
      <c r="AE23" s="25"/>
      <c r="AF23" s="26">
        <f t="shared" si="26"/>
        <v>-3</v>
      </c>
      <c r="AG23" s="32">
        <f t="shared" si="27"/>
        <v>0</v>
      </c>
      <c r="AH23" s="23">
        <f t="shared" si="9"/>
        <v>0</v>
      </c>
      <c r="AI23" s="33" t="e">
        <f t="shared" si="28"/>
        <v>#DIV/0!</v>
      </c>
      <c r="AJ23" s="25"/>
      <c r="AK23" s="26">
        <f t="shared" si="29"/>
        <v>0</v>
      </c>
      <c r="AL23" s="32">
        <f t="shared" si="30"/>
        <v>2.2038567493112948E-2</v>
      </c>
      <c r="AM23" s="23">
        <f t="shared" si="10"/>
        <v>8</v>
      </c>
      <c r="AN23" s="33" t="e">
        <f t="shared" si="31"/>
        <v>#DIV/0!</v>
      </c>
      <c r="AO23" s="25"/>
      <c r="AP23" s="26">
        <f t="shared" si="32"/>
        <v>-8</v>
      </c>
      <c r="AQ23" s="32">
        <f t="shared" si="33"/>
        <v>0</v>
      </c>
      <c r="AR23" s="23">
        <f t="shared" si="11"/>
        <v>0</v>
      </c>
      <c r="AS23" s="33" t="e">
        <f t="shared" si="34"/>
        <v>#DIV/0!</v>
      </c>
      <c r="AT23" s="25"/>
      <c r="AU23" s="26">
        <f t="shared" si="35"/>
        <v>0</v>
      </c>
      <c r="AY23" t="s">
        <v>22</v>
      </c>
      <c r="AZ23" t="s">
        <v>77</v>
      </c>
      <c r="BA23" t="s">
        <v>78</v>
      </c>
      <c r="BB23" t="s">
        <v>101</v>
      </c>
      <c r="BC23" t="s">
        <v>114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1</v>
      </c>
      <c r="BK23">
        <v>1</v>
      </c>
      <c r="BL23">
        <v>0</v>
      </c>
    </row>
    <row r="24" spans="1:64" x14ac:dyDescent="0.3">
      <c r="A24" t="s">
        <v>12</v>
      </c>
      <c r="B24" s="21"/>
      <c r="C24" s="32">
        <f t="shared" si="12"/>
        <v>0</v>
      </c>
      <c r="D24" s="23">
        <f t="shared" si="0"/>
        <v>0</v>
      </c>
      <c r="E24" s="33" t="e">
        <f t="shared" si="13"/>
        <v>#DIV/0!</v>
      </c>
      <c r="F24" s="25"/>
      <c r="G24" s="26">
        <f t="shared" si="14"/>
        <v>0</v>
      </c>
      <c r="H24" s="32">
        <f t="shared" si="15"/>
        <v>3.896103896103896E-2</v>
      </c>
      <c r="I24" s="23">
        <f t="shared" si="1"/>
        <v>3</v>
      </c>
      <c r="J24" s="33" t="e">
        <f t="shared" si="2"/>
        <v>#DIV/0!</v>
      </c>
      <c r="K24" s="25"/>
      <c r="L24" s="26">
        <f t="shared" si="16"/>
        <v>-3</v>
      </c>
      <c r="M24" s="22">
        <f t="shared" si="17"/>
        <v>0</v>
      </c>
      <c r="N24" s="23">
        <f t="shared" si="3"/>
        <v>0</v>
      </c>
      <c r="O24" s="33" t="e">
        <f t="shared" si="4"/>
        <v>#DIV/0!</v>
      </c>
      <c r="P24" s="25"/>
      <c r="Q24" s="26">
        <f t="shared" si="18"/>
        <v>0</v>
      </c>
      <c r="R24" s="32">
        <f t="shared" si="19"/>
        <v>0</v>
      </c>
      <c r="S24" s="23">
        <f t="shared" si="5"/>
        <v>0</v>
      </c>
      <c r="T24" s="33" t="e">
        <f t="shared" si="6"/>
        <v>#DIV/0!</v>
      </c>
      <c r="U24" s="25"/>
      <c r="V24" s="26">
        <f t="shared" si="20"/>
        <v>0</v>
      </c>
      <c r="W24" s="32">
        <f t="shared" si="21"/>
        <v>0</v>
      </c>
      <c r="X24" s="23">
        <f t="shared" si="7"/>
        <v>0</v>
      </c>
      <c r="Y24" s="33" t="e">
        <f t="shared" si="22"/>
        <v>#DIV/0!</v>
      </c>
      <c r="Z24" s="25"/>
      <c r="AA24" s="26">
        <f t="shared" si="23"/>
        <v>0</v>
      </c>
      <c r="AB24" s="32">
        <f t="shared" si="24"/>
        <v>3.3898305084745763E-2</v>
      </c>
      <c r="AC24" s="23">
        <f t="shared" si="8"/>
        <v>2</v>
      </c>
      <c r="AD24" s="33" t="e">
        <f t="shared" si="25"/>
        <v>#DIV/0!</v>
      </c>
      <c r="AE24" s="25"/>
      <c r="AF24" s="26">
        <f t="shared" si="26"/>
        <v>-2</v>
      </c>
      <c r="AG24" s="32">
        <f t="shared" si="27"/>
        <v>2.9411764705882353E-2</v>
      </c>
      <c r="AH24" s="23">
        <f t="shared" si="9"/>
        <v>1</v>
      </c>
      <c r="AI24" s="33" t="e">
        <f t="shared" si="28"/>
        <v>#DIV/0!</v>
      </c>
      <c r="AJ24" s="25"/>
      <c r="AK24" s="26">
        <f t="shared" si="29"/>
        <v>-1</v>
      </c>
      <c r="AL24" s="32">
        <f t="shared" si="30"/>
        <v>1.6528925619834711E-2</v>
      </c>
      <c r="AM24" s="23">
        <f t="shared" si="10"/>
        <v>6</v>
      </c>
      <c r="AN24" s="33" t="e">
        <f t="shared" si="31"/>
        <v>#DIV/0!</v>
      </c>
      <c r="AO24" s="25"/>
      <c r="AP24" s="26">
        <f t="shared" si="32"/>
        <v>-6</v>
      </c>
      <c r="AQ24" s="32">
        <f t="shared" si="33"/>
        <v>0</v>
      </c>
      <c r="AR24" s="23">
        <f t="shared" si="11"/>
        <v>0</v>
      </c>
      <c r="AS24" s="33" t="e">
        <f t="shared" si="34"/>
        <v>#DIV/0!</v>
      </c>
      <c r="AT24" s="25"/>
      <c r="AU24" s="26">
        <f t="shared" si="35"/>
        <v>0</v>
      </c>
      <c r="AY24" t="s">
        <v>23</v>
      </c>
      <c r="AZ24" t="s">
        <v>77</v>
      </c>
      <c r="BA24" t="s">
        <v>78</v>
      </c>
      <c r="BB24" t="s">
        <v>101</v>
      </c>
      <c r="BC24" t="s">
        <v>114</v>
      </c>
      <c r="BD24">
        <v>0</v>
      </c>
      <c r="BE24">
        <v>2</v>
      </c>
      <c r="BF24">
        <v>0</v>
      </c>
      <c r="BG24">
        <v>0</v>
      </c>
      <c r="BH24">
        <v>0</v>
      </c>
      <c r="BI24">
        <v>4</v>
      </c>
      <c r="BJ24">
        <v>0</v>
      </c>
      <c r="BK24">
        <v>6</v>
      </c>
      <c r="BL24">
        <v>0</v>
      </c>
    </row>
    <row r="25" spans="1:64" x14ac:dyDescent="0.3">
      <c r="A25" t="s">
        <v>59</v>
      </c>
      <c r="B25" s="21"/>
      <c r="C25" s="32">
        <f t="shared" si="12"/>
        <v>0</v>
      </c>
      <c r="D25" s="23">
        <f t="shared" si="0"/>
        <v>0</v>
      </c>
      <c r="E25" s="33" t="e">
        <f t="shared" si="13"/>
        <v>#DIV/0!</v>
      </c>
      <c r="F25" s="25"/>
      <c r="G25" s="26">
        <f t="shared" si="14"/>
        <v>0</v>
      </c>
      <c r="H25" s="32">
        <f t="shared" si="15"/>
        <v>0</v>
      </c>
      <c r="I25" s="23">
        <f t="shared" si="1"/>
        <v>0</v>
      </c>
      <c r="J25" s="33" t="e">
        <f t="shared" si="2"/>
        <v>#DIV/0!</v>
      </c>
      <c r="K25" s="25"/>
      <c r="L25" s="26">
        <f t="shared" si="16"/>
        <v>0</v>
      </c>
      <c r="M25" s="22">
        <f t="shared" si="17"/>
        <v>0</v>
      </c>
      <c r="N25" s="23">
        <f t="shared" si="3"/>
        <v>0</v>
      </c>
      <c r="O25" s="33" t="e">
        <f t="shared" si="4"/>
        <v>#DIV/0!</v>
      </c>
      <c r="P25" s="25"/>
      <c r="Q25" s="26">
        <f t="shared" si="18"/>
        <v>0</v>
      </c>
      <c r="R25" s="32">
        <f t="shared" si="19"/>
        <v>0</v>
      </c>
      <c r="S25" s="23">
        <f t="shared" si="5"/>
        <v>0</v>
      </c>
      <c r="T25" s="33" t="e">
        <f t="shared" si="6"/>
        <v>#DIV/0!</v>
      </c>
      <c r="U25" s="25"/>
      <c r="V25" s="26">
        <f t="shared" si="20"/>
        <v>0</v>
      </c>
      <c r="W25" s="32">
        <f t="shared" si="21"/>
        <v>0</v>
      </c>
      <c r="X25" s="23">
        <f t="shared" si="7"/>
        <v>0</v>
      </c>
      <c r="Y25" s="33" t="e">
        <f t="shared" si="22"/>
        <v>#DIV/0!</v>
      </c>
      <c r="Z25" s="25"/>
      <c r="AA25" s="26">
        <f t="shared" si="23"/>
        <v>0</v>
      </c>
      <c r="AB25" s="32">
        <f t="shared" si="24"/>
        <v>0</v>
      </c>
      <c r="AC25" s="23">
        <f t="shared" si="8"/>
        <v>0</v>
      </c>
      <c r="AD25" s="33" t="e">
        <f t="shared" si="25"/>
        <v>#DIV/0!</v>
      </c>
      <c r="AE25" s="25"/>
      <c r="AF25" s="26">
        <f t="shared" si="26"/>
        <v>0</v>
      </c>
      <c r="AG25" s="32">
        <f t="shared" si="27"/>
        <v>0</v>
      </c>
      <c r="AH25" s="23">
        <f t="shared" si="9"/>
        <v>0</v>
      </c>
      <c r="AI25" s="33" t="e">
        <f t="shared" si="28"/>
        <v>#DIV/0!</v>
      </c>
      <c r="AJ25" s="25"/>
      <c r="AK25" s="26">
        <f t="shared" si="29"/>
        <v>0</v>
      </c>
      <c r="AL25" s="32">
        <f t="shared" si="30"/>
        <v>0</v>
      </c>
      <c r="AM25" s="23">
        <f t="shared" si="10"/>
        <v>0</v>
      </c>
      <c r="AN25" s="33" t="e">
        <f t="shared" si="31"/>
        <v>#DIV/0!</v>
      </c>
      <c r="AO25" s="25"/>
      <c r="AP25" s="26">
        <f t="shared" si="32"/>
        <v>0</v>
      </c>
      <c r="AQ25" s="32">
        <f t="shared" si="33"/>
        <v>0</v>
      </c>
      <c r="AR25" s="23">
        <f t="shared" si="11"/>
        <v>0</v>
      </c>
      <c r="AS25" s="33" t="e">
        <f t="shared" si="34"/>
        <v>#DIV/0!</v>
      </c>
      <c r="AT25" s="25"/>
      <c r="AU25" s="26">
        <f t="shared" si="35"/>
        <v>0</v>
      </c>
      <c r="AY25" t="s">
        <v>24</v>
      </c>
      <c r="AZ25" t="s">
        <v>77</v>
      </c>
      <c r="BA25" t="s">
        <v>78</v>
      </c>
      <c r="BB25" t="s">
        <v>101</v>
      </c>
      <c r="BC25" t="s">
        <v>114</v>
      </c>
      <c r="BD25">
        <v>4</v>
      </c>
      <c r="BE25">
        <v>2</v>
      </c>
      <c r="BF25">
        <v>8</v>
      </c>
      <c r="BG25">
        <v>0</v>
      </c>
      <c r="BH25">
        <v>0</v>
      </c>
      <c r="BI25">
        <v>3</v>
      </c>
      <c r="BJ25">
        <v>2</v>
      </c>
      <c r="BK25">
        <v>19</v>
      </c>
      <c r="BL25">
        <v>0</v>
      </c>
    </row>
    <row r="26" spans="1:64" x14ac:dyDescent="0.3">
      <c r="A26" t="s">
        <v>60</v>
      </c>
      <c r="B26" s="21"/>
      <c r="C26" s="32">
        <f t="shared" si="12"/>
        <v>0</v>
      </c>
      <c r="D26" s="23">
        <f t="shared" si="0"/>
        <v>0</v>
      </c>
      <c r="E26" s="33" t="e">
        <f t="shared" si="13"/>
        <v>#DIV/0!</v>
      </c>
      <c r="F26" s="25"/>
      <c r="G26" s="26">
        <f t="shared" si="14"/>
        <v>0</v>
      </c>
      <c r="H26" s="32">
        <f t="shared" si="15"/>
        <v>0</v>
      </c>
      <c r="I26" s="23">
        <f t="shared" si="1"/>
        <v>0</v>
      </c>
      <c r="J26" s="33" t="e">
        <f t="shared" si="2"/>
        <v>#DIV/0!</v>
      </c>
      <c r="K26" s="25"/>
      <c r="L26" s="26">
        <f t="shared" si="16"/>
        <v>0</v>
      </c>
      <c r="M26" s="22">
        <f t="shared" si="17"/>
        <v>0</v>
      </c>
      <c r="N26" s="23">
        <f t="shared" si="3"/>
        <v>0</v>
      </c>
      <c r="O26" s="33" t="e">
        <f t="shared" si="4"/>
        <v>#DIV/0!</v>
      </c>
      <c r="P26" s="25"/>
      <c r="Q26" s="26">
        <f t="shared" si="18"/>
        <v>0</v>
      </c>
      <c r="R26" s="32">
        <f t="shared" si="19"/>
        <v>0</v>
      </c>
      <c r="S26" s="23">
        <f t="shared" si="5"/>
        <v>0</v>
      </c>
      <c r="T26" s="33" t="e">
        <f t="shared" si="6"/>
        <v>#DIV/0!</v>
      </c>
      <c r="U26" s="25"/>
      <c r="V26" s="26">
        <f t="shared" si="20"/>
        <v>0</v>
      </c>
      <c r="W26" s="32">
        <f t="shared" si="21"/>
        <v>6.6666666666666666E-2</v>
      </c>
      <c r="X26" s="23">
        <f t="shared" si="7"/>
        <v>1</v>
      </c>
      <c r="Y26" s="33" t="e">
        <f t="shared" si="22"/>
        <v>#DIV/0!</v>
      </c>
      <c r="Z26" s="25"/>
      <c r="AA26" s="26">
        <f t="shared" si="23"/>
        <v>-1</v>
      </c>
      <c r="AB26" s="32">
        <f t="shared" si="24"/>
        <v>0</v>
      </c>
      <c r="AC26" s="23">
        <f t="shared" si="8"/>
        <v>0</v>
      </c>
      <c r="AD26" s="33" t="e">
        <f t="shared" si="25"/>
        <v>#DIV/0!</v>
      </c>
      <c r="AE26" s="25"/>
      <c r="AF26" s="26">
        <f t="shared" si="26"/>
        <v>0</v>
      </c>
      <c r="AG26" s="32">
        <f t="shared" si="27"/>
        <v>2.9411764705882353E-2</v>
      </c>
      <c r="AH26" s="23">
        <f t="shared" si="9"/>
        <v>1</v>
      </c>
      <c r="AI26" s="33" t="e">
        <f t="shared" si="28"/>
        <v>#DIV/0!</v>
      </c>
      <c r="AJ26" s="25"/>
      <c r="AK26" s="26">
        <f t="shared" si="29"/>
        <v>-1</v>
      </c>
      <c r="AL26" s="32">
        <f t="shared" si="30"/>
        <v>2.7548209366391185E-3</v>
      </c>
      <c r="AM26" s="23">
        <f t="shared" si="10"/>
        <v>1</v>
      </c>
      <c r="AN26" s="33" t="e">
        <f t="shared" si="31"/>
        <v>#DIV/0!</v>
      </c>
      <c r="AO26" s="25"/>
      <c r="AP26" s="26">
        <f t="shared" si="32"/>
        <v>-1</v>
      </c>
      <c r="AQ26" s="32">
        <f t="shared" si="33"/>
        <v>5.5555555555555552E-2</v>
      </c>
      <c r="AR26" s="23">
        <f t="shared" si="11"/>
        <v>1</v>
      </c>
      <c r="AS26" s="33" t="e">
        <f t="shared" si="34"/>
        <v>#DIV/0!</v>
      </c>
      <c r="AT26" s="25"/>
      <c r="AU26" s="26">
        <f t="shared" si="35"/>
        <v>-1</v>
      </c>
      <c r="AY26" t="s">
        <v>25</v>
      </c>
      <c r="AZ26" t="s">
        <v>77</v>
      </c>
      <c r="BA26" t="s">
        <v>78</v>
      </c>
      <c r="BB26" t="s">
        <v>101</v>
      </c>
      <c r="BC26" t="s">
        <v>114</v>
      </c>
      <c r="BD26">
        <v>1</v>
      </c>
      <c r="BE26">
        <v>1</v>
      </c>
      <c r="BF26">
        <v>0</v>
      </c>
      <c r="BG26">
        <v>0</v>
      </c>
      <c r="BH26">
        <v>0</v>
      </c>
      <c r="BI26">
        <v>1</v>
      </c>
      <c r="BJ26">
        <v>0</v>
      </c>
      <c r="BK26">
        <v>3</v>
      </c>
      <c r="BL26">
        <v>0</v>
      </c>
    </row>
    <row r="27" spans="1:64" x14ac:dyDescent="0.3">
      <c r="A27" t="s">
        <v>13</v>
      </c>
      <c r="B27" s="21"/>
      <c r="C27" s="32">
        <f t="shared" si="12"/>
        <v>8.5271317829457363E-2</v>
      </c>
      <c r="D27" s="23">
        <f t="shared" si="0"/>
        <v>11</v>
      </c>
      <c r="E27" s="33" t="e">
        <f t="shared" si="13"/>
        <v>#DIV/0!</v>
      </c>
      <c r="F27" s="25"/>
      <c r="G27" s="26">
        <f t="shared" si="14"/>
        <v>-11</v>
      </c>
      <c r="H27" s="32">
        <f t="shared" si="15"/>
        <v>3.896103896103896E-2</v>
      </c>
      <c r="I27" s="23">
        <f t="shared" si="1"/>
        <v>3</v>
      </c>
      <c r="J27" s="33" t="e">
        <f t="shared" si="2"/>
        <v>#DIV/0!</v>
      </c>
      <c r="K27" s="25"/>
      <c r="L27" s="26">
        <f t="shared" si="16"/>
        <v>-3</v>
      </c>
      <c r="M27" s="22">
        <f t="shared" si="17"/>
        <v>3.8461538461538464E-2</v>
      </c>
      <c r="N27" s="23">
        <f t="shared" si="3"/>
        <v>1</v>
      </c>
      <c r="O27" s="33" t="e">
        <f t="shared" si="4"/>
        <v>#DIV/0!</v>
      </c>
      <c r="P27" s="25"/>
      <c r="Q27" s="26">
        <f t="shared" si="18"/>
        <v>-1</v>
      </c>
      <c r="R27" s="32">
        <f t="shared" si="19"/>
        <v>0</v>
      </c>
      <c r="S27" s="23">
        <f t="shared" si="5"/>
        <v>0</v>
      </c>
      <c r="T27" s="33" t="e">
        <f t="shared" si="6"/>
        <v>#DIV/0!</v>
      </c>
      <c r="U27" s="25"/>
      <c r="V27" s="26">
        <f t="shared" si="20"/>
        <v>0</v>
      </c>
      <c r="W27" s="32">
        <f t="shared" si="21"/>
        <v>0</v>
      </c>
      <c r="X27" s="23">
        <f t="shared" si="7"/>
        <v>0</v>
      </c>
      <c r="Y27" s="33" t="e">
        <f t="shared" si="22"/>
        <v>#DIV/0!</v>
      </c>
      <c r="Z27" s="25"/>
      <c r="AA27" s="26">
        <f t="shared" si="23"/>
        <v>0</v>
      </c>
      <c r="AB27" s="32">
        <f t="shared" si="24"/>
        <v>0</v>
      </c>
      <c r="AC27" s="23">
        <f t="shared" si="8"/>
        <v>0</v>
      </c>
      <c r="AD27" s="33" t="e">
        <f t="shared" si="25"/>
        <v>#DIV/0!</v>
      </c>
      <c r="AE27" s="25"/>
      <c r="AF27" s="26">
        <f t="shared" si="26"/>
        <v>0</v>
      </c>
      <c r="AG27" s="32">
        <f t="shared" si="27"/>
        <v>0</v>
      </c>
      <c r="AH27" s="23">
        <f t="shared" si="9"/>
        <v>0</v>
      </c>
      <c r="AI27" s="33" t="e">
        <f t="shared" si="28"/>
        <v>#DIV/0!</v>
      </c>
      <c r="AJ27" s="25"/>
      <c r="AK27" s="26">
        <f t="shared" si="29"/>
        <v>0</v>
      </c>
      <c r="AL27" s="32">
        <f t="shared" si="30"/>
        <v>4.1322314049586778E-2</v>
      </c>
      <c r="AM27" s="23">
        <f t="shared" si="10"/>
        <v>15</v>
      </c>
      <c r="AN27" s="33" t="e">
        <f t="shared" si="31"/>
        <v>#DIV/0!</v>
      </c>
      <c r="AO27" s="25"/>
      <c r="AP27" s="26">
        <f t="shared" si="32"/>
        <v>-15</v>
      </c>
      <c r="AQ27" s="32">
        <f t="shared" si="33"/>
        <v>0</v>
      </c>
      <c r="AR27" s="23">
        <f t="shared" si="11"/>
        <v>0</v>
      </c>
      <c r="AS27" s="33" t="e">
        <f t="shared" si="34"/>
        <v>#DIV/0!</v>
      </c>
      <c r="AT27" s="25"/>
      <c r="AU27" s="26">
        <f t="shared" si="35"/>
        <v>0</v>
      </c>
      <c r="AY27" t="s">
        <v>26</v>
      </c>
      <c r="AZ27" t="s">
        <v>77</v>
      </c>
      <c r="BA27" t="s">
        <v>78</v>
      </c>
      <c r="BB27" t="s">
        <v>101</v>
      </c>
      <c r="BC27" t="s">
        <v>114</v>
      </c>
      <c r="BD27">
        <v>6</v>
      </c>
      <c r="BE27">
        <v>4</v>
      </c>
      <c r="BF27">
        <v>0</v>
      </c>
      <c r="BG27">
        <v>1</v>
      </c>
      <c r="BH27">
        <v>1</v>
      </c>
      <c r="BI27">
        <v>1</v>
      </c>
      <c r="BJ27">
        <v>2</v>
      </c>
      <c r="BK27">
        <v>15</v>
      </c>
      <c r="BL27">
        <v>0</v>
      </c>
    </row>
    <row r="28" spans="1:64" x14ac:dyDescent="0.3">
      <c r="A28" t="s">
        <v>37</v>
      </c>
      <c r="B28" s="21"/>
      <c r="C28" s="32">
        <f t="shared" si="12"/>
        <v>0</v>
      </c>
      <c r="D28" s="23">
        <f t="shared" si="0"/>
        <v>0</v>
      </c>
      <c r="E28" s="33" t="e">
        <f t="shared" si="13"/>
        <v>#DIV/0!</v>
      </c>
      <c r="F28" s="25"/>
      <c r="G28" s="26">
        <f t="shared" si="14"/>
        <v>0</v>
      </c>
      <c r="H28" s="32">
        <f t="shared" si="15"/>
        <v>0</v>
      </c>
      <c r="I28" s="23">
        <f t="shared" si="1"/>
        <v>0</v>
      </c>
      <c r="J28" s="33" t="e">
        <f t="shared" si="2"/>
        <v>#DIV/0!</v>
      </c>
      <c r="K28" s="25"/>
      <c r="L28" s="26">
        <f t="shared" si="16"/>
        <v>0</v>
      </c>
      <c r="M28" s="22">
        <f t="shared" si="17"/>
        <v>0</v>
      </c>
      <c r="N28" s="23">
        <f t="shared" si="3"/>
        <v>0</v>
      </c>
      <c r="O28" s="33" t="e">
        <f t="shared" si="4"/>
        <v>#DIV/0!</v>
      </c>
      <c r="P28" s="25"/>
      <c r="Q28" s="26">
        <f t="shared" si="18"/>
        <v>0</v>
      </c>
      <c r="R28" s="32">
        <f t="shared" si="19"/>
        <v>0</v>
      </c>
      <c r="S28" s="23">
        <f t="shared" si="5"/>
        <v>0</v>
      </c>
      <c r="T28" s="33" t="e">
        <f t="shared" si="6"/>
        <v>#DIV/0!</v>
      </c>
      <c r="U28" s="25"/>
      <c r="V28" s="26">
        <f t="shared" si="20"/>
        <v>0</v>
      </c>
      <c r="W28" s="32">
        <f t="shared" si="21"/>
        <v>0</v>
      </c>
      <c r="X28" s="23">
        <f t="shared" si="7"/>
        <v>0</v>
      </c>
      <c r="Y28" s="33" t="e">
        <f t="shared" si="22"/>
        <v>#DIV/0!</v>
      </c>
      <c r="Z28" s="25"/>
      <c r="AA28" s="26">
        <f t="shared" si="23"/>
        <v>0</v>
      </c>
      <c r="AB28" s="32">
        <f t="shared" si="24"/>
        <v>1.6949152542372881E-2</v>
      </c>
      <c r="AC28" s="23">
        <f t="shared" si="8"/>
        <v>1</v>
      </c>
      <c r="AD28" s="33" t="e">
        <f t="shared" si="25"/>
        <v>#DIV/0!</v>
      </c>
      <c r="AE28" s="25"/>
      <c r="AF28" s="26">
        <f t="shared" si="26"/>
        <v>-1</v>
      </c>
      <c r="AG28" s="32">
        <f t="shared" si="27"/>
        <v>0</v>
      </c>
      <c r="AH28" s="23">
        <f t="shared" si="9"/>
        <v>0</v>
      </c>
      <c r="AI28" s="33" t="e">
        <f t="shared" si="28"/>
        <v>#DIV/0!</v>
      </c>
      <c r="AJ28" s="25"/>
      <c r="AK28" s="26">
        <f t="shared" si="29"/>
        <v>0</v>
      </c>
      <c r="AL28" s="32">
        <f t="shared" si="30"/>
        <v>2.7548209366391185E-3</v>
      </c>
      <c r="AM28" s="23">
        <f t="shared" si="10"/>
        <v>1</v>
      </c>
      <c r="AN28" s="33" t="e">
        <f t="shared" si="31"/>
        <v>#DIV/0!</v>
      </c>
      <c r="AO28" s="25"/>
      <c r="AP28" s="26">
        <f t="shared" si="32"/>
        <v>-1</v>
      </c>
      <c r="AQ28" s="32">
        <f t="shared" si="33"/>
        <v>0</v>
      </c>
      <c r="AR28" s="23">
        <f t="shared" si="11"/>
        <v>0</v>
      </c>
      <c r="AS28" s="33" t="e">
        <f t="shared" si="34"/>
        <v>#DIV/0!</v>
      </c>
      <c r="AT28" s="25"/>
      <c r="AU28" s="26">
        <f t="shared" si="35"/>
        <v>0</v>
      </c>
      <c r="AY28" t="s">
        <v>27</v>
      </c>
      <c r="AZ28" t="s">
        <v>77</v>
      </c>
      <c r="BA28" t="s">
        <v>78</v>
      </c>
      <c r="BB28" t="s">
        <v>101</v>
      </c>
      <c r="BC28" t="s">
        <v>114</v>
      </c>
      <c r="BD28">
        <v>5</v>
      </c>
      <c r="BE28">
        <v>0</v>
      </c>
      <c r="BF28">
        <v>0</v>
      </c>
      <c r="BG28">
        <v>1</v>
      </c>
      <c r="BH28">
        <v>0</v>
      </c>
      <c r="BI28">
        <v>0</v>
      </c>
      <c r="BJ28">
        <v>1</v>
      </c>
      <c r="BK28">
        <v>7</v>
      </c>
      <c r="BL28">
        <v>0</v>
      </c>
    </row>
    <row r="29" spans="1:64" x14ac:dyDescent="0.3">
      <c r="A29" t="s">
        <v>14</v>
      </c>
      <c r="B29" s="21"/>
      <c r="C29" s="32">
        <f t="shared" si="12"/>
        <v>0</v>
      </c>
      <c r="D29" s="23">
        <f t="shared" si="0"/>
        <v>0</v>
      </c>
      <c r="E29" s="33" t="e">
        <f t="shared" si="13"/>
        <v>#DIV/0!</v>
      </c>
      <c r="F29" s="25"/>
      <c r="G29" s="26">
        <f t="shared" si="14"/>
        <v>0</v>
      </c>
      <c r="H29" s="32">
        <f t="shared" si="15"/>
        <v>0</v>
      </c>
      <c r="I29" s="23">
        <f t="shared" si="1"/>
        <v>0</v>
      </c>
      <c r="J29" s="33" t="e">
        <f t="shared" si="2"/>
        <v>#DIV/0!</v>
      </c>
      <c r="K29" s="25"/>
      <c r="L29" s="26">
        <f t="shared" si="16"/>
        <v>0</v>
      </c>
      <c r="M29" s="22">
        <f t="shared" si="17"/>
        <v>0</v>
      </c>
      <c r="N29" s="23">
        <f t="shared" si="3"/>
        <v>0</v>
      </c>
      <c r="O29" s="33" t="e">
        <f t="shared" si="4"/>
        <v>#DIV/0!</v>
      </c>
      <c r="P29" s="25"/>
      <c r="Q29" s="26">
        <f t="shared" si="18"/>
        <v>0</v>
      </c>
      <c r="R29" s="32">
        <f t="shared" si="19"/>
        <v>0</v>
      </c>
      <c r="S29" s="23">
        <f t="shared" si="5"/>
        <v>0</v>
      </c>
      <c r="T29" s="33" t="e">
        <f t="shared" si="6"/>
        <v>#DIV/0!</v>
      </c>
      <c r="U29" s="25"/>
      <c r="V29" s="26">
        <f t="shared" si="20"/>
        <v>0</v>
      </c>
      <c r="W29" s="32">
        <f t="shared" si="21"/>
        <v>0</v>
      </c>
      <c r="X29" s="23">
        <f t="shared" si="7"/>
        <v>0</v>
      </c>
      <c r="Y29" s="33" t="e">
        <f t="shared" si="22"/>
        <v>#DIV/0!</v>
      </c>
      <c r="Z29" s="25"/>
      <c r="AA29" s="26">
        <f t="shared" si="23"/>
        <v>0</v>
      </c>
      <c r="AB29" s="32">
        <f t="shared" si="24"/>
        <v>0</v>
      </c>
      <c r="AC29" s="23">
        <f t="shared" si="8"/>
        <v>0</v>
      </c>
      <c r="AD29" s="33" t="e">
        <f t="shared" si="25"/>
        <v>#DIV/0!</v>
      </c>
      <c r="AE29" s="25"/>
      <c r="AF29" s="26">
        <f t="shared" si="26"/>
        <v>0</v>
      </c>
      <c r="AG29" s="32">
        <f t="shared" si="27"/>
        <v>0</v>
      </c>
      <c r="AH29" s="23">
        <f t="shared" si="9"/>
        <v>0</v>
      </c>
      <c r="AI29" s="33" t="e">
        <f t="shared" si="28"/>
        <v>#DIV/0!</v>
      </c>
      <c r="AJ29" s="25"/>
      <c r="AK29" s="26">
        <f t="shared" si="29"/>
        <v>0</v>
      </c>
      <c r="AL29" s="32">
        <f t="shared" si="30"/>
        <v>0</v>
      </c>
      <c r="AM29" s="23">
        <f t="shared" si="10"/>
        <v>0</v>
      </c>
      <c r="AN29" s="33" t="e">
        <f t="shared" si="31"/>
        <v>#DIV/0!</v>
      </c>
      <c r="AO29" s="25"/>
      <c r="AP29" s="26">
        <f t="shared" si="32"/>
        <v>0</v>
      </c>
      <c r="AQ29" s="32">
        <f t="shared" si="33"/>
        <v>0</v>
      </c>
      <c r="AR29" s="23">
        <f t="shared" si="11"/>
        <v>0</v>
      </c>
      <c r="AS29" s="33" t="e">
        <f t="shared" si="34"/>
        <v>#DIV/0!</v>
      </c>
      <c r="AT29" s="25"/>
      <c r="AU29" s="26">
        <f t="shared" si="35"/>
        <v>0</v>
      </c>
      <c r="AY29" t="s">
        <v>28</v>
      </c>
      <c r="AZ29" t="s">
        <v>77</v>
      </c>
      <c r="BA29" t="s">
        <v>78</v>
      </c>
      <c r="BB29" t="s">
        <v>101</v>
      </c>
      <c r="BC29" t="s">
        <v>114</v>
      </c>
      <c r="BD29">
        <v>12</v>
      </c>
      <c r="BE29">
        <v>15</v>
      </c>
      <c r="BF29">
        <v>3</v>
      </c>
      <c r="BG29">
        <v>4</v>
      </c>
      <c r="BH29">
        <v>0</v>
      </c>
      <c r="BI29">
        <v>3</v>
      </c>
      <c r="BJ29">
        <v>4</v>
      </c>
      <c r="BK29">
        <v>41</v>
      </c>
      <c r="BL29">
        <v>0</v>
      </c>
    </row>
    <row r="30" spans="1:64" x14ac:dyDescent="0.3">
      <c r="A30" t="s">
        <v>148</v>
      </c>
      <c r="B30" s="21"/>
      <c r="C30" s="32">
        <f t="shared" si="12"/>
        <v>0</v>
      </c>
      <c r="D30" s="23">
        <f t="shared" si="0"/>
        <v>0</v>
      </c>
      <c r="E30" s="33"/>
      <c r="F30" s="25"/>
      <c r="G30" s="26">
        <f t="shared" si="14"/>
        <v>0</v>
      </c>
      <c r="H30" s="32">
        <f t="shared" si="15"/>
        <v>0</v>
      </c>
      <c r="I30" s="23">
        <f t="shared" si="1"/>
        <v>0</v>
      </c>
      <c r="J30" s="33"/>
      <c r="K30" s="25"/>
      <c r="L30" s="26">
        <f t="shared" si="16"/>
        <v>0</v>
      </c>
      <c r="M30" s="22">
        <f t="shared" si="17"/>
        <v>0</v>
      </c>
      <c r="N30" s="23">
        <f t="shared" si="3"/>
        <v>0</v>
      </c>
      <c r="O30" s="33"/>
      <c r="P30" s="25"/>
      <c r="Q30" s="26">
        <f t="shared" si="18"/>
        <v>0</v>
      </c>
      <c r="R30" s="32">
        <f t="shared" si="19"/>
        <v>0</v>
      </c>
      <c r="S30" s="23">
        <f t="shared" si="5"/>
        <v>0</v>
      </c>
      <c r="T30" s="33"/>
      <c r="U30" s="25"/>
      <c r="V30" s="26">
        <f t="shared" si="20"/>
        <v>0</v>
      </c>
      <c r="W30" s="32">
        <f t="shared" si="21"/>
        <v>0</v>
      </c>
      <c r="X30" s="23">
        <f t="shared" si="7"/>
        <v>0</v>
      </c>
      <c r="Y30" s="33"/>
      <c r="Z30" s="25"/>
      <c r="AA30" s="26">
        <f t="shared" si="23"/>
        <v>0</v>
      </c>
      <c r="AB30" s="32">
        <f t="shared" si="24"/>
        <v>0</v>
      </c>
      <c r="AC30" s="23">
        <f t="shared" si="8"/>
        <v>0</v>
      </c>
      <c r="AD30" s="33"/>
      <c r="AE30" s="25"/>
      <c r="AF30" s="26">
        <f t="shared" si="26"/>
        <v>0</v>
      </c>
      <c r="AG30" s="32">
        <f t="shared" si="27"/>
        <v>0</v>
      </c>
      <c r="AH30" s="23">
        <f t="shared" si="9"/>
        <v>0</v>
      </c>
      <c r="AI30" s="33"/>
      <c r="AJ30" s="25"/>
      <c r="AK30" s="26">
        <f t="shared" si="29"/>
        <v>0</v>
      </c>
      <c r="AL30" s="32">
        <f t="shared" si="30"/>
        <v>0</v>
      </c>
      <c r="AM30" s="23">
        <f t="shared" si="10"/>
        <v>0</v>
      </c>
      <c r="AN30" s="33"/>
      <c r="AO30" s="25"/>
      <c r="AP30" s="26">
        <f t="shared" si="32"/>
        <v>0</v>
      </c>
      <c r="AQ30" s="32">
        <f t="shared" si="33"/>
        <v>0</v>
      </c>
      <c r="AR30" s="23">
        <f t="shared" si="11"/>
        <v>0</v>
      </c>
      <c r="AS30" s="33"/>
      <c r="AT30" s="25"/>
      <c r="AU30" s="26">
        <f t="shared" si="35"/>
        <v>0</v>
      </c>
      <c r="AY30" t="s">
        <v>62</v>
      </c>
      <c r="AZ30" t="s">
        <v>77</v>
      </c>
      <c r="BA30" t="s">
        <v>78</v>
      </c>
      <c r="BB30" t="s">
        <v>101</v>
      </c>
      <c r="BC30" t="s">
        <v>114</v>
      </c>
      <c r="BD30">
        <v>2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2</v>
      </c>
      <c r="BL30">
        <v>0</v>
      </c>
    </row>
    <row r="31" spans="1:64" x14ac:dyDescent="0.3">
      <c r="A31" t="s">
        <v>15</v>
      </c>
      <c r="B31" s="21"/>
      <c r="C31" s="32">
        <f t="shared" si="12"/>
        <v>0</v>
      </c>
      <c r="D31" s="23">
        <f t="shared" si="0"/>
        <v>0</v>
      </c>
      <c r="E31" s="33" t="e">
        <f t="shared" si="13"/>
        <v>#DIV/0!</v>
      </c>
      <c r="F31" s="25"/>
      <c r="G31" s="26">
        <f t="shared" si="14"/>
        <v>0</v>
      </c>
      <c r="H31" s="32">
        <f t="shared" si="15"/>
        <v>0</v>
      </c>
      <c r="I31" s="23">
        <f t="shared" si="1"/>
        <v>0</v>
      </c>
      <c r="J31" s="33" t="e">
        <f t="shared" si="2"/>
        <v>#DIV/0!</v>
      </c>
      <c r="K31" s="25"/>
      <c r="L31" s="26">
        <f t="shared" si="16"/>
        <v>0</v>
      </c>
      <c r="M31" s="22">
        <f t="shared" si="17"/>
        <v>0</v>
      </c>
      <c r="N31" s="23">
        <f t="shared" si="3"/>
        <v>0</v>
      </c>
      <c r="O31" s="33" t="e">
        <f t="shared" si="4"/>
        <v>#DIV/0!</v>
      </c>
      <c r="P31" s="25"/>
      <c r="Q31" s="26">
        <f t="shared" si="18"/>
        <v>0</v>
      </c>
      <c r="R31" s="32">
        <f t="shared" si="19"/>
        <v>0</v>
      </c>
      <c r="S31" s="23">
        <f t="shared" si="5"/>
        <v>0</v>
      </c>
      <c r="T31" s="33" t="e">
        <f t="shared" si="6"/>
        <v>#DIV/0!</v>
      </c>
      <c r="U31" s="25"/>
      <c r="V31" s="26">
        <f t="shared" si="20"/>
        <v>0</v>
      </c>
      <c r="W31" s="32">
        <f t="shared" si="21"/>
        <v>0</v>
      </c>
      <c r="X31" s="23">
        <f t="shared" si="7"/>
        <v>0</v>
      </c>
      <c r="Y31" s="33" t="e">
        <f t="shared" si="22"/>
        <v>#DIV/0!</v>
      </c>
      <c r="Z31" s="25"/>
      <c r="AA31" s="26">
        <f t="shared" si="23"/>
        <v>0</v>
      </c>
      <c r="AB31" s="32">
        <f t="shared" si="24"/>
        <v>0</v>
      </c>
      <c r="AC31" s="23">
        <f t="shared" si="8"/>
        <v>0</v>
      </c>
      <c r="AD31" s="33" t="e">
        <f t="shared" si="25"/>
        <v>#DIV/0!</v>
      </c>
      <c r="AE31" s="25"/>
      <c r="AF31" s="26">
        <f t="shared" si="26"/>
        <v>0</v>
      </c>
      <c r="AG31" s="32">
        <f t="shared" si="27"/>
        <v>0</v>
      </c>
      <c r="AH31" s="23">
        <f t="shared" si="9"/>
        <v>0</v>
      </c>
      <c r="AI31" s="33" t="e">
        <f t="shared" si="28"/>
        <v>#DIV/0!</v>
      </c>
      <c r="AJ31" s="25"/>
      <c r="AK31" s="26">
        <f t="shared" si="29"/>
        <v>0</v>
      </c>
      <c r="AL31" s="32">
        <f t="shared" si="30"/>
        <v>0</v>
      </c>
      <c r="AM31" s="23">
        <f t="shared" si="10"/>
        <v>0</v>
      </c>
      <c r="AN31" s="33" t="e">
        <f t="shared" si="31"/>
        <v>#DIV/0!</v>
      </c>
      <c r="AO31" s="25"/>
      <c r="AP31" s="26">
        <f t="shared" si="32"/>
        <v>0</v>
      </c>
      <c r="AQ31" s="32">
        <f t="shared" si="33"/>
        <v>0</v>
      </c>
      <c r="AR31" s="23">
        <f t="shared" si="11"/>
        <v>0</v>
      </c>
      <c r="AS31" s="33" t="e">
        <f t="shared" si="34"/>
        <v>#DIV/0!</v>
      </c>
      <c r="AT31" s="25"/>
      <c r="AU31" s="26">
        <f t="shared" si="35"/>
        <v>0</v>
      </c>
      <c r="AY31" t="s">
        <v>34</v>
      </c>
      <c r="AZ31" t="s">
        <v>77</v>
      </c>
      <c r="BA31" t="s">
        <v>78</v>
      </c>
      <c r="BB31" t="s">
        <v>101</v>
      </c>
      <c r="BC31" t="s">
        <v>114</v>
      </c>
      <c r="BD31">
        <v>0</v>
      </c>
      <c r="BE31">
        <v>1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1</v>
      </c>
      <c r="BL31">
        <v>0</v>
      </c>
    </row>
    <row r="32" spans="1:64" x14ac:dyDescent="0.3">
      <c r="A32" t="s">
        <v>16</v>
      </c>
      <c r="B32" s="21"/>
      <c r="C32" s="32">
        <f t="shared" si="12"/>
        <v>0</v>
      </c>
      <c r="D32" s="23">
        <f t="shared" si="0"/>
        <v>0</v>
      </c>
      <c r="E32" s="33" t="e">
        <f t="shared" si="13"/>
        <v>#DIV/0!</v>
      </c>
      <c r="F32" s="25"/>
      <c r="G32" s="26">
        <f t="shared" si="14"/>
        <v>0</v>
      </c>
      <c r="H32" s="32">
        <f t="shared" si="15"/>
        <v>0</v>
      </c>
      <c r="I32" s="23">
        <f t="shared" si="1"/>
        <v>0</v>
      </c>
      <c r="J32" s="33" t="e">
        <f t="shared" si="2"/>
        <v>#DIV/0!</v>
      </c>
      <c r="K32" s="25"/>
      <c r="L32" s="26">
        <f t="shared" si="16"/>
        <v>0</v>
      </c>
      <c r="M32" s="22">
        <f t="shared" si="17"/>
        <v>0</v>
      </c>
      <c r="N32" s="23">
        <f t="shared" si="3"/>
        <v>0</v>
      </c>
      <c r="O32" s="33" t="e">
        <f t="shared" si="4"/>
        <v>#DIV/0!</v>
      </c>
      <c r="P32" s="25"/>
      <c r="Q32" s="26">
        <f t="shared" si="18"/>
        <v>0</v>
      </c>
      <c r="R32" s="32">
        <f t="shared" si="19"/>
        <v>0</v>
      </c>
      <c r="S32" s="23">
        <f t="shared" si="5"/>
        <v>0</v>
      </c>
      <c r="T32" s="33" t="e">
        <f t="shared" si="6"/>
        <v>#DIV/0!</v>
      </c>
      <c r="U32" s="25"/>
      <c r="V32" s="26">
        <f t="shared" si="20"/>
        <v>0</v>
      </c>
      <c r="W32" s="32">
        <f t="shared" si="21"/>
        <v>0</v>
      </c>
      <c r="X32" s="23">
        <f t="shared" si="7"/>
        <v>0</v>
      </c>
      <c r="Y32" s="33" t="e">
        <f t="shared" si="22"/>
        <v>#DIV/0!</v>
      </c>
      <c r="Z32" s="25"/>
      <c r="AA32" s="26">
        <f t="shared" si="23"/>
        <v>0</v>
      </c>
      <c r="AB32" s="32">
        <f t="shared" si="24"/>
        <v>0</v>
      </c>
      <c r="AC32" s="23">
        <f t="shared" si="8"/>
        <v>0</v>
      </c>
      <c r="AD32" s="33" t="e">
        <f t="shared" si="25"/>
        <v>#DIV/0!</v>
      </c>
      <c r="AE32" s="25"/>
      <c r="AF32" s="26">
        <f t="shared" si="26"/>
        <v>0</v>
      </c>
      <c r="AG32" s="32">
        <f t="shared" si="27"/>
        <v>0</v>
      </c>
      <c r="AH32" s="23">
        <f t="shared" si="9"/>
        <v>0</v>
      </c>
      <c r="AI32" s="33" t="e">
        <f t="shared" si="28"/>
        <v>#DIV/0!</v>
      </c>
      <c r="AJ32" s="25"/>
      <c r="AK32" s="26">
        <f t="shared" si="29"/>
        <v>0</v>
      </c>
      <c r="AL32" s="32">
        <f t="shared" si="30"/>
        <v>0</v>
      </c>
      <c r="AM32" s="23">
        <f t="shared" si="10"/>
        <v>0</v>
      </c>
      <c r="AN32" s="33" t="e">
        <f t="shared" si="31"/>
        <v>#DIV/0!</v>
      </c>
      <c r="AO32" s="25"/>
      <c r="AP32" s="26">
        <f t="shared" si="32"/>
        <v>0</v>
      </c>
      <c r="AQ32" s="32">
        <f t="shared" si="33"/>
        <v>0</v>
      </c>
      <c r="AR32" s="23">
        <f t="shared" si="11"/>
        <v>0</v>
      </c>
      <c r="AS32" s="33" t="e">
        <f t="shared" si="34"/>
        <v>#DIV/0!</v>
      </c>
      <c r="AT32" s="25"/>
      <c r="AU32" s="26">
        <f t="shared" si="35"/>
        <v>0</v>
      </c>
      <c r="AY32" t="s">
        <v>29</v>
      </c>
      <c r="AZ32" t="s">
        <v>77</v>
      </c>
      <c r="BA32" t="s">
        <v>78</v>
      </c>
      <c r="BB32" t="s">
        <v>101</v>
      </c>
      <c r="BC32" t="s">
        <v>114</v>
      </c>
      <c r="BD32">
        <v>2</v>
      </c>
      <c r="BE32">
        <v>2</v>
      </c>
      <c r="BF32">
        <v>2</v>
      </c>
      <c r="BG32">
        <v>2</v>
      </c>
      <c r="BH32">
        <v>1</v>
      </c>
      <c r="BI32">
        <v>1</v>
      </c>
      <c r="BJ32">
        <v>0</v>
      </c>
      <c r="BK32">
        <v>9</v>
      </c>
      <c r="BL32">
        <v>1</v>
      </c>
    </row>
    <row r="33" spans="1:64" x14ac:dyDescent="0.3">
      <c r="A33" t="s">
        <v>96</v>
      </c>
      <c r="B33" s="21"/>
      <c r="C33" s="32">
        <f t="shared" si="12"/>
        <v>0</v>
      </c>
      <c r="D33" s="23">
        <v>0</v>
      </c>
      <c r="E33" s="33" t="e">
        <f t="shared" si="13"/>
        <v>#DIV/0!</v>
      </c>
      <c r="F33" s="25"/>
      <c r="G33" s="26">
        <f t="shared" si="14"/>
        <v>0</v>
      </c>
      <c r="H33" s="32">
        <f t="shared" si="15"/>
        <v>0</v>
      </c>
      <c r="I33" s="23">
        <f t="shared" si="1"/>
        <v>0</v>
      </c>
      <c r="J33" s="33" t="e">
        <f t="shared" si="2"/>
        <v>#DIV/0!</v>
      </c>
      <c r="K33" s="25"/>
      <c r="L33" s="26">
        <f t="shared" si="16"/>
        <v>0</v>
      </c>
      <c r="M33" s="22">
        <f t="shared" si="17"/>
        <v>0</v>
      </c>
      <c r="N33" s="23">
        <f t="shared" si="3"/>
        <v>0</v>
      </c>
      <c r="O33" s="33" t="e">
        <f t="shared" si="4"/>
        <v>#DIV/0!</v>
      </c>
      <c r="P33" s="25"/>
      <c r="Q33" s="26">
        <f t="shared" si="18"/>
        <v>0</v>
      </c>
      <c r="R33" s="32">
        <f t="shared" si="19"/>
        <v>0</v>
      </c>
      <c r="S33" s="23">
        <f t="shared" si="5"/>
        <v>0</v>
      </c>
      <c r="T33" s="33" t="e">
        <f t="shared" si="6"/>
        <v>#DIV/0!</v>
      </c>
      <c r="U33" s="25"/>
      <c r="V33" s="26">
        <f t="shared" si="20"/>
        <v>0</v>
      </c>
      <c r="W33" s="32">
        <f t="shared" si="21"/>
        <v>0</v>
      </c>
      <c r="X33" s="23">
        <f t="shared" si="7"/>
        <v>0</v>
      </c>
      <c r="Y33" s="33" t="e">
        <f t="shared" si="22"/>
        <v>#DIV/0!</v>
      </c>
      <c r="Z33" s="25"/>
      <c r="AA33" s="26">
        <f t="shared" si="23"/>
        <v>0</v>
      </c>
      <c r="AB33" s="32">
        <f t="shared" si="24"/>
        <v>0</v>
      </c>
      <c r="AC33" s="23">
        <f t="shared" si="8"/>
        <v>0</v>
      </c>
      <c r="AD33" s="33" t="e">
        <f t="shared" si="25"/>
        <v>#DIV/0!</v>
      </c>
      <c r="AE33" s="25"/>
      <c r="AF33" s="26">
        <f t="shared" si="26"/>
        <v>0</v>
      </c>
      <c r="AG33" s="32">
        <f t="shared" si="27"/>
        <v>0</v>
      </c>
      <c r="AH33" s="23">
        <f t="shared" si="9"/>
        <v>0</v>
      </c>
      <c r="AI33" s="33" t="e">
        <f t="shared" si="28"/>
        <v>#DIV/0!</v>
      </c>
      <c r="AJ33" s="25"/>
      <c r="AK33" s="26">
        <f t="shared" si="29"/>
        <v>0</v>
      </c>
      <c r="AL33" s="32">
        <f t="shared" si="30"/>
        <v>0</v>
      </c>
      <c r="AM33" s="23">
        <f t="shared" si="10"/>
        <v>0</v>
      </c>
      <c r="AN33" s="33" t="e">
        <f t="shared" si="31"/>
        <v>#DIV/0!</v>
      </c>
      <c r="AO33" s="25"/>
      <c r="AP33" s="26">
        <f t="shared" si="32"/>
        <v>0</v>
      </c>
      <c r="AQ33" s="32">
        <f t="shared" si="33"/>
        <v>0</v>
      </c>
      <c r="AR33" s="23">
        <f t="shared" si="11"/>
        <v>0</v>
      </c>
      <c r="AS33" s="33" t="e">
        <f t="shared" si="34"/>
        <v>#DIV/0!</v>
      </c>
      <c r="AT33" s="25"/>
      <c r="AU33" s="26">
        <f t="shared" si="35"/>
        <v>0</v>
      </c>
      <c r="AY33" t="s">
        <v>35</v>
      </c>
      <c r="AZ33" t="s">
        <v>77</v>
      </c>
      <c r="BA33" t="s">
        <v>78</v>
      </c>
      <c r="BB33" t="s">
        <v>101</v>
      </c>
      <c r="BC33" t="s">
        <v>114</v>
      </c>
      <c r="BD33">
        <v>2</v>
      </c>
      <c r="BE33">
        <v>3</v>
      </c>
      <c r="BF33">
        <v>0</v>
      </c>
      <c r="BG33">
        <v>2</v>
      </c>
      <c r="BH33">
        <v>0</v>
      </c>
      <c r="BI33">
        <v>1</v>
      </c>
      <c r="BJ33">
        <v>0</v>
      </c>
      <c r="BK33">
        <v>8</v>
      </c>
      <c r="BL33">
        <v>0</v>
      </c>
    </row>
    <row r="34" spans="1:64" x14ac:dyDescent="0.3">
      <c r="A34" t="s">
        <v>17</v>
      </c>
      <c r="B34" s="21"/>
      <c r="C34" s="32">
        <f t="shared" si="12"/>
        <v>0</v>
      </c>
      <c r="D34" s="23">
        <f t="shared" ref="D34:D55" si="36">IF(COUNTIF($AY$2:$BL$59,A34)=1,VLOOKUP(A34,$AY$2:$BL$59,6,FALSE),0)</f>
        <v>0</v>
      </c>
      <c r="E34" s="33" t="e">
        <f t="shared" si="13"/>
        <v>#DIV/0!</v>
      </c>
      <c r="F34" s="25"/>
      <c r="G34" s="26">
        <f t="shared" si="14"/>
        <v>0</v>
      </c>
      <c r="H34" s="32">
        <f t="shared" si="15"/>
        <v>1.2987012987012988E-2</v>
      </c>
      <c r="I34" s="23">
        <f t="shared" si="1"/>
        <v>1</v>
      </c>
      <c r="J34" s="33" t="e">
        <f t="shared" si="2"/>
        <v>#DIV/0!</v>
      </c>
      <c r="K34" s="25"/>
      <c r="L34" s="26">
        <f t="shared" si="16"/>
        <v>-1</v>
      </c>
      <c r="M34" s="22">
        <f t="shared" si="17"/>
        <v>0</v>
      </c>
      <c r="N34" s="23">
        <f t="shared" si="3"/>
        <v>0</v>
      </c>
      <c r="O34" s="33" t="e">
        <f t="shared" si="4"/>
        <v>#DIV/0!</v>
      </c>
      <c r="P34" s="25"/>
      <c r="Q34" s="26">
        <f t="shared" si="18"/>
        <v>0</v>
      </c>
      <c r="R34" s="32">
        <f t="shared" si="19"/>
        <v>0</v>
      </c>
      <c r="S34" s="23">
        <f t="shared" si="5"/>
        <v>0</v>
      </c>
      <c r="T34" s="33" t="e">
        <f t="shared" si="6"/>
        <v>#DIV/0!</v>
      </c>
      <c r="U34" s="25"/>
      <c r="V34" s="26">
        <f t="shared" si="20"/>
        <v>0</v>
      </c>
      <c r="W34" s="32">
        <f t="shared" si="21"/>
        <v>0</v>
      </c>
      <c r="X34" s="23">
        <f t="shared" si="7"/>
        <v>0</v>
      </c>
      <c r="Y34" s="33" t="e">
        <f t="shared" si="22"/>
        <v>#DIV/0!</v>
      </c>
      <c r="Z34" s="25"/>
      <c r="AA34" s="26">
        <f t="shared" si="23"/>
        <v>0</v>
      </c>
      <c r="AB34" s="32">
        <f t="shared" si="24"/>
        <v>0</v>
      </c>
      <c r="AC34" s="23">
        <f t="shared" si="8"/>
        <v>0</v>
      </c>
      <c r="AD34" s="33" t="e">
        <f t="shared" si="25"/>
        <v>#DIV/0!</v>
      </c>
      <c r="AE34" s="25"/>
      <c r="AF34" s="26">
        <f t="shared" si="26"/>
        <v>0</v>
      </c>
      <c r="AG34" s="32">
        <f t="shared" si="27"/>
        <v>0</v>
      </c>
      <c r="AH34" s="23">
        <f t="shared" si="9"/>
        <v>0</v>
      </c>
      <c r="AI34" s="33" t="e">
        <f t="shared" si="28"/>
        <v>#DIV/0!</v>
      </c>
      <c r="AJ34" s="25"/>
      <c r="AK34" s="26">
        <f t="shared" si="29"/>
        <v>0</v>
      </c>
      <c r="AL34" s="32">
        <f t="shared" si="30"/>
        <v>2.7548209366391185E-3</v>
      </c>
      <c r="AM34" s="23">
        <f t="shared" si="10"/>
        <v>1</v>
      </c>
      <c r="AN34" s="33" t="e">
        <f t="shared" si="31"/>
        <v>#DIV/0!</v>
      </c>
      <c r="AO34" s="25"/>
      <c r="AP34" s="26">
        <f t="shared" si="32"/>
        <v>-1</v>
      </c>
      <c r="AQ34" s="32">
        <f t="shared" si="33"/>
        <v>0</v>
      </c>
      <c r="AR34" s="23">
        <f t="shared" si="11"/>
        <v>0</v>
      </c>
      <c r="AS34" s="33" t="e">
        <f t="shared" si="34"/>
        <v>#DIV/0!</v>
      </c>
      <c r="AT34" s="25"/>
      <c r="AU34" s="26">
        <f t="shared" si="35"/>
        <v>0</v>
      </c>
      <c r="AY34" t="s">
        <v>30</v>
      </c>
      <c r="AZ34" t="s">
        <v>77</v>
      </c>
      <c r="BA34" t="s">
        <v>78</v>
      </c>
      <c r="BB34" t="s">
        <v>101</v>
      </c>
      <c r="BC34" t="s">
        <v>114</v>
      </c>
      <c r="BD34">
        <v>7</v>
      </c>
      <c r="BE34">
        <v>2</v>
      </c>
      <c r="BF34">
        <v>0</v>
      </c>
      <c r="BG34">
        <v>11</v>
      </c>
      <c r="BH34">
        <v>0</v>
      </c>
      <c r="BI34">
        <v>3</v>
      </c>
      <c r="BJ34">
        <v>1</v>
      </c>
      <c r="BK34">
        <v>13</v>
      </c>
      <c r="BL34">
        <v>11</v>
      </c>
    </row>
    <row r="35" spans="1:64" x14ac:dyDescent="0.3">
      <c r="A35" t="s">
        <v>18</v>
      </c>
      <c r="B35" s="21"/>
      <c r="C35" s="32">
        <f t="shared" si="12"/>
        <v>0</v>
      </c>
      <c r="D35" s="23">
        <f t="shared" si="36"/>
        <v>0</v>
      </c>
      <c r="E35" s="33" t="e">
        <f t="shared" si="13"/>
        <v>#DIV/0!</v>
      </c>
      <c r="F35" s="25"/>
      <c r="G35" s="26">
        <f t="shared" si="14"/>
        <v>0</v>
      </c>
      <c r="H35" s="32">
        <f t="shared" si="15"/>
        <v>0</v>
      </c>
      <c r="I35" s="23">
        <f t="shared" si="1"/>
        <v>0</v>
      </c>
      <c r="J35" s="33" t="e">
        <f t="shared" si="2"/>
        <v>#DIV/0!</v>
      </c>
      <c r="K35" s="25"/>
      <c r="L35" s="26">
        <f t="shared" si="16"/>
        <v>0</v>
      </c>
      <c r="M35" s="22">
        <f t="shared" si="17"/>
        <v>0</v>
      </c>
      <c r="N35" s="23">
        <f t="shared" si="3"/>
        <v>0</v>
      </c>
      <c r="O35" s="33" t="e">
        <f t="shared" si="4"/>
        <v>#DIV/0!</v>
      </c>
      <c r="P35" s="25"/>
      <c r="Q35" s="26">
        <f t="shared" si="18"/>
        <v>0</v>
      </c>
      <c r="R35" s="32">
        <f t="shared" si="19"/>
        <v>0</v>
      </c>
      <c r="S35" s="23">
        <f t="shared" si="5"/>
        <v>0</v>
      </c>
      <c r="T35" s="33" t="e">
        <f t="shared" si="6"/>
        <v>#DIV/0!</v>
      </c>
      <c r="U35" s="25"/>
      <c r="V35" s="26">
        <f t="shared" si="20"/>
        <v>0</v>
      </c>
      <c r="W35" s="32">
        <f t="shared" si="21"/>
        <v>0</v>
      </c>
      <c r="X35" s="23">
        <f t="shared" si="7"/>
        <v>0</v>
      </c>
      <c r="Y35" s="33" t="e">
        <f t="shared" si="22"/>
        <v>#DIV/0!</v>
      </c>
      <c r="Z35" s="25"/>
      <c r="AA35" s="26">
        <f t="shared" si="23"/>
        <v>0</v>
      </c>
      <c r="AB35" s="32">
        <f t="shared" si="24"/>
        <v>0</v>
      </c>
      <c r="AC35" s="23">
        <f t="shared" si="8"/>
        <v>0</v>
      </c>
      <c r="AD35" s="33" t="e">
        <f t="shared" si="25"/>
        <v>#DIV/0!</v>
      </c>
      <c r="AE35" s="25"/>
      <c r="AF35" s="26">
        <f t="shared" si="26"/>
        <v>0</v>
      </c>
      <c r="AG35" s="32">
        <f t="shared" si="27"/>
        <v>0</v>
      </c>
      <c r="AH35" s="23">
        <f t="shared" si="9"/>
        <v>0</v>
      </c>
      <c r="AI35" s="33" t="e">
        <f t="shared" si="28"/>
        <v>#DIV/0!</v>
      </c>
      <c r="AJ35" s="25"/>
      <c r="AK35" s="26">
        <f t="shared" si="29"/>
        <v>0</v>
      </c>
      <c r="AL35" s="32">
        <f t="shared" si="30"/>
        <v>0</v>
      </c>
      <c r="AM35" s="23">
        <f t="shared" si="10"/>
        <v>0</v>
      </c>
      <c r="AN35" s="33" t="e">
        <f t="shared" si="31"/>
        <v>#DIV/0!</v>
      </c>
      <c r="AO35" s="25"/>
      <c r="AP35" s="26">
        <f t="shared" si="32"/>
        <v>0</v>
      </c>
      <c r="AQ35" s="32">
        <f t="shared" si="33"/>
        <v>0</v>
      </c>
      <c r="AR35" s="23">
        <f t="shared" si="11"/>
        <v>0</v>
      </c>
      <c r="AS35" s="33" t="e">
        <f t="shared" si="34"/>
        <v>#DIV/0!</v>
      </c>
      <c r="AT35" s="25"/>
      <c r="AU35" s="26">
        <f t="shared" si="35"/>
        <v>0</v>
      </c>
      <c r="AY35" t="s">
        <v>31</v>
      </c>
      <c r="AZ35" t="s">
        <v>77</v>
      </c>
      <c r="BA35" t="s">
        <v>78</v>
      </c>
      <c r="BB35" t="s">
        <v>101</v>
      </c>
      <c r="BC35" t="s">
        <v>114</v>
      </c>
      <c r="BD35">
        <v>8</v>
      </c>
      <c r="BE35">
        <v>3</v>
      </c>
      <c r="BF35">
        <v>0</v>
      </c>
      <c r="BG35">
        <v>1</v>
      </c>
      <c r="BH35">
        <v>2</v>
      </c>
      <c r="BI35">
        <v>4</v>
      </c>
      <c r="BJ35">
        <v>1</v>
      </c>
      <c r="BK35">
        <v>17</v>
      </c>
      <c r="BL35">
        <v>2</v>
      </c>
    </row>
    <row r="36" spans="1:64" x14ac:dyDescent="0.3">
      <c r="A36" t="s">
        <v>19</v>
      </c>
      <c r="B36" s="21"/>
      <c r="C36" s="32">
        <f t="shared" si="12"/>
        <v>3.1007751937984496E-2</v>
      </c>
      <c r="D36" s="23">
        <f t="shared" si="36"/>
        <v>4</v>
      </c>
      <c r="E36" s="33" t="e">
        <f t="shared" si="13"/>
        <v>#DIV/0!</v>
      </c>
      <c r="F36" s="25"/>
      <c r="G36" s="26">
        <f t="shared" si="14"/>
        <v>-4</v>
      </c>
      <c r="H36" s="32">
        <f t="shared" si="15"/>
        <v>3.896103896103896E-2</v>
      </c>
      <c r="I36" s="23">
        <f t="shared" si="1"/>
        <v>3</v>
      </c>
      <c r="J36" s="33" t="e">
        <f t="shared" si="2"/>
        <v>#DIV/0!</v>
      </c>
      <c r="K36" s="25"/>
      <c r="L36" s="26">
        <f t="shared" si="16"/>
        <v>-3</v>
      </c>
      <c r="M36" s="22">
        <f t="shared" si="17"/>
        <v>3.8461538461538464E-2</v>
      </c>
      <c r="N36" s="23">
        <f t="shared" si="3"/>
        <v>1</v>
      </c>
      <c r="O36" s="33" t="e">
        <f t="shared" si="4"/>
        <v>#DIV/0!</v>
      </c>
      <c r="P36" s="25"/>
      <c r="Q36" s="26">
        <f t="shared" si="18"/>
        <v>-1</v>
      </c>
      <c r="R36" s="32">
        <f t="shared" si="19"/>
        <v>2.4390243902439025E-2</v>
      </c>
      <c r="S36" s="23">
        <f t="shared" si="5"/>
        <v>1</v>
      </c>
      <c r="T36" s="33" t="e">
        <f t="shared" si="6"/>
        <v>#DIV/0!</v>
      </c>
      <c r="U36" s="25"/>
      <c r="V36" s="26">
        <f t="shared" si="20"/>
        <v>-1</v>
      </c>
      <c r="W36" s="32">
        <f t="shared" si="21"/>
        <v>6.6666666666666666E-2</v>
      </c>
      <c r="X36" s="23">
        <f t="shared" si="7"/>
        <v>1</v>
      </c>
      <c r="Y36" s="33" t="e">
        <f t="shared" si="22"/>
        <v>#DIV/0!</v>
      </c>
      <c r="Z36" s="25"/>
      <c r="AA36" s="26">
        <f t="shared" si="23"/>
        <v>-1</v>
      </c>
      <c r="AB36" s="32">
        <f t="shared" si="24"/>
        <v>0.10169491525423729</v>
      </c>
      <c r="AC36" s="23">
        <f t="shared" si="8"/>
        <v>6</v>
      </c>
      <c r="AD36" s="33" t="e">
        <f t="shared" si="25"/>
        <v>#DIV/0!</v>
      </c>
      <c r="AE36" s="25"/>
      <c r="AF36" s="26">
        <f t="shared" si="26"/>
        <v>-6</v>
      </c>
      <c r="AG36" s="32">
        <f t="shared" si="27"/>
        <v>8.8235294117647065E-2</v>
      </c>
      <c r="AH36" s="23">
        <f t="shared" si="9"/>
        <v>3</v>
      </c>
      <c r="AI36" s="33" t="e">
        <f t="shared" si="28"/>
        <v>#DIV/0!</v>
      </c>
      <c r="AJ36" s="25"/>
      <c r="AK36" s="26">
        <f t="shared" si="29"/>
        <v>-3</v>
      </c>
      <c r="AL36" s="32">
        <f t="shared" si="30"/>
        <v>5.2341597796143252E-2</v>
      </c>
      <c r="AM36" s="23">
        <f t="shared" si="10"/>
        <v>19</v>
      </c>
      <c r="AN36" s="33" t="e">
        <f t="shared" si="31"/>
        <v>#DIV/0!</v>
      </c>
      <c r="AO36" s="25"/>
      <c r="AP36" s="26">
        <f t="shared" si="32"/>
        <v>-19</v>
      </c>
      <c r="AQ36" s="32">
        <f t="shared" si="33"/>
        <v>0</v>
      </c>
      <c r="AR36" s="23">
        <f t="shared" si="11"/>
        <v>0</v>
      </c>
      <c r="AS36" s="33" t="e">
        <f t="shared" si="34"/>
        <v>#DIV/0!</v>
      </c>
      <c r="AT36" s="25"/>
      <c r="AU36" s="26">
        <f t="shared" si="35"/>
        <v>0</v>
      </c>
      <c r="AY36" t="s">
        <v>32</v>
      </c>
      <c r="AZ36" t="s">
        <v>77</v>
      </c>
      <c r="BA36" t="s">
        <v>78</v>
      </c>
      <c r="BB36" t="s">
        <v>101</v>
      </c>
      <c r="BC36" t="s">
        <v>114</v>
      </c>
      <c r="BD36">
        <v>16</v>
      </c>
      <c r="BE36">
        <v>5</v>
      </c>
      <c r="BF36">
        <v>2</v>
      </c>
      <c r="BG36">
        <v>3</v>
      </c>
      <c r="BH36">
        <v>2</v>
      </c>
      <c r="BI36">
        <v>4</v>
      </c>
      <c r="BJ36">
        <v>3</v>
      </c>
      <c r="BK36">
        <v>35</v>
      </c>
      <c r="BL36">
        <v>0</v>
      </c>
    </row>
    <row r="37" spans="1:64" x14ac:dyDescent="0.3">
      <c r="A37" t="s">
        <v>126</v>
      </c>
      <c r="B37" s="21"/>
      <c r="C37" s="32">
        <f t="shared" si="12"/>
        <v>7.7519379844961239E-3</v>
      </c>
      <c r="D37" s="23">
        <f t="shared" si="36"/>
        <v>1</v>
      </c>
      <c r="E37" s="33" t="e">
        <f t="shared" ref="E37" si="37">F37/$F$57</f>
        <v>#DIV/0!</v>
      </c>
      <c r="F37" s="25"/>
      <c r="G37" s="26">
        <f t="shared" ref="G37" si="38">F37-D37</f>
        <v>-1</v>
      </c>
      <c r="H37" s="32">
        <f t="shared" si="15"/>
        <v>5.1948051948051951E-2</v>
      </c>
      <c r="I37" s="23">
        <f t="shared" ref="I37:I55" si="39">IF(COUNTIF($AY$2:$BL$59,A37)=1,VLOOKUP(A37,$AY$2:$BL$59,7,FALSE),0)</f>
        <v>4</v>
      </c>
      <c r="J37" s="33" t="e">
        <f t="shared" ref="J37" si="40">K37/$K$57</f>
        <v>#DIV/0!</v>
      </c>
      <c r="K37" s="25"/>
      <c r="L37" s="26">
        <f t="shared" ref="L37" si="41">K37-I37</f>
        <v>-4</v>
      </c>
      <c r="M37" s="22">
        <f t="shared" si="17"/>
        <v>0</v>
      </c>
      <c r="N37" s="23">
        <f t="shared" ref="N37:N55" si="42">IF(COUNTIF($AY$2:$BL$59,A37)=1,VLOOKUP(A37,$AY$2:$BL$59,8,FALSE),0)</f>
        <v>0</v>
      </c>
      <c r="O37" s="33" t="e">
        <f t="shared" ref="O37" si="43">P37/$P$57</f>
        <v>#DIV/0!</v>
      </c>
      <c r="P37" s="25"/>
      <c r="Q37" s="26">
        <f t="shared" ref="Q37" si="44">P37-N37</f>
        <v>0</v>
      </c>
      <c r="R37" s="32">
        <f t="shared" si="19"/>
        <v>0</v>
      </c>
      <c r="S37" s="23">
        <f t="shared" ref="S37:S55" si="45">IF(COUNTIF($AY$2:$BL$59,A37)=1,VLOOKUP(A37,$AY$2:$BL$59,9,FALSE),0)</f>
        <v>0</v>
      </c>
      <c r="T37" s="33" t="e">
        <f t="shared" ref="T37" si="46">U37/$U$57</f>
        <v>#DIV/0!</v>
      </c>
      <c r="U37" s="25"/>
      <c r="V37" s="26">
        <f t="shared" ref="V37" si="47">U37-S37</f>
        <v>0</v>
      </c>
      <c r="W37" s="32">
        <f t="shared" si="21"/>
        <v>0.13333333333333333</v>
      </c>
      <c r="X37" s="23">
        <f t="shared" ref="X37:X55" si="48">IF(COUNTIF($AY$2:$BL$59,A37)=1,VLOOKUP(A37,$AY$2:$BL$59,10,FALSE),0)</f>
        <v>2</v>
      </c>
      <c r="Y37" s="33" t="e">
        <f t="shared" ref="Y37" si="49">Z37/$Z$57</f>
        <v>#DIV/0!</v>
      </c>
      <c r="Z37" s="25"/>
      <c r="AA37" s="26">
        <f t="shared" ref="AA37" si="50">Z37-X37</f>
        <v>-2</v>
      </c>
      <c r="AB37" s="32">
        <f t="shared" si="24"/>
        <v>6.7796610169491525E-2</v>
      </c>
      <c r="AC37" s="23">
        <f t="shared" ref="AC37:AC55" si="51">IF(COUNTIF($AY$2:$BL$59,A37)=1,VLOOKUP(A37,$AY$2:$BL$59,11,FALSE),0)</f>
        <v>4</v>
      </c>
      <c r="AD37" s="33" t="e">
        <f t="shared" ref="AD37" si="52">AE37/$AE$57</f>
        <v>#DIV/0!</v>
      </c>
      <c r="AE37" s="25"/>
      <c r="AF37" s="26">
        <f t="shared" ref="AF37" si="53">AE37-AC37</f>
        <v>-4</v>
      </c>
      <c r="AG37" s="32">
        <f t="shared" si="27"/>
        <v>0</v>
      </c>
      <c r="AH37" s="23">
        <f t="shared" ref="AH37:AH55" si="54">IF(COUNTIF($AY$2:$BL$59,A37)=1,VLOOKUP(A37,$AY$2:$BL$59,12,FALSE),0)</f>
        <v>0</v>
      </c>
      <c r="AI37" s="33" t="e">
        <f t="shared" ref="AI37" si="55">AJ37/$AJ$57</f>
        <v>#DIV/0!</v>
      </c>
      <c r="AJ37" s="25"/>
      <c r="AK37" s="26">
        <f t="shared" ref="AK37" si="56">AJ37-AH37</f>
        <v>0</v>
      </c>
      <c r="AL37" s="32">
        <f t="shared" si="30"/>
        <v>3.0303030303030304E-2</v>
      </c>
      <c r="AM37" s="23">
        <f t="shared" ref="AM37:AM55" si="57">IF(COUNTIF($AY$2:$BL$59,A37)=1,VLOOKUP(A37,$AY$2:$BL$59,13,FALSE),0)</f>
        <v>11</v>
      </c>
      <c r="AN37" s="33" t="e">
        <f t="shared" ref="AN37" si="58">AO37/$AO$57</f>
        <v>#DIV/0!</v>
      </c>
      <c r="AO37" s="25"/>
      <c r="AP37" s="26">
        <f t="shared" ref="AP37" si="59">AO37-AM37</f>
        <v>-11</v>
      </c>
      <c r="AQ37" s="32">
        <f t="shared" si="33"/>
        <v>0</v>
      </c>
      <c r="AR37" s="23">
        <f t="shared" ref="AR37:AR55" si="60">IF(COUNTIF($AY$2:$BL$59,A37)=1,VLOOKUP(A37,$AY$2:$BL$59,14,FALSE),0)</f>
        <v>0</v>
      </c>
      <c r="AS37" s="33" t="e">
        <f t="shared" ref="AS37" si="61">AT37/$AT$57</f>
        <v>#DIV/0!</v>
      </c>
      <c r="AT37" s="25"/>
      <c r="AU37" s="26">
        <f t="shared" ref="AU37" si="62">AT37-AR37</f>
        <v>0</v>
      </c>
    </row>
    <row r="38" spans="1:64" x14ac:dyDescent="0.3">
      <c r="A38" t="s">
        <v>20</v>
      </c>
      <c r="B38" s="21"/>
      <c r="C38" s="32">
        <f t="shared" si="12"/>
        <v>7.7519379844961239E-3</v>
      </c>
      <c r="D38" s="23">
        <f t="shared" si="36"/>
        <v>1</v>
      </c>
      <c r="E38" s="33" t="e">
        <f t="shared" si="13"/>
        <v>#DIV/0!</v>
      </c>
      <c r="F38" s="25"/>
      <c r="G38" s="26">
        <f t="shared" si="14"/>
        <v>-1</v>
      </c>
      <c r="H38" s="32">
        <f t="shared" si="15"/>
        <v>1.2987012987012988E-2</v>
      </c>
      <c r="I38" s="23">
        <f t="shared" si="39"/>
        <v>1</v>
      </c>
      <c r="J38" s="33" t="e">
        <f t="shared" si="2"/>
        <v>#DIV/0!</v>
      </c>
      <c r="K38" s="25"/>
      <c r="L38" s="26">
        <f t="shared" si="16"/>
        <v>-1</v>
      </c>
      <c r="M38" s="22">
        <f t="shared" si="17"/>
        <v>0</v>
      </c>
      <c r="N38" s="23">
        <f t="shared" si="42"/>
        <v>0</v>
      </c>
      <c r="O38" s="33" t="e">
        <f t="shared" si="4"/>
        <v>#DIV/0!</v>
      </c>
      <c r="P38" s="25"/>
      <c r="Q38" s="26">
        <f t="shared" si="18"/>
        <v>0</v>
      </c>
      <c r="R38" s="32">
        <f t="shared" si="19"/>
        <v>0</v>
      </c>
      <c r="S38" s="23">
        <f t="shared" si="45"/>
        <v>0</v>
      </c>
      <c r="T38" s="33" t="e">
        <f t="shared" si="6"/>
        <v>#DIV/0!</v>
      </c>
      <c r="U38" s="25"/>
      <c r="V38" s="26">
        <f t="shared" si="20"/>
        <v>0</v>
      </c>
      <c r="W38" s="32">
        <f t="shared" si="21"/>
        <v>0</v>
      </c>
      <c r="X38" s="23">
        <f t="shared" si="48"/>
        <v>0</v>
      </c>
      <c r="Y38" s="33" t="e">
        <f t="shared" si="22"/>
        <v>#DIV/0!</v>
      </c>
      <c r="Z38" s="25"/>
      <c r="AA38" s="26">
        <f t="shared" si="23"/>
        <v>0</v>
      </c>
      <c r="AB38" s="32">
        <f t="shared" si="24"/>
        <v>0</v>
      </c>
      <c r="AC38" s="23">
        <f t="shared" si="51"/>
        <v>0</v>
      </c>
      <c r="AD38" s="33" t="e">
        <f t="shared" si="25"/>
        <v>#DIV/0!</v>
      </c>
      <c r="AE38" s="25"/>
      <c r="AF38" s="26">
        <f t="shared" si="26"/>
        <v>0</v>
      </c>
      <c r="AG38" s="32">
        <f t="shared" si="27"/>
        <v>5.8823529411764705E-2</v>
      </c>
      <c r="AH38" s="23">
        <f t="shared" si="54"/>
        <v>2</v>
      </c>
      <c r="AI38" s="33" t="e">
        <f t="shared" si="28"/>
        <v>#DIV/0!</v>
      </c>
      <c r="AJ38" s="25"/>
      <c r="AK38" s="26">
        <f t="shared" si="29"/>
        <v>-2</v>
      </c>
      <c r="AL38" s="32">
        <f t="shared" si="30"/>
        <v>1.1019283746556474E-2</v>
      </c>
      <c r="AM38" s="23">
        <f t="shared" si="57"/>
        <v>4</v>
      </c>
      <c r="AN38" s="33" t="e">
        <f t="shared" si="31"/>
        <v>#DIV/0!</v>
      </c>
      <c r="AO38" s="25"/>
      <c r="AP38" s="26">
        <f t="shared" si="32"/>
        <v>-4</v>
      </c>
      <c r="AQ38" s="32">
        <f t="shared" si="33"/>
        <v>0</v>
      </c>
      <c r="AR38" s="23">
        <f t="shared" si="60"/>
        <v>0</v>
      </c>
      <c r="AS38" s="33" t="e">
        <f t="shared" si="34"/>
        <v>#DIV/0!</v>
      </c>
      <c r="AT38" s="25"/>
      <c r="AU38" s="26">
        <f t="shared" si="35"/>
        <v>0</v>
      </c>
    </row>
    <row r="39" spans="1:64" x14ac:dyDescent="0.3">
      <c r="A39" t="s">
        <v>21</v>
      </c>
      <c r="B39" s="21"/>
      <c r="C39" s="32">
        <f t="shared" si="12"/>
        <v>7.7519379844961239E-3</v>
      </c>
      <c r="D39" s="23">
        <f t="shared" si="36"/>
        <v>1</v>
      </c>
      <c r="E39" s="33" t="e">
        <f t="shared" si="13"/>
        <v>#DIV/0!</v>
      </c>
      <c r="F39" s="25"/>
      <c r="G39" s="26">
        <f t="shared" si="14"/>
        <v>-1</v>
      </c>
      <c r="H39" s="32">
        <f t="shared" si="15"/>
        <v>0</v>
      </c>
      <c r="I39" s="23">
        <f t="shared" si="39"/>
        <v>0</v>
      </c>
      <c r="J39" s="33" t="e">
        <f t="shared" si="2"/>
        <v>#DIV/0!</v>
      </c>
      <c r="K39" s="25"/>
      <c r="L39" s="26">
        <f t="shared" si="16"/>
        <v>0</v>
      </c>
      <c r="M39" s="22">
        <f t="shared" si="17"/>
        <v>0</v>
      </c>
      <c r="N39" s="23">
        <f t="shared" si="42"/>
        <v>0</v>
      </c>
      <c r="O39" s="33" t="e">
        <f t="shared" si="4"/>
        <v>#DIV/0!</v>
      </c>
      <c r="P39" s="25"/>
      <c r="Q39" s="26">
        <f t="shared" si="18"/>
        <v>0</v>
      </c>
      <c r="R39" s="32">
        <f t="shared" si="19"/>
        <v>0</v>
      </c>
      <c r="S39" s="23">
        <f t="shared" si="45"/>
        <v>0</v>
      </c>
      <c r="T39" s="33" t="e">
        <f t="shared" si="6"/>
        <v>#DIV/0!</v>
      </c>
      <c r="U39" s="25"/>
      <c r="V39" s="26">
        <f t="shared" si="20"/>
        <v>0</v>
      </c>
      <c r="W39" s="32">
        <f t="shared" si="21"/>
        <v>0</v>
      </c>
      <c r="X39" s="23">
        <f t="shared" si="48"/>
        <v>0</v>
      </c>
      <c r="Y39" s="33" t="e">
        <f t="shared" si="22"/>
        <v>#DIV/0!</v>
      </c>
      <c r="Z39" s="25"/>
      <c r="AA39" s="26">
        <f t="shared" si="23"/>
        <v>0</v>
      </c>
      <c r="AB39" s="32">
        <f t="shared" si="24"/>
        <v>0</v>
      </c>
      <c r="AC39" s="23">
        <f t="shared" si="51"/>
        <v>0</v>
      </c>
      <c r="AD39" s="33" t="e">
        <f t="shared" si="25"/>
        <v>#DIV/0!</v>
      </c>
      <c r="AE39" s="25"/>
      <c r="AF39" s="26">
        <f t="shared" si="26"/>
        <v>0</v>
      </c>
      <c r="AG39" s="32">
        <f t="shared" si="27"/>
        <v>0</v>
      </c>
      <c r="AH39" s="23">
        <f t="shared" si="54"/>
        <v>0</v>
      </c>
      <c r="AI39" s="33" t="e">
        <f t="shared" si="28"/>
        <v>#DIV/0!</v>
      </c>
      <c r="AJ39" s="25"/>
      <c r="AK39" s="26">
        <f t="shared" si="29"/>
        <v>0</v>
      </c>
      <c r="AL39" s="32">
        <f t="shared" si="30"/>
        <v>2.7548209366391185E-3</v>
      </c>
      <c r="AM39" s="23">
        <f t="shared" si="57"/>
        <v>1</v>
      </c>
      <c r="AN39" s="33" t="e">
        <f t="shared" si="31"/>
        <v>#DIV/0!</v>
      </c>
      <c r="AO39" s="25"/>
      <c r="AP39" s="26">
        <f t="shared" si="32"/>
        <v>-1</v>
      </c>
      <c r="AQ39" s="32">
        <f t="shared" si="33"/>
        <v>0</v>
      </c>
      <c r="AR39" s="23">
        <f t="shared" si="60"/>
        <v>0</v>
      </c>
      <c r="AS39" s="33" t="e">
        <f t="shared" si="34"/>
        <v>#DIV/0!</v>
      </c>
      <c r="AT39" s="25"/>
      <c r="AU39" s="26">
        <f t="shared" si="35"/>
        <v>0</v>
      </c>
    </row>
    <row r="40" spans="1:64" x14ac:dyDescent="0.3">
      <c r="A40" t="s">
        <v>22</v>
      </c>
      <c r="B40" s="21"/>
      <c r="C40" s="32">
        <f t="shared" si="12"/>
        <v>0</v>
      </c>
      <c r="D40" s="23">
        <f t="shared" si="36"/>
        <v>0</v>
      </c>
      <c r="E40" s="33" t="e">
        <f t="shared" si="13"/>
        <v>#DIV/0!</v>
      </c>
      <c r="F40" s="25"/>
      <c r="G40" s="26">
        <f t="shared" si="14"/>
        <v>0</v>
      </c>
      <c r="H40" s="32">
        <f t="shared" si="15"/>
        <v>0</v>
      </c>
      <c r="I40" s="23">
        <f t="shared" si="39"/>
        <v>0</v>
      </c>
      <c r="J40" s="33" t="e">
        <f t="shared" si="2"/>
        <v>#DIV/0!</v>
      </c>
      <c r="K40" s="25"/>
      <c r="L40" s="26">
        <f t="shared" si="16"/>
        <v>0</v>
      </c>
      <c r="M40" s="22">
        <f t="shared" si="17"/>
        <v>0</v>
      </c>
      <c r="N40" s="23">
        <f t="shared" si="42"/>
        <v>0</v>
      </c>
      <c r="O40" s="33" t="e">
        <f t="shared" si="4"/>
        <v>#DIV/0!</v>
      </c>
      <c r="P40" s="25"/>
      <c r="Q40" s="26">
        <f t="shared" si="18"/>
        <v>0</v>
      </c>
      <c r="R40" s="32">
        <f t="shared" si="19"/>
        <v>0</v>
      </c>
      <c r="S40" s="23">
        <f t="shared" si="45"/>
        <v>0</v>
      </c>
      <c r="T40" s="33" t="e">
        <f t="shared" si="6"/>
        <v>#DIV/0!</v>
      </c>
      <c r="U40" s="25"/>
      <c r="V40" s="26">
        <f t="shared" si="20"/>
        <v>0</v>
      </c>
      <c r="W40" s="32">
        <f t="shared" si="21"/>
        <v>0</v>
      </c>
      <c r="X40" s="23">
        <f t="shared" si="48"/>
        <v>0</v>
      </c>
      <c r="Y40" s="33" t="e">
        <f t="shared" si="22"/>
        <v>#DIV/0!</v>
      </c>
      <c r="Z40" s="25"/>
      <c r="AA40" s="26">
        <f t="shared" si="23"/>
        <v>0</v>
      </c>
      <c r="AB40" s="32">
        <f t="shared" si="24"/>
        <v>0</v>
      </c>
      <c r="AC40" s="23">
        <f t="shared" si="51"/>
        <v>0</v>
      </c>
      <c r="AD40" s="33" t="e">
        <f t="shared" si="25"/>
        <v>#DIV/0!</v>
      </c>
      <c r="AE40" s="25"/>
      <c r="AF40" s="26">
        <f t="shared" si="26"/>
        <v>0</v>
      </c>
      <c r="AG40" s="32">
        <f t="shared" si="27"/>
        <v>2.9411764705882353E-2</v>
      </c>
      <c r="AH40" s="23">
        <f t="shared" si="54"/>
        <v>1</v>
      </c>
      <c r="AI40" s="33" t="e">
        <f t="shared" si="28"/>
        <v>#DIV/0!</v>
      </c>
      <c r="AJ40" s="25"/>
      <c r="AK40" s="26">
        <f t="shared" si="29"/>
        <v>-1</v>
      </c>
      <c r="AL40" s="32">
        <f t="shared" si="30"/>
        <v>2.7548209366391185E-3</v>
      </c>
      <c r="AM40" s="23">
        <f t="shared" si="57"/>
        <v>1</v>
      </c>
      <c r="AN40" s="33" t="e">
        <f t="shared" si="31"/>
        <v>#DIV/0!</v>
      </c>
      <c r="AO40" s="25"/>
      <c r="AP40" s="26">
        <f t="shared" si="32"/>
        <v>-1</v>
      </c>
      <c r="AQ40" s="32">
        <f t="shared" si="33"/>
        <v>0</v>
      </c>
      <c r="AR40" s="23">
        <f t="shared" si="60"/>
        <v>0</v>
      </c>
      <c r="AS40" s="33" t="e">
        <f t="shared" si="34"/>
        <v>#DIV/0!</v>
      </c>
      <c r="AT40" s="25"/>
      <c r="AU40" s="26">
        <f t="shared" si="35"/>
        <v>0</v>
      </c>
    </row>
    <row r="41" spans="1:64" x14ac:dyDescent="0.3">
      <c r="A41" t="s">
        <v>23</v>
      </c>
      <c r="B41" s="21"/>
      <c r="C41" s="32">
        <f t="shared" si="12"/>
        <v>0</v>
      </c>
      <c r="D41" s="23">
        <f t="shared" si="36"/>
        <v>0</v>
      </c>
      <c r="E41" s="33" t="e">
        <f t="shared" si="13"/>
        <v>#DIV/0!</v>
      </c>
      <c r="F41" s="25"/>
      <c r="G41" s="26">
        <f t="shared" si="14"/>
        <v>0</v>
      </c>
      <c r="H41" s="32">
        <f t="shared" si="15"/>
        <v>2.5974025974025976E-2</v>
      </c>
      <c r="I41" s="23">
        <f t="shared" si="39"/>
        <v>2</v>
      </c>
      <c r="J41" s="33" t="e">
        <f t="shared" si="2"/>
        <v>#DIV/0!</v>
      </c>
      <c r="K41" s="25"/>
      <c r="L41" s="26">
        <f t="shared" si="16"/>
        <v>-2</v>
      </c>
      <c r="M41" s="22">
        <f t="shared" si="17"/>
        <v>0</v>
      </c>
      <c r="N41" s="23">
        <f t="shared" si="42"/>
        <v>0</v>
      </c>
      <c r="O41" s="33" t="e">
        <f t="shared" si="4"/>
        <v>#DIV/0!</v>
      </c>
      <c r="P41" s="25"/>
      <c r="Q41" s="26">
        <f t="shared" si="18"/>
        <v>0</v>
      </c>
      <c r="R41" s="32">
        <f t="shared" si="19"/>
        <v>0</v>
      </c>
      <c r="S41" s="23">
        <f t="shared" si="45"/>
        <v>0</v>
      </c>
      <c r="T41" s="33" t="e">
        <f t="shared" si="6"/>
        <v>#DIV/0!</v>
      </c>
      <c r="U41" s="25"/>
      <c r="V41" s="26">
        <f t="shared" si="20"/>
        <v>0</v>
      </c>
      <c r="W41" s="32">
        <f t="shared" si="21"/>
        <v>0</v>
      </c>
      <c r="X41" s="23">
        <f t="shared" si="48"/>
        <v>0</v>
      </c>
      <c r="Y41" s="33" t="e">
        <f t="shared" si="22"/>
        <v>#DIV/0!</v>
      </c>
      <c r="Z41" s="25"/>
      <c r="AA41" s="26">
        <f t="shared" si="23"/>
        <v>0</v>
      </c>
      <c r="AB41" s="32">
        <f t="shared" si="24"/>
        <v>6.7796610169491525E-2</v>
      </c>
      <c r="AC41" s="23">
        <f t="shared" si="51"/>
        <v>4</v>
      </c>
      <c r="AD41" s="33" t="e">
        <f t="shared" si="25"/>
        <v>#DIV/0!</v>
      </c>
      <c r="AE41" s="25"/>
      <c r="AF41" s="26">
        <f t="shared" si="26"/>
        <v>-4</v>
      </c>
      <c r="AG41" s="32">
        <f t="shared" si="27"/>
        <v>0</v>
      </c>
      <c r="AH41" s="23">
        <f t="shared" si="54"/>
        <v>0</v>
      </c>
      <c r="AI41" s="33" t="e">
        <f t="shared" si="28"/>
        <v>#DIV/0!</v>
      </c>
      <c r="AJ41" s="25"/>
      <c r="AK41" s="26">
        <f t="shared" si="29"/>
        <v>0</v>
      </c>
      <c r="AL41" s="32">
        <f t="shared" si="30"/>
        <v>1.6528925619834711E-2</v>
      </c>
      <c r="AM41" s="23">
        <f t="shared" si="57"/>
        <v>6</v>
      </c>
      <c r="AN41" s="33" t="e">
        <f t="shared" si="31"/>
        <v>#DIV/0!</v>
      </c>
      <c r="AO41" s="25"/>
      <c r="AP41" s="26">
        <f t="shared" si="32"/>
        <v>-6</v>
      </c>
      <c r="AQ41" s="32">
        <f t="shared" si="33"/>
        <v>0</v>
      </c>
      <c r="AR41" s="23">
        <f t="shared" si="60"/>
        <v>0</v>
      </c>
      <c r="AS41" s="33" t="e">
        <f t="shared" si="34"/>
        <v>#DIV/0!</v>
      </c>
      <c r="AT41" s="25"/>
      <c r="AU41" s="26">
        <f t="shared" si="35"/>
        <v>0</v>
      </c>
    </row>
    <row r="42" spans="1:64" x14ac:dyDescent="0.3">
      <c r="A42" t="s">
        <v>24</v>
      </c>
      <c r="B42" s="21"/>
      <c r="C42" s="32">
        <f t="shared" si="12"/>
        <v>3.1007751937984496E-2</v>
      </c>
      <c r="D42" s="23">
        <f t="shared" si="36"/>
        <v>4</v>
      </c>
      <c r="E42" s="33" t="e">
        <f t="shared" si="13"/>
        <v>#DIV/0!</v>
      </c>
      <c r="F42" s="25"/>
      <c r="G42" s="26">
        <f t="shared" si="14"/>
        <v>-4</v>
      </c>
      <c r="H42" s="32">
        <f t="shared" si="15"/>
        <v>2.5974025974025976E-2</v>
      </c>
      <c r="I42" s="23">
        <f t="shared" si="39"/>
        <v>2</v>
      </c>
      <c r="J42" s="33" t="e">
        <f t="shared" si="2"/>
        <v>#DIV/0!</v>
      </c>
      <c r="K42" s="25"/>
      <c r="L42" s="26">
        <f t="shared" si="16"/>
        <v>-2</v>
      </c>
      <c r="M42" s="22">
        <f t="shared" si="17"/>
        <v>0.30769230769230771</v>
      </c>
      <c r="N42" s="23">
        <f t="shared" si="42"/>
        <v>8</v>
      </c>
      <c r="O42" s="33" t="e">
        <f t="shared" si="4"/>
        <v>#DIV/0!</v>
      </c>
      <c r="P42" s="25"/>
      <c r="Q42" s="26">
        <f t="shared" si="18"/>
        <v>-8</v>
      </c>
      <c r="R42" s="32">
        <f t="shared" si="19"/>
        <v>0</v>
      </c>
      <c r="S42" s="23">
        <f t="shared" si="45"/>
        <v>0</v>
      </c>
      <c r="T42" s="33" t="e">
        <f t="shared" si="6"/>
        <v>#DIV/0!</v>
      </c>
      <c r="U42" s="25"/>
      <c r="V42" s="26">
        <f t="shared" si="20"/>
        <v>0</v>
      </c>
      <c r="W42" s="32">
        <f t="shared" si="21"/>
        <v>0</v>
      </c>
      <c r="X42" s="23">
        <f t="shared" si="48"/>
        <v>0</v>
      </c>
      <c r="Y42" s="33" t="e">
        <f t="shared" si="22"/>
        <v>#DIV/0!</v>
      </c>
      <c r="Z42" s="25"/>
      <c r="AA42" s="26">
        <f t="shared" si="23"/>
        <v>0</v>
      </c>
      <c r="AB42" s="32">
        <f t="shared" si="24"/>
        <v>5.0847457627118647E-2</v>
      </c>
      <c r="AC42" s="23">
        <f t="shared" si="51"/>
        <v>3</v>
      </c>
      <c r="AD42" s="33" t="e">
        <f t="shared" si="25"/>
        <v>#DIV/0!</v>
      </c>
      <c r="AE42" s="25"/>
      <c r="AF42" s="26">
        <f t="shared" si="26"/>
        <v>-3</v>
      </c>
      <c r="AG42" s="32">
        <f t="shared" si="27"/>
        <v>5.8823529411764705E-2</v>
      </c>
      <c r="AH42" s="23">
        <f t="shared" si="54"/>
        <v>2</v>
      </c>
      <c r="AI42" s="33" t="e">
        <f t="shared" si="28"/>
        <v>#DIV/0!</v>
      </c>
      <c r="AJ42" s="25"/>
      <c r="AK42" s="26">
        <f t="shared" si="29"/>
        <v>-2</v>
      </c>
      <c r="AL42" s="32">
        <f t="shared" si="30"/>
        <v>5.2341597796143252E-2</v>
      </c>
      <c r="AM42" s="23">
        <f t="shared" si="57"/>
        <v>19</v>
      </c>
      <c r="AN42" s="33" t="e">
        <f t="shared" si="31"/>
        <v>#DIV/0!</v>
      </c>
      <c r="AO42" s="25"/>
      <c r="AP42" s="26">
        <f t="shared" si="32"/>
        <v>-19</v>
      </c>
      <c r="AQ42" s="32">
        <f t="shared" si="33"/>
        <v>0</v>
      </c>
      <c r="AR42" s="23">
        <f t="shared" si="60"/>
        <v>0</v>
      </c>
      <c r="AS42" s="33" t="e">
        <f t="shared" si="34"/>
        <v>#DIV/0!</v>
      </c>
      <c r="AT42" s="25"/>
      <c r="AU42" s="26">
        <f t="shared" si="35"/>
        <v>0</v>
      </c>
    </row>
    <row r="43" spans="1:64" x14ac:dyDescent="0.3">
      <c r="A43" t="s">
        <v>61</v>
      </c>
      <c r="B43" s="21"/>
      <c r="C43" s="32">
        <f t="shared" si="12"/>
        <v>0</v>
      </c>
      <c r="D43" s="23">
        <f t="shared" si="36"/>
        <v>0</v>
      </c>
      <c r="E43" s="33" t="e">
        <f t="shared" si="13"/>
        <v>#DIV/0!</v>
      </c>
      <c r="F43" s="25"/>
      <c r="G43" s="26">
        <f t="shared" si="14"/>
        <v>0</v>
      </c>
      <c r="H43" s="32">
        <f t="shared" si="15"/>
        <v>0</v>
      </c>
      <c r="I43" s="23">
        <f t="shared" si="39"/>
        <v>0</v>
      </c>
      <c r="J43" s="33" t="e">
        <f t="shared" si="2"/>
        <v>#DIV/0!</v>
      </c>
      <c r="K43" s="25"/>
      <c r="L43" s="26">
        <f t="shared" si="16"/>
        <v>0</v>
      </c>
      <c r="M43" s="22">
        <f t="shared" si="17"/>
        <v>0</v>
      </c>
      <c r="N43" s="23">
        <f t="shared" si="42"/>
        <v>0</v>
      </c>
      <c r="O43" s="33" t="e">
        <f t="shared" si="4"/>
        <v>#DIV/0!</v>
      </c>
      <c r="P43" s="25"/>
      <c r="Q43" s="26">
        <f t="shared" si="18"/>
        <v>0</v>
      </c>
      <c r="R43" s="32">
        <f t="shared" si="19"/>
        <v>0</v>
      </c>
      <c r="S43" s="23">
        <f t="shared" si="45"/>
        <v>0</v>
      </c>
      <c r="T43" s="33" t="e">
        <f t="shared" si="6"/>
        <v>#DIV/0!</v>
      </c>
      <c r="U43" s="25"/>
      <c r="V43" s="26">
        <f t="shared" si="20"/>
        <v>0</v>
      </c>
      <c r="W43" s="32">
        <f t="shared" si="21"/>
        <v>0</v>
      </c>
      <c r="X43" s="23">
        <f t="shared" si="48"/>
        <v>0</v>
      </c>
      <c r="Y43" s="33" t="e">
        <f t="shared" si="22"/>
        <v>#DIV/0!</v>
      </c>
      <c r="Z43" s="25"/>
      <c r="AA43" s="26">
        <f t="shared" si="23"/>
        <v>0</v>
      </c>
      <c r="AB43" s="32">
        <f t="shared" si="24"/>
        <v>0</v>
      </c>
      <c r="AC43" s="23">
        <f t="shared" si="51"/>
        <v>0</v>
      </c>
      <c r="AD43" s="33" t="e">
        <f t="shared" si="25"/>
        <v>#DIV/0!</v>
      </c>
      <c r="AE43" s="25"/>
      <c r="AF43" s="26">
        <f t="shared" si="26"/>
        <v>0</v>
      </c>
      <c r="AG43" s="32">
        <f t="shared" si="27"/>
        <v>0</v>
      </c>
      <c r="AH43" s="23">
        <f t="shared" si="54"/>
        <v>0</v>
      </c>
      <c r="AI43" s="33" t="e">
        <f t="shared" si="28"/>
        <v>#DIV/0!</v>
      </c>
      <c r="AJ43" s="25"/>
      <c r="AK43" s="26">
        <f t="shared" si="29"/>
        <v>0</v>
      </c>
      <c r="AL43" s="32">
        <f t="shared" si="30"/>
        <v>0</v>
      </c>
      <c r="AM43" s="23">
        <f t="shared" si="57"/>
        <v>0</v>
      </c>
      <c r="AN43" s="33" t="e">
        <f t="shared" si="31"/>
        <v>#DIV/0!</v>
      </c>
      <c r="AO43" s="25"/>
      <c r="AP43" s="26">
        <f t="shared" si="32"/>
        <v>0</v>
      </c>
      <c r="AQ43" s="32">
        <f t="shared" si="33"/>
        <v>0</v>
      </c>
      <c r="AR43" s="23">
        <f t="shared" si="60"/>
        <v>0</v>
      </c>
      <c r="AS43" s="33" t="e">
        <f t="shared" si="34"/>
        <v>#DIV/0!</v>
      </c>
      <c r="AT43" s="25"/>
      <c r="AU43" s="26">
        <f t="shared" si="35"/>
        <v>0</v>
      </c>
    </row>
    <row r="44" spans="1:64" x14ac:dyDescent="0.3">
      <c r="A44" t="s">
        <v>25</v>
      </c>
      <c r="B44" s="21"/>
      <c r="C44" s="32">
        <f t="shared" si="12"/>
        <v>7.7519379844961239E-3</v>
      </c>
      <c r="D44" s="23">
        <f t="shared" si="36"/>
        <v>1</v>
      </c>
      <c r="E44" s="33" t="e">
        <f t="shared" si="13"/>
        <v>#DIV/0!</v>
      </c>
      <c r="F44" s="25"/>
      <c r="G44" s="26">
        <f t="shared" si="14"/>
        <v>-1</v>
      </c>
      <c r="H44" s="32">
        <f t="shared" si="15"/>
        <v>1.2987012987012988E-2</v>
      </c>
      <c r="I44" s="23">
        <f t="shared" si="39"/>
        <v>1</v>
      </c>
      <c r="J44" s="33" t="e">
        <f t="shared" si="2"/>
        <v>#DIV/0!</v>
      </c>
      <c r="K44" s="25"/>
      <c r="L44" s="26">
        <f t="shared" si="16"/>
        <v>-1</v>
      </c>
      <c r="M44" s="22">
        <f t="shared" si="17"/>
        <v>0</v>
      </c>
      <c r="N44" s="23">
        <f t="shared" si="42"/>
        <v>0</v>
      </c>
      <c r="O44" s="33" t="e">
        <f t="shared" si="4"/>
        <v>#DIV/0!</v>
      </c>
      <c r="P44" s="25"/>
      <c r="Q44" s="26">
        <f t="shared" si="18"/>
        <v>0</v>
      </c>
      <c r="R44" s="32">
        <f t="shared" si="19"/>
        <v>0</v>
      </c>
      <c r="S44" s="23">
        <f t="shared" si="45"/>
        <v>0</v>
      </c>
      <c r="T44" s="33" t="e">
        <f t="shared" si="6"/>
        <v>#DIV/0!</v>
      </c>
      <c r="U44" s="25"/>
      <c r="V44" s="26">
        <f t="shared" si="20"/>
        <v>0</v>
      </c>
      <c r="W44" s="32">
        <f t="shared" si="21"/>
        <v>0</v>
      </c>
      <c r="X44" s="23">
        <f t="shared" si="48"/>
        <v>0</v>
      </c>
      <c r="Y44" s="33" t="e">
        <f t="shared" si="22"/>
        <v>#DIV/0!</v>
      </c>
      <c r="Z44" s="25"/>
      <c r="AA44" s="26">
        <f t="shared" si="23"/>
        <v>0</v>
      </c>
      <c r="AB44" s="32">
        <f t="shared" si="24"/>
        <v>1.6949152542372881E-2</v>
      </c>
      <c r="AC44" s="23">
        <f t="shared" si="51"/>
        <v>1</v>
      </c>
      <c r="AD44" s="33" t="e">
        <f t="shared" si="25"/>
        <v>#DIV/0!</v>
      </c>
      <c r="AE44" s="25"/>
      <c r="AF44" s="26">
        <f t="shared" si="26"/>
        <v>-1</v>
      </c>
      <c r="AG44" s="32">
        <f t="shared" si="27"/>
        <v>0</v>
      </c>
      <c r="AH44" s="23">
        <f t="shared" si="54"/>
        <v>0</v>
      </c>
      <c r="AI44" s="33" t="e">
        <f t="shared" si="28"/>
        <v>#DIV/0!</v>
      </c>
      <c r="AJ44" s="25"/>
      <c r="AK44" s="26">
        <f t="shared" si="29"/>
        <v>0</v>
      </c>
      <c r="AL44" s="32">
        <f t="shared" si="30"/>
        <v>8.2644628099173556E-3</v>
      </c>
      <c r="AM44" s="23">
        <f t="shared" si="57"/>
        <v>3</v>
      </c>
      <c r="AN44" s="33" t="e">
        <f t="shared" si="31"/>
        <v>#DIV/0!</v>
      </c>
      <c r="AO44" s="25"/>
      <c r="AP44" s="26">
        <f t="shared" si="32"/>
        <v>-3</v>
      </c>
      <c r="AQ44" s="32">
        <f t="shared" si="33"/>
        <v>0</v>
      </c>
      <c r="AR44" s="23">
        <f t="shared" si="60"/>
        <v>0</v>
      </c>
      <c r="AS44" s="33" t="e">
        <f t="shared" si="34"/>
        <v>#DIV/0!</v>
      </c>
      <c r="AT44" s="25"/>
      <c r="AU44" s="26">
        <f t="shared" si="35"/>
        <v>0</v>
      </c>
    </row>
    <row r="45" spans="1:64" x14ac:dyDescent="0.3">
      <c r="A45" t="s">
        <v>26</v>
      </c>
      <c r="B45" s="21"/>
      <c r="C45" s="32">
        <f t="shared" si="12"/>
        <v>4.6511627906976744E-2</v>
      </c>
      <c r="D45" s="23">
        <f t="shared" si="36"/>
        <v>6</v>
      </c>
      <c r="E45" s="33" t="e">
        <f t="shared" si="13"/>
        <v>#DIV/0!</v>
      </c>
      <c r="F45" s="25"/>
      <c r="G45" s="26">
        <f t="shared" si="14"/>
        <v>-6</v>
      </c>
      <c r="H45" s="32">
        <f t="shared" si="15"/>
        <v>5.1948051948051951E-2</v>
      </c>
      <c r="I45" s="23">
        <f t="shared" si="39"/>
        <v>4</v>
      </c>
      <c r="J45" s="33" t="e">
        <f t="shared" si="2"/>
        <v>#DIV/0!</v>
      </c>
      <c r="K45" s="25"/>
      <c r="L45" s="26">
        <f t="shared" si="16"/>
        <v>-4</v>
      </c>
      <c r="M45" s="22">
        <f t="shared" si="17"/>
        <v>0</v>
      </c>
      <c r="N45" s="23">
        <f t="shared" si="42"/>
        <v>0</v>
      </c>
      <c r="O45" s="33" t="e">
        <f t="shared" si="4"/>
        <v>#DIV/0!</v>
      </c>
      <c r="P45" s="25"/>
      <c r="Q45" s="26">
        <f t="shared" si="18"/>
        <v>0</v>
      </c>
      <c r="R45" s="32">
        <f t="shared" si="19"/>
        <v>2.4390243902439025E-2</v>
      </c>
      <c r="S45" s="23">
        <f t="shared" si="45"/>
        <v>1</v>
      </c>
      <c r="T45" s="33" t="e">
        <f t="shared" si="6"/>
        <v>#DIV/0!</v>
      </c>
      <c r="U45" s="25"/>
      <c r="V45" s="26">
        <f t="shared" si="20"/>
        <v>-1</v>
      </c>
      <c r="W45" s="32">
        <f t="shared" si="21"/>
        <v>6.6666666666666666E-2</v>
      </c>
      <c r="X45" s="23">
        <f t="shared" si="48"/>
        <v>1</v>
      </c>
      <c r="Y45" s="33" t="e">
        <f t="shared" si="22"/>
        <v>#DIV/0!</v>
      </c>
      <c r="Z45" s="25"/>
      <c r="AA45" s="26">
        <f t="shared" si="23"/>
        <v>-1</v>
      </c>
      <c r="AB45" s="32">
        <f t="shared" si="24"/>
        <v>1.6949152542372881E-2</v>
      </c>
      <c r="AC45" s="23">
        <f t="shared" si="51"/>
        <v>1</v>
      </c>
      <c r="AD45" s="33" t="e">
        <f t="shared" si="25"/>
        <v>#DIV/0!</v>
      </c>
      <c r="AE45" s="25"/>
      <c r="AF45" s="26">
        <f t="shared" si="26"/>
        <v>-1</v>
      </c>
      <c r="AG45" s="32">
        <f t="shared" si="27"/>
        <v>5.8823529411764705E-2</v>
      </c>
      <c r="AH45" s="23">
        <f t="shared" si="54"/>
        <v>2</v>
      </c>
      <c r="AI45" s="33" t="e">
        <f t="shared" si="28"/>
        <v>#DIV/0!</v>
      </c>
      <c r="AJ45" s="25"/>
      <c r="AK45" s="26">
        <f t="shared" si="29"/>
        <v>-2</v>
      </c>
      <c r="AL45" s="32">
        <f t="shared" si="30"/>
        <v>4.1322314049586778E-2</v>
      </c>
      <c r="AM45" s="23">
        <f t="shared" si="57"/>
        <v>15</v>
      </c>
      <c r="AN45" s="33" t="e">
        <f t="shared" si="31"/>
        <v>#DIV/0!</v>
      </c>
      <c r="AO45" s="25"/>
      <c r="AP45" s="26">
        <f t="shared" si="32"/>
        <v>-15</v>
      </c>
      <c r="AQ45" s="32">
        <f t="shared" si="33"/>
        <v>0</v>
      </c>
      <c r="AR45" s="23">
        <f t="shared" si="60"/>
        <v>0</v>
      </c>
      <c r="AS45" s="33" t="e">
        <f t="shared" si="34"/>
        <v>#DIV/0!</v>
      </c>
      <c r="AT45" s="25"/>
      <c r="AU45" s="26">
        <f t="shared" si="35"/>
        <v>0</v>
      </c>
    </row>
    <row r="46" spans="1:64" x14ac:dyDescent="0.3">
      <c r="A46" t="s">
        <v>27</v>
      </c>
      <c r="B46" s="21"/>
      <c r="C46" s="32">
        <f t="shared" si="12"/>
        <v>3.875968992248062E-2</v>
      </c>
      <c r="D46" s="23">
        <f t="shared" si="36"/>
        <v>5</v>
      </c>
      <c r="E46" s="33" t="e">
        <f t="shared" si="13"/>
        <v>#DIV/0!</v>
      </c>
      <c r="F46" s="25"/>
      <c r="G46" s="26">
        <f t="shared" si="14"/>
        <v>-5</v>
      </c>
      <c r="H46" s="32">
        <f t="shared" si="15"/>
        <v>0</v>
      </c>
      <c r="I46" s="23">
        <f t="shared" si="39"/>
        <v>0</v>
      </c>
      <c r="J46" s="33" t="e">
        <f t="shared" si="2"/>
        <v>#DIV/0!</v>
      </c>
      <c r="K46" s="25"/>
      <c r="L46" s="26">
        <f t="shared" si="16"/>
        <v>0</v>
      </c>
      <c r="M46" s="22">
        <f t="shared" si="17"/>
        <v>0</v>
      </c>
      <c r="N46" s="23">
        <f t="shared" si="42"/>
        <v>0</v>
      </c>
      <c r="O46" s="33" t="e">
        <f t="shared" si="4"/>
        <v>#DIV/0!</v>
      </c>
      <c r="P46" s="25"/>
      <c r="Q46" s="26">
        <f t="shared" si="18"/>
        <v>0</v>
      </c>
      <c r="R46" s="32">
        <f t="shared" si="19"/>
        <v>2.4390243902439025E-2</v>
      </c>
      <c r="S46" s="23">
        <f t="shared" si="45"/>
        <v>1</v>
      </c>
      <c r="T46" s="33" t="e">
        <f t="shared" si="6"/>
        <v>#DIV/0!</v>
      </c>
      <c r="U46" s="25"/>
      <c r="V46" s="26">
        <f t="shared" si="20"/>
        <v>-1</v>
      </c>
      <c r="W46" s="32">
        <f t="shared" si="21"/>
        <v>0</v>
      </c>
      <c r="X46" s="23">
        <f t="shared" si="48"/>
        <v>0</v>
      </c>
      <c r="Y46" s="33" t="e">
        <f t="shared" si="22"/>
        <v>#DIV/0!</v>
      </c>
      <c r="Z46" s="25"/>
      <c r="AA46" s="26">
        <f t="shared" si="23"/>
        <v>0</v>
      </c>
      <c r="AB46" s="32">
        <f t="shared" si="24"/>
        <v>0</v>
      </c>
      <c r="AC46" s="23">
        <f t="shared" si="51"/>
        <v>0</v>
      </c>
      <c r="AD46" s="33" t="e">
        <f t="shared" si="25"/>
        <v>#DIV/0!</v>
      </c>
      <c r="AE46" s="25"/>
      <c r="AF46" s="26">
        <f t="shared" si="26"/>
        <v>0</v>
      </c>
      <c r="AG46" s="32">
        <f t="shared" si="27"/>
        <v>2.9411764705882353E-2</v>
      </c>
      <c r="AH46" s="23">
        <f t="shared" si="54"/>
        <v>1</v>
      </c>
      <c r="AI46" s="33" t="e">
        <f t="shared" si="28"/>
        <v>#DIV/0!</v>
      </c>
      <c r="AJ46" s="25"/>
      <c r="AK46" s="26">
        <f t="shared" si="29"/>
        <v>-1</v>
      </c>
      <c r="AL46" s="32">
        <f t="shared" si="30"/>
        <v>1.928374655647383E-2</v>
      </c>
      <c r="AM46" s="23">
        <f t="shared" si="57"/>
        <v>7</v>
      </c>
      <c r="AN46" s="33" t="e">
        <f t="shared" si="31"/>
        <v>#DIV/0!</v>
      </c>
      <c r="AO46" s="25"/>
      <c r="AP46" s="26">
        <f t="shared" si="32"/>
        <v>-7</v>
      </c>
      <c r="AQ46" s="32">
        <f t="shared" si="33"/>
        <v>0</v>
      </c>
      <c r="AR46" s="23">
        <f t="shared" si="60"/>
        <v>0</v>
      </c>
      <c r="AS46" s="33" t="e">
        <f t="shared" si="34"/>
        <v>#DIV/0!</v>
      </c>
      <c r="AT46" s="25"/>
      <c r="AU46" s="26">
        <f t="shared" si="35"/>
        <v>0</v>
      </c>
    </row>
    <row r="47" spans="1:64" x14ac:dyDescent="0.3">
      <c r="A47" t="s">
        <v>28</v>
      </c>
      <c r="B47" s="21"/>
      <c r="C47" s="32">
        <f t="shared" si="12"/>
        <v>9.3023255813953487E-2</v>
      </c>
      <c r="D47" s="23">
        <f t="shared" si="36"/>
        <v>12</v>
      </c>
      <c r="E47" s="33" t="e">
        <f t="shared" si="13"/>
        <v>#DIV/0!</v>
      </c>
      <c r="F47" s="25"/>
      <c r="G47" s="26">
        <f t="shared" si="14"/>
        <v>-12</v>
      </c>
      <c r="H47" s="32">
        <f t="shared" si="15"/>
        <v>0.19480519480519481</v>
      </c>
      <c r="I47" s="23">
        <f t="shared" si="39"/>
        <v>15</v>
      </c>
      <c r="J47" s="33" t="e">
        <f t="shared" si="2"/>
        <v>#DIV/0!</v>
      </c>
      <c r="K47" s="25"/>
      <c r="L47" s="26">
        <f t="shared" si="16"/>
        <v>-15</v>
      </c>
      <c r="M47" s="22">
        <f t="shared" si="17"/>
        <v>0.11538461538461539</v>
      </c>
      <c r="N47" s="23">
        <f t="shared" si="42"/>
        <v>3</v>
      </c>
      <c r="O47" s="33" t="e">
        <f t="shared" si="4"/>
        <v>#DIV/0!</v>
      </c>
      <c r="P47" s="25"/>
      <c r="Q47" s="26">
        <f t="shared" si="18"/>
        <v>-3</v>
      </c>
      <c r="R47" s="32">
        <f t="shared" si="19"/>
        <v>9.7560975609756101E-2</v>
      </c>
      <c r="S47" s="23">
        <f t="shared" si="45"/>
        <v>4</v>
      </c>
      <c r="T47" s="33" t="e">
        <f t="shared" si="6"/>
        <v>#DIV/0!</v>
      </c>
      <c r="U47" s="25"/>
      <c r="V47" s="26">
        <f t="shared" si="20"/>
        <v>-4</v>
      </c>
      <c r="W47" s="32">
        <f t="shared" si="21"/>
        <v>0</v>
      </c>
      <c r="X47" s="23">
        <f t="shared" si="48"/>
        <v>0</v>
      </c>
      <c r="Y47" s="33" t="e">
        <f t="shared" si="22"/>
        <v>#DIV/0!</v>
      </c>
      <c r="Z47" s="25"/>
      <c r="AA47" s="26">
        <f t="shared" si="23"/>
        <v>0</v>
      </c>
      <c r="AB47" s="32">
        <f t="shared" si="24"/>
        <v>5.0847457627118647E-2</v>
      </c>
      <c r="AC47" s="23">
        <f t="shared" si="51"/>
        <v>3</v>
      </c>
      <c r="AD47" s="33" t="e">
        <f t="shared" si="25"/>
        <v>#DIV/0!</v>
      </c>
      <c r="AE47" s="25"/>
      <c r="AF47" s="26">
        <f t="shared" si="26"/>
        <v>-3</v>
      </c>
      <c r="AG47" s="32">
        <f t="shared" si="27"/>
        <v>0.11764705882352941</v>
      </c>
      <c r="AH47" s="23">
        <f t="shared" si="54"/>
        <v>4</v>
      </c>
      <c r="AI47" s="33" t="e">
        <f t="shared" si="28"/>
        <v>#DIV/0!</v>
      </c>
      <c r="AJ47" s="25"/>
      <c r="AK47" s="26">
        <f t="shared" si="29"/>
        <v>-4</v>
      </c>
      <c r="AL47" s="32">
        <f t="shared" si="30"/>
        <v>0.11294765840220386</v>
      </c>
      <c r="AM47" s="23">
        <f t="shared" si="57"/>
        <v>41</v>
      </c>
      <c r="AN47" s="33" t="e">
        <f t="shared" si="31"/>
        <v>#DIV/0!</v>
      </c>
      <c r="AO47" s="25"/>
      <c r="AP47" s="26">
        <f t="shared" si="32"/>
        <v>-41</v>
      </c>
      <c r="AQ47" s="32">
        <f t="shared" si="33"/>
        <v>0</v>
      </c>
      <c r="AR47" s="23">
        <f t="shared" si="60"/>
        <v>0</v>
      </c>
      <c r="AS47" s="33" t="e">
        <f t="shared" si="34"/>
        <v>#DIV/0!</v>
      </c>
      <c r="AT47" s="25"/>
      <c r="AU47" s="26">
        <f t="shared" si="35"/>
        <v>0</v>
      </c>
    </row>
    <row r="48" spans="1:64" x14ac:dyDescent="0.3">
      <c r="A48" t="s">
        <v>62</v>
      </c>
      <c r="B48" s="21"/>
      <c r="C48" s="32">
        <f t="shared" si="12"/>
        <v>1.5503875968992248E-2</v>
      </c>
      <c r="D48" s="23">
        <f t="shared" si="36"/>
        <v>2</v>
      </c>
      <c r="E48" s="33" t="e">
        <f t="shared" si="13"/>
        <v>#DIV/0!</v>
      </c>
      <c r="F48" s="25"/>
      <c r="G48" s="26">
        <f t="shared" si="14"/>
        <v>-2</v>
      </c>
      <c r="H48" s="32">
        <f t="shared" si="15"/>
        <v>0</v>
      </c>
      <c r="I48" s="23">
        <f t="shared" si="39"/>
        <v>0</v>
      </c>
      <c r="J48" s="33" t="e">
        <f t="shared" si="2"/>
        <v>#DIV/0!</v>
      </c>
      <c r="K48" s="25"/>
      <c r="L48" s="26">
        <f t="shared" si="16"/>
        <v>0</v>
      </c>
      <c r="M48" s="22">
        <f t="shared" si="17"/>
        <v>0</v>
      </c>
      <c r="N48" s="23">
        <f t="shared" si="42"/>
        <v>0</v>
      </c>
      <c r="O48" s="33" t="e">
        <f t="shared" si="4"/>
        <v>#DIV/0!</v>
      </c>
      <c r="P48" s="25"/>
      <c r="Q48" s="26">
        <f t="shared" si="18"/>
        <v>0</v>
      </c>
      <c r="R48" s="32">
        <f t="shared" si="19"/>
        <v>0</v>
      </c>
      <c r="S48" s="23">
        <f t="shared" si="45"/>
        <v>0</v>
      </c>
      <c r="T48" s="33" t="e">
        <f t="shared" si="6"/>
        <v>#DIV/0!</v>
      </c>
      <c r="U48" s="25"/>
      <c r="V48" s="26">
        <f t="shared" si="20"/>
        <v>0</v>
      </c>
      <c r="W48" s="32">
        <f t="shared" si="21"/>
        <v>0</v>
      </c>
      <c r="X48" s="23">
        <f t="shared" si="48"/>
        <v>0</v>
      </c>
      <c r="Y48" s="33" t="e">
        <f t="shared" si="22"/>
        <v>#DIV/0!</v>
      </c>
      <c r="Z48" s="25"/>
      <c r="AA48" s="26">
        <f t="shared" si="23"/>
        <v>0</v>
      </c>
      <c r="AB48" s="32">
        <f t="shared" si="24"/>
        <v>0</v>
      </c>
      <c r="AC48" s="23">
        <f t="shared" si="51"/>
        <v>0</v>
      </c>
      <c r="AD48" s="33" t="e">
        <f t="shared" si="25"/>
        <v>#DIV/0!</v>
      </c>
      <c r="AE48" s="25"/>
      <c r="AF48" s="26">
        <f t="shared" si="26"/>
        <v>0</v>
      </c>
      <c r="AG48" s="32">
        <f t="shared" si="27"/>
        <v>0</v>
      </c>
      <c r="AH48" s="23">
        <f t="shared" si="54"/>
        <v>0</v>
      </c>
      <c r="AI48" s="33" t="e">
        <f t="shared" si="28"/>
        <v>#DIV/0!</v>
      </c>
      <c r="AJ48" s="25"/>
      <c r="AK48" s="26">
        <f t="shared" si="29"/>
        <v>0</v>
      </c>
      <c r="AL48" s="32">
        <f t="shared" si="30"/>
        <v>5.5096418732782371E-3</v>
      </c>
      <c r="AM48" s="23">
        <f t="shared" si="57"/>
        <v>2</v>
      </c>
      <c r="AN48" s="33" t="e">
        <f t="shared" si="31"/>
        <v>#DIV/0!</v>
      </c>
      <c r="AO48" s="25"/>
      <c r="AP48" s="26">
        <f t="shared" si="32"/>
        <v>-2</v>
      </c>
      <c r="AQ48" s="32">
        <f t="shared" si="33"/>
        <v>0</v>
      </c>
      <c r="AR48" s="23">
        <f t="shared" si="60"/>
        <v>0</v>
      </c>
      <c r="AS48" s="33" t="e">
        <f t="shared" si="34"/>
        <v>#DIV/0!</v>
      </c>
      <c r="AT48" s="25"/>
      <c r="AU48" s="26">
        <f t="shared" si="35"/>
        <v>0</v>
      </c>
    </row>
    <row r="49" spans="1:47" x14ac:dyDescent="0.3">
      <c r="A49" t="s">
        <v>63</v>
      </c>
      <c r="B49" s="21"/>
      <c r="C49" s="32">
        <f t="shared" si="12"/>
        <v>0</v>
      </c>
      <c r="D49" s="23">
        <f t="shared" si="36"/>
        <v>0</v>
      </c>
      <c r="E49" s="33" t="e">
        <f t="shared" si="13"/>
        <v>#DIV/0!</v>
      </c>
      <c r="F49" s="25"/>
      <c r="G49" s="26">
        <f t="shared" si="14"/>
        <v>0</v>
      </c>
      <c r="H49" s="32">
        <f t="shared" si="15"/>
        <v>0</v>
      </c>
      <c r="I49" s="23">
        <f t="shared" si="39"/>
        <v>0</v>
      </c>
      <c r="J49" s="33" t="e">
        <f t="shared" si="2"/>
        <v>#DIV/0!</v>
      </c>
      <c r="K49" s="25"/>
      <c r="L49" s="26">
        <f t="shared" si="16"/>
        <v>0</v>
      </c>
      <c r="M49" s="22">
        <f t="shared" si="17"/>
        <v>0</v>
      </c>
      <c r="N49" s="23">
        <f t="shared" si="42"/>
        <v>0</v>
      </c>
      <c r="O49" s="33" t="e">
        <f t="shared" si="4"/>
        <v>#DIV/0!</v>
      </c>
      <c r="P49" s="25"/>
      <c r="Q49" s="26">
        <f t="shared" si="18"/>
        <v>0</v>
      </c>
      <c r="R49" s="32">
        <f t="shared" si="19"/>
        <v>0</v>
      </c>
      <c r="S49" s="23">
        <f t="shared" si="45"/>
        <v>0</v>
      </c>
      <c r="T49" s="33" t="e">
        <f t="shared" si="6"/>
        <v>#DIV/0!</v>
      </c>
      <c r="U49" s="25"/>
      <c r="V49" s="26">
        <f t="shared" si="20"/>
        <v>0</v>
      </c>
      <c r="W49" s="32">
        <f t="shared" si="21"/>
        <v>0</v>
      </c>
      <c r="X49" s="23">
        <f t="shared" si="48"/>
        <v>0</v>
      </c>
      <c r="Y49" s="33" t="e">
        <f t="shared" si="22"/>
        <v>#DIV/0!</v>
      </c>
      <c r="Z49" s="25"/>
      <c r="AA49" s="26">
        <f t="shared" si="23"/>
        <v>0</v>
      </c>
      <c r="AB49" s="32">
        <f t="shared" si="24"/>
        <v>0</v>
      </c>
      <c r="AC49" s="23">
        <f t="shared" si="51"/>
        <v>0</v>
      </c>
      <c r="AD49" s="33" t="e">
        <f t="shared" si="25"/>
        <v>#DIV/0!</v>
      </c>
      <c r="AE49" s="25"/>
      <c r="AF49" s="26">
        <f t="shared" si="26"/>
        <v>0</v>
      </c>
      <c r="AG49" s="32">
        <f t="shared" si="27"/>
        <v>0</v>
      </c>
      <c r="AH49" s="23">
        <f t="shared" si="54"/>
        <v>0</v>
      </c>
      <c r="AI49" s="33" t="e">
        <f t="shared" si="28"/>
        <v>#DIV/0!</v>
      </c>
      <c r="AJ49" s="25"/>
      <c r="AK49" s="26">
        <f t="shared" si="29"/>
        <v>0</v>
      </c>
      <c r="AL49" s="32">
        <f t="shared" si="30"/>
        <v>0</v>
      </c>
      <c r="AM49" s="23">
        <f t="shared" si="57"/>
        <v>0</v>
      </c>
      <c r="AN49" s="33" t="e">
        <f t="shared" si="31"/>
        <v>#DIV/0!</v>
      </c>
      <c r="AO49" s="25"/>
      <c r="AP49" s="26">
        <f t="shared" si="32"/>
        <v>0</v>
      </c>
      <c r="AQ49" s="32">
        <f t="shared" si="33"/>
        <v>0</v>
      </c>
      <c r="AR49" s="23">
        <f t="shared" si="60"/>
        <v>0</v>
      </c>
      <c r="AS49" s="33" t="e">
        <f t="shared" si="34"/>
        <v>#DIV/0!</v>
      </c>
      <c r="AT49" s="25"/>
      <c r="AU49" s="26">
        <f t="shared" si="35"/>
        <v>0</v>
      </c>
    </row>
    <row r="50" spans="1:47" x14ac:dyDescent="0.3">
      <c r="A50" t="s">
        <v>34</v>
      </c>
      <c r="B50" s="21"/>
      <c r="C50" s="32">
        <f t="shared" si="12"/>
        <v>0</v>
      </c>
      <c r="D50" s="23">
        <f t="shared" si="36"/>
        <v>0</v>
      </c>
      <c r="E50" s="33" t="e">
        <f t="shared" si="13"/>
        <v>#DIV/0!</v>
      </c>
      <c r="F50" s="25"/>
      <c r="G50" s="26">
        <f t="shared" si="14"/>
        <v>0</v>
      </c>
      <c r="H50" s="32">
        <f t="shared" si="15"/>
        <v>1.2987012987012988E-2</v>
      </c>
      <c r="I50" s="23">
        <f t="shared" si="39"/>
        <v>1</v>
      </c>
      <c r="J50" s="33" t="e">
        <f t="shared" si="2"/>
        <v>#DIV/0!</v>
      </c>
      <c r="K50" s="25"/>
      <c r="L50" s="26">
        <f t="shared" si="16"/>
        <v>-1</v>
      </c>
      <c r="M50" s="22">
        <f t="shared" si="17"/>
        <v>0</v>
      </c>
      <c r="N50" s="23">
        <f t="shared" si="42"/>
        <v>0</v>
      </c>
      <c r="O50" s="33" t="e">
        <f t="shared" si="4"/>
        <v>#DIV/0!</v>
      </c>
      <c r="P50" s="25"/>
      <c r="Q50" s="26">
        <f t="shared" si="18"/>
        <v>0</v>
      </c>
      <c r="R50" s="32">
        <f t="shared" si="19"/>
        <v>0</v>
      </c>
      <c r="S50" s="23">
        <f t="shared" si="45"/>
        <v>0</v>
      </c>
      <c r="T50" s="33" t="e">
        <f t="shared" si="6"/>
        <v>#DIV/0!</v>
      </c>
      <c r="U50" s="25"/>
      <c r="V50" s="26">
        <f t="shared" si="20"/>
        <v>0</v>
      </c>
      <c r="W50" s="32">
        <f t="shared" si="21"/>
        <v>0</v>
      </c>
      <c r="X50" s="23">
        <f t="shared" si="48"/>
        <v>0</v>
      </c>
      <c r="Y50" s="33" t="e">
        <f t="shared" si="22"/>
        <v>#DIV/0!</v>
      </c>
      <c r="Z50" s="25"/>
      <c r="AA50" s="26">
        <f t="shared" si="23"/>
        <v>0</v>
      </c>
      <c r="AB50" s="32">
        <f t="shared" si="24"/>
        <v>0</v>
      </c>
      <c r="AC50" s="23">
        <f t="shared" si="51"/>
        <v>0</v>
      </c>
      <c r="AD50" s="33" t="e">
        <f t="shared" si="25"/>
        <v>#DIV/0!</v>
      </c>
      <c r="AE50" s="25"/>
      <c r="AF50" s="26">
        <f t="shared" si="26"/>
        <v>0</v>
      </c>
      <c r="AG50" s="32">
        <f t="shared" si="27"/>
        <v>0</v>
      </c>
      <c r="AH50" s="23">
        <f t="shared" si="54"/>
        <v>0</v>
      </c>
      <c r="AI50" s="33" t="e">
        <f t="shared" si="28"/>
        <v>#DIV/0!</v>
      </c>
      <c r="AJ50" s="25"/>
      <c r="AK50" s="26">
        <f t="shared" si="29"/>
        <v>0</v>
      </c>
      <c r="AL50" s="32">
        <f t="shared" si="30"/>
        <v>2.7548209366391185E-3</v>
      </c>
      <c r="AM50" s="23">
        <f t="shared" si="57"/>
        <v>1</v>
      </c>
      <c r="AN50" s="33" t="e">
        <f t="shared" si="31"/>
        <v>#DIV/0!</v>
      </c>
      <c r="AO50" s="25"/>
      <c r="AP50" s="26">
        <f t="shared" si="32"/>
        <v>-1</v>
      </c>
      <c r="AQ50" s="32">
        <f t="shared" si="33"/>
        <v>0</v>
      </c>
      <c r="AR50" s="23">
        <f t="shared" si="60"/>
        <v>0</v>
      </c>
      <c r="AS50" s="33" t="e">
        <f t="shared" si="34"/>
        <v>#DIV/0!</v>
      </c>
      <c r="AT50" s="25"/>
      <c r="AU50" s="26">
        <f t="shared" si="35"/>
        <v>0</v>
      </c>
    </row>
    <row r="51" spans="1:47" x14ac:dyDescent="0.3">
      <c r="A51" t="s">
        <v>29</v>
      </c>
      <c r="B51" s="21"/>
      <c r="C51" s="32">
        <f t="shared" si="12"/>
        <v>1.5503875968992248E-2</v>
      </c>
      <c r="D51" s="23">
        <f t="shared" si="36"/>
        <v>2</v>
      </c>
      <c r="E51" s="33" t="e">
        <f t="shared" si="13"/>
        <v>#DIV/0!</v>
      </c>
      <c r="F51" s="25"/>
      <c r="G51" s="26">
        <f t="shared" si="14"/>
        <v>-2</v>
      </c>
      <c r="H51" s="32">
        <f t="shared" si="15"/>
        <v>2.5974025974025976E-2</v>
      </c>
      <c r="I51" s="23">
        <f t="shared" si="39"/>
        <v>2</v>
      </c>
      <c r="J51" s="33" t="e">
        <f t="shared" si="2"/>
        <v>#DIV/0!</v>
      </c>
      <c r="K51" s="25"/>
      <c r="L51" s="26">
        <f t="shared" si="16"/>
        <v>-2</v>
      </c>
      <c r="M51" s="22">
        <f t="shared" si="17"/>
        <v>7.6923076923076927E-2</v>
      </c>
      <c r="N51" s="23">
        <f t="shared" si="42"/>
        <v>2</v>
      </c>
      <c r="O51" s="33" t="e">
        <f t="shared" si="4"/>
        <v>#DIV/0!</v>
      </c>
      <c r="P51" s="25"/>
      <c r="Q51" s="26">
        <f t="shared" si="18"/>
        <v>-2</v>
      </c>
      <c r="R51" s="32">
        <f t="shared" si="19"/>
        <v>4.878048780487805E-2</v>
      </c>
      <c r="S51" s="23">
        <f t="shared" si="45"/>
        <v>2</v>
      </c>
      <c r="T51" s="33" t="e">
        <f t="shared" si="6"/>
        <v>#DIV/0!</v>
      </c>
      <c r="U51" s="25"/>
      <c r="V51" s="26">
        <f t="shared" si="20"/>
        <v>-2</v>
      </c>
      <c r="W51" s="32">
        <f t="shared" si="21"/>
        <v>6.6666666666666666E-2</v>
      </c>
      <c r="X51" s="23">
        <f t="shared" si="48"/>
        <v>1</v>
      </c>
      <c r="Y51" s="33" t="e">
        <f t="shared" si="22"/>
        <v>#DIV/0!</v>
      </c>
      <c r="Z51" s="25"/>
      <c r="AA51" s="26">
        <f t="shared" si="23"/>
        <v>-1</v>
      </c>
      <c r="AB51" s="32">
        <f t="shared" si="24"/>
        <v>1.6949152542372881E-2</v>
      </c>
      <c r="AC51" s="23">
        <f t="shared" si="51"/>
        <v>1</v>
      </c>
      <c r="AD51" s="33" t="e">
        <f t="shared" si="25"/>
        <v>#DIV/0!</v>
      </c>
      <c r="AE51" s="25"/>
      <c r="AF51" s="26">
        <f t="shared" si="26"/>
        <v>-1</v>
      </c>
      <c r="AG51" s="32">
        <f t="shared" si="27"/>
        <v>0</v>
      </c>
      <c r="AH51" s="23">
        <f t="shared" si="54"/>
        <v>0</v>
      </c>
      <c r="AI51" s="33" t="e">
        <f t="shared" si="28"/>
        <v>#DIV/0!</v>
      </c>
      <c r="AJ51" s="25"/>
      <c r="AK51" s="26">
        <f t="shared" si="29"/>
        <v>0</v>
      </c>
      <c r="AL51" s="32">
        <f t="shared" si="30"/>
        <v>2.4793388429752067E-2</v>
      </c>
      <c r="AM51" s="23">
        <f t="shared" si="57"/>
        <v>9</v>
      </c>
      <c r="AN51" s="33" t="e">
        <f t="shared" si="31"/>
        <v>#DIV/0!</v>
      </c>
      <c r="AO51" s="25"/>
      <c r="AP51" s="26">
        <f t="shared" si="32"/>
        <v>-9</v>
      </c>
      <c r="AQ51" s="32">
        <f t="shared" si="33"/>
        <v>5.5555555555555552E-2</v>
      </c>
      <c r="AR51" s="23">
        <f t="shared" si="60"/>
        <v>1</v>
      </c>
      <c r="AS51" s="33" t="e">
        <f t="shared" si="34"/>
        <v>#DIV/0!</v>
      </c>
      <c r="AT51" s="25"/>
      <c r="AU51" s="26">
        <f t="shared" si="35"/>
        <v>-1</v>
      </c>
    </row>
    <row r="52" spans="1:47" x14ac:dyDescent="0.3">
      <c r="A52" t="s">
        <v>35</v>
      </c>
      <c r="B52" s="21"/>
      <c r="C52" s="32">
        <f t="shared" si="12"/>
        <v>1.5503875968992248E-2</v>
      </c>
      <c r="D52" s="23">
        <f t="shared" si="36"/>
        <v>2</v>
      </c>
      <c r="E52" s="33" t="e">
        <f t="shared" si="13"/>
        <v>#DIV/0!</v>
      </c>
      <c r="F52" s="25"/>
      <c r="G52" s="26">
        <f t="shared" si="14"/>
        <v>-2</v>
      </c>
      <c r="H52" s="32">
        <f t="shared" si="15"/>
        <v>3.896103896103896E-2</v>
      </c>
      <c r="I52" s="23">
        <f t="shared" si="39"/>
        <v>3</v>
      </c>
      <c r="J52" s="33" t="e">
        <f t="shared" si="2"/>
        <v>#DIV/0!</v>
      </c>
      <c r="K52" s="25"/>
      <c r="L52" s="26">
        <f t="shared" si="16"/>
        <v>-3</v>
      </c>
      <c r="M52" s="22">
        <f t="shared" si="17"/>
        <v>0</v>
      </c>
      <c r="N52" s="23">
        <f t="shared" si="42"/>
        <v>0</v>
      </c>
      <c r="O52" s="33" t="e">
        <f t="shared" si="4"/>
        <v>#DIV/0!</v>
      </c>
      <c r="P52" s="25"/>
      <c r="Q52" s="26">
        <f t="shared" si="18"/>
        <v>0</v>
      </c>
      <c r="R52" s="32">
        <f t="shared" si="19"/>
        <v>4.878048780487805E-2</v>
      </c>
      <c r="S52" s="23">
        <f t="shared" si="45"/>
        <v>2</v>
      </c>
      <c r="T52" s="33" t="e">
        <f t="shared" si="6"/>
        <v>#DIV/0!</v>
      </c>
      <c r="U52" s="25"/>
      <c r="V52" s="26">
        <f t="shared" si="20"/>
        <v>-2</v>
      </c>
      <c r="W52" s="32">
        <f t="shared" si="21"/>
        <v>0</v>
      </c>
      <c r="X52" s="23">
        <f t="shared" si="48"/>
        <v>0</v>
      </c>
      <c r="Y52" s="33" t="e">
        <f t="shared" si="22"/>
        <v>#DIV/0!</v>
      </c>
      <c r="Z52" s="25"/>
      <c r="AA52" s="26">
        <f t="shared" si="23"/>
        <v>0</v>
      </c>
      <c r="AB52" s="32">
        <f t="shared" si="24"/>
        <v>1.6949152542372881E-2</v>
      </c>
      <c r="AC52" s="23">
        <f t="shared" si="51"/>
        <v>1</v>
      </c>
      <c r="AD52" s="33" t="e">
        <f t="shared" si="25"/>
        <v>#DIV/0!</v>
      </c>
      <c r="AE52" s="25"/>
      <c r="AF52" s="26">
        <f t="shared" si="26"/>
        <v>-1</v>
      </c>
      <c r="AG52" s="32">
        <f t="shared" si="27"/>
        <v>0</v>
      </c>
      <c r="AH52" s="23">
        <f t="shared" si="54"/>
        <v>0</v>
      </c>
      <c r="AI52" s="33" t="e">
        <f t="shared" si="28"/>
        <v>#DIV/0!</v>
      </c>
      <c r="AJ52" s="25"/>
      <c r="AK52" s="26">
        <f t="shared" si="29"/>
        <v>0</v>
      </c>
      <c r="AL52" s="32">
        <f t="shared" si="30"/>
        <v>2.2038567493112948E-2</v>
      </c>
      <c r="AM52" s="23">
        <f t="shared" si="57"/>
        <v>8</v>
      </c>
      <c r="AN52" s="33" t="e">
        <f t="shared" si="31"/>
        <v>#DIV/0!</v>
      </c>
      <c r="AO52" s="25"/>
      <c r="AP52" s="26">
        <f t="shared" si="32"/>
        <v>-8</v>
      </c>
      <c r="AQ52" s="32">
        <f t="shared" si="33"/>
        <v>0</v>
      </c>
      <c r="AR52" s="23">
        <f t="shared" si="60"/>
        <v>0</v>
      </c>
      <c r="AS52" s="33" t="e">
        <f t="shared" si="34"/>
        <v>#DIV/0!</v>
      </c>
      <c r="AT52" s="25"/>
      <c r="AU52" s="26">
        <f t="shared" si="35"/>
        <v>0</v>
      </c>
    </row>
    <row r="53" spans="1:47" x14ac:dyDescent="0.3">
      <c r="A53" t="s">
        <v>30</v>
      </c>
      <c r="B53" s="21"/>
      <c r="C53" s="32">
        <f t="shared" si="12"/>
        <v>5.4263565891472867E-2</v>
      </c>
      <c r="D53" s="23">
        <f t="shared" si="36"/>
        <v>7</v>
      </c>
      <c r="E53" s="33" t="e">
        <f t="shared" si="13"/>
        <v>#DIV/0!</v>
      </c>
      <c r="F53" s="25"/>
      <c r="G53" s="26">
        <f t="shared" si="14"/>
        <v>-7</v>
      </c>
      <c r="H53" s="32">
        <f t="shared" si="15"/>
        <v>2.5974025974025976E-2</v>
      </c>
      <c r="I53" s="23">
        <f t="shared" si="39"/>
        <v>2</v>
      </c>
      <c r="J53" s="33" t="e">
        <f t="shared" si="2"/>
        <v>#DIV/0!</v>
      </c>
      <c r="K53" s="25"/>
      <c r="L53" s="26">
        <f t="shared" si="16"/>
        <v>-2</v>
      </c>
      <c r="M53" s="22">
        <f t="shared" si="17"/>
        <v>0</v>
      </c>
      <c r="N53" s="23">
        <f t="shared" si="42"/>
        <v>0</v>
      </c>
      <c r="O53" s="33" t="e">
        <f t="shared" si="4"/>
        <v>#DIV/0!</v>
      </c>
      <c r="P53" s="25"/>
      <c r="Q53" s="26">
        <f t="shared" si="18"/>
        <v>0</v>
      </c>
      <c r="R53" s="32">
        <f t="shared" si="19"/>
        <v>0.26829268292682928</v>
      </c>
      <c r="S53" s="23">
        <f t="shared" si="45"/>
        <v>11</v>
      </c>
      <c r="T53" s="33" t="e">
        <f t="shared" si="6"/>
        <v>#DIV/0!</v>
      </c>
      <c r="U53" s="25"/>
      <c r="V53" s="26">
        <f t="shared" si="20"/>
        <v>-11</v>
      </c>
      <c r="W53" s="32">
        <f t="shared" si="21"/>
        <v>0</v>
      </c>
      <c r="X53" s="23">
        <f t="shared" si="48"/>
        <v>0</v>
      </c>
      <c r="Y53" s="33" t="e">
        <f t="shared" si="22"/>
        <v>#DIV/0!</v>
      </c>
      <c r="Z53" s="25"/>
      <c r="AA53" s="26">
        <f t="shared" si="23"/>
        <v>0</v>
      </c>
      <c r="AB53" s="32">
        <f t="shared" si="24"/>
        <v>5.0847457627118647E-2</v>
      </c>
      <c r="AC53" s="23">
        <f t="shared" si="51"/>
        <v>3</v>
      </c>
      <c r="AD53" s="33" t="e">
        <f t="shared" si="25"/>
        <v>#DIV/0!</v>
      </c>
      <c r="AE53" s="25"/>
      <c r="AF53" s="26">
        <f t="shared" si="26"/>
        <v>-3</v>
      </c>
      <c r="AG53" s="32">
        <f t="shared" si="27"/>
        <v>2.9411764705882353E-2</v>
      </c>
      <c r="AH53" s="23">
        <f t="shared" si="54"/>
        <v>1</v>
      </c>
      <c r="AI53" s="33" t="e">
        <f t="shared" si="28"/>
        <v>#DIV/0!</v>
      </c>
      <c r="AJ53" s="25"/>
      <c r="AK53" s="26">
        <f t="shared" si="29"/>
        <v>-1</v>
      </c>
      <c r="AL53" s="32">
        <f t="shared" si="30"/>
        <v>3.5812672176308541E-2</v>
      </c>
      <c r="AM53" s="23">
        <f t="shared" si="57"/>
        <v>13</v>
      </c>
      <c r="AN53" s="33" t="e">
        <f t="shared" si="31"/>
        <v>#DIV/0!</v>
      </c>
      <c r="AO53" s="25"/>
      <c r="AP53" s="26">
        <f t="shared" si="32"/>
        <v>-13</v>
      </c>
      <c r="AQ53" s="32">
        <f t="shared" si="33"/>
        <v>0.61111111111111116</v>
      </c>
      <c r="AR53" s="23">
        <f t="shared" si="60"/>
        <v>11</v>
      </c>
      <c r="AS53" s="33" t="e">
        <f t="shared" si="34"/>
        <v>#DIV/0!</v>
      </c>
      <c r="AT53" s="25"/>
      <c r="AU53" s="26">
        <f t="shared" si="35"/>
        <v>-11</v>
      </c>
    </row>
    <row r="54" spans="1:47" x14ac:dyDescent="0.3">
      <c r="A54" t="s">
        <v>31</v>
      </c>
      <c r="B54" s="21"/>
      <c r="C54" s="32">
        <f t="shared" si="12"/>
        <v>6.2015503875968991E-2</v>
      </c>
      <c r="D54" s="23">
        <f t="shared" si="36"/>
        <v>8</v>
      </c>
      <c r="E54" s="33" t="e">
        <f t="shared" si="13"/>
        <v>#DIV/0!</v>
      </c>
      <c r="F54" s="25"/>
      <c r="G54" s="26">
        <f t="shared" si="14"/>
        <v>-8</v>
      </c>
      <c r="H54" s="32">
        <f t="shared" si="15"/>
        <v>3.896103896103896E-2</v>
      </c>
      <c r="I54" s="23">
        <f t="shared" si="39"/>
        <v>3</v>
      </c>
      <c r="J54" s="33" t="e">
        <f t="shared" si="2"/>
        <v>#DIV/0!</v>
      </c>
      <c r="K54" s="25"/>
      <c r="L54" s="26">
        <f t="shared" si="16"/>
        <v>-3</v>
      </c>
      <c r="M54" s="22">
        <f t="shared" si="17"/>
        <v>0</v>
      </c>
      <c r="N54" s="23">
        <f t="shared" si="42"/>
        <v>0</v>
      </c>
      <c r="O54" s="33" t="e">
        <f t="shared" si="4"/>
        <v>#DIV/0!</v>
      </c>
      <c r="P54" s="25"/>
      <c r="Q54" s="26">
        <f t="shared" si="18"/>
        <v>0</v>
      </c>
      <c r="R54" s="32">
        <f t="shared" si="19"/>
        <v>2.4390243902439025E-2</v>
      </c>
      <c r="S54" s="23">
        <f t="shared" si="45"/>
        <v>1</v>
      </c>
      <c r="T54" s="33" t="e">
        <f t="shared" si="6"/>
        <v>#DIV/0!</v>
      </c>
      <c r="U54" s="25"/>
      <c r="V54" s="26">
        <f t="shared" si="20"/>
        <v>-1</v>
      </c>
      <c r="W54" s="32">
        <f t="shared" si="21"/>
        <v>0.13333333333333333</v>
      </c>
      <c r="X54" s="23">
        <f t="shared" si="48"/>
        <v>2</v>
      </c>
      <c r="Y54" s="33" t="e">
        <f t="shared" si="22"/>
        <v>#DIV/0!</v>
      </c>
      <c r="Z54" s="25"/>
      <c r="AA54" s="26">
        <f t="shared" si="23"/>
        <v>-2</v>
      </c>
      <c r="AB54" s="32">
        <f t="shared" si="24"/>
        <v>6.7796610169491525E-2</v>
      </c>
      <c r="AC54" s="23">
        <f t="shared" si="51"/>
        <v>4</v>
      </c>
      <c r="AD54" s="33" t="e">
        <f t="shared" si="25"/>
        <v>#DIV/0!</v>
      </c>
      <c r="AE54" s="25"/>
      <c r="AF54" s="26">
        <f t="shared" si="26"/>
        <v>-4</v>
      </c>
      <c r="AG54" s="32">
        <f t="shared" si="27"/>
        <v>2.9411764705882353E-2</v>
      </c>
      <c r="AH54" s="23">
        <f t="shared" si="54"/>
        <v>1</v>
      </c>
      <c r="AI54" s="33" t="e">
        <f t="shared" si="28"/>
        <v>#DIV/0!</v>
      </c>
      <c r="AJ54" s="25"/>
      <c r="AK54" s="26">
        <f t="shared" si="29"/>
        <v>-1</v>
      </c>
      <c r="AL54" s="32">
        <f t="shared" si="30"/>
        <v>4.6831955922865015E-2</v>
      </c>
      <c r="AM54" s="23">
        <f t="shared" si="57"/>
        <v>17</v>
      </c>
      <c r="AN54" s="33" t="e">
        <f t="shared" si="31"/>
        <v>#DIV/0!</v>
      </c>
      <c r="AO54" s="25"/>
      <c r="AP54" s="26">
        <f t="shared" si="32"/>
        <v>-17</v>
      </c>
      <c r="AQ54" s="32">
        <f t="shared" si="33"/>
        <v>0.1111111111111111</v>
      </c>
      <c r="AR54" s="23">
        <f t="shared" si="60"/>
        <v>2</v>
      </c>
      <c r="AS54" s="33" t="e">
        <f t="shared" si="34"/>
        <v>#DIV/0!</v>
      </c>
      <c r="AT54" s="25"/>
      <c r="AU54" s="26">
        <f t="shared" si="35"/>
        <v>-2</v>
      </c>
    </row>
    <row r="55" spans="1:47" x14ac:dyDescent="0.3">
      <c r="A55" t="s">
        <v>32</v>
      </c>
      <c r="B55" s="21"/>
      <c r="C55" s="32">
        <f t="shared" si="12"/>
        <v>0.12403100775193798</v>
      </c>
      <c r="D55" s="23">
        <f t="shared" si="36"/>
        <v>16</v>
      </c>
      <c r="E55" s="33" t="e">
        <f t="shared" si="13"/>
        <v>#DIV/0!</v>
      </c>
      <c r="F55" s="25"/>
      <c r="G55" s="26">
        <f t="shared" si="14"/>
        <v>-16</v>
      </c>
      <c r="H55" s="32">
        <f t="shared" si="15"/>
        <v>6.4935064935064929E-2</v>
      </c>
      <c r="I55" s="23">
        <f t="shared" si="39"/>
        <v>5</v>
      </c>
      <c r="J55" s="33" t="e">
        <f t="shared" si="2"/>
        <v>#DIV/0!</v>
      </c>
      <c r="K55" s="25"/>
      <c r="L55" s="26">
        <f t="shared" si="16"/>
        <v>-5</v>
      </c>
      <c r="M55" s="22">
        <f t="shared" si="17"/>
        <v>7.6923076923076927E-2</v>
      </c>
      <c r="N55" s="23">
        <f t="shared" si="42"/>
        <v>2</v>
      </c>
      <c r="O55" s="33" t="e">
        <f t="shared" si="4"/>
        <v>#DIV/0!</v>
      </c>
      <c r="P55" s="25"/>
      <c r="Q55" s="26">
        <f t="shared" si="18"/>
        <v>-2</v>
      </c>
      <c r="R55" s="32">
        <f t="shared" si="19"/>
        <v>7.3170731707317069E-2</v>
      </c>
      <c r="S55" s="23">
        <f t="shared" si="45"/>
        <v>3</v>
      </c>
      <c r="T55" s="33" t="e">
        <f t="shared" si="6"/>
        <v>#DIV/0!</v>
      </c>
      <c r="U55" s="25"/>
      <c r="V55" s="26">
        <f t="shared" si="20"/>
        <v>-3</v>
      </c>
      <c r="W55" s="32">
        <f t="shared" si="21"/>
        <v>0.13333333333333333</v>
      </c>
      <c r="X55" s="23">
        <f t="shared" si="48"/>
        <v>2</v>
      </c>
      <c r="Y55" s="33" t="e">
        <f t="shared" si="22"/>
        <v>#DIV/0!</v>
      </c>
      <c r="Z55" s="25"/>
      <c r="AA55" s="26">
        <f t="shared" si="23"/>
        <v>-2</v>
      </c>
      <c r="AB55" s="32">
        <f t="shared" si="24"/>
        <v>6.7796610169491525E-2</v>
      </c>
      <c r="AC55" s="23">
        <f t="shared" si="51"/>
        <v>4</v>
      </c>
      <c r="AD55" s="33" t="e">
        <f t="shared" si="25"/>
        <v>#DIV/0!</v>
      </c>
      <c r="AE55" s="25"/>
      <c r="AF55" s="26">
        <f t="shared" si="26"/>
        <v>-4</v>
      </c>
      <c r="AG55" s="32">
        <f t="shared" si="27"/>
        <v>8.8235294117647065E-2</v>
      </c>
      <c r="AH55" s="23">
        <f t="shared" si="54"/>
        <v>3</v>
      </c>
      <c r="AI55" s="33" t="e">
        <f t="shared" si="28"/>
        <v>#DIV/0!</v>
      </c>
      <c r="AJ55" s="25"/>
      <c r="AK55" s="26">
        <f t="shared" si="29"/>
        <v>-3</v>
      </c>
      <c r="AL55" s="32">
        <f t="shared" si="30"/>
        <v>9.6418732782369149E-2</v>
      </c>
      <c r="AM55" s="23">
        <f t="shared" si="57"/>
        <v>35</v>
      </c>
      <c r="AN55" s="33" t="e">
        <f t="shared" si="31"/>
        <v>#DIV/0!</v>
      </c>
      <c r="AO55" s="25"/>
      <c r="AP55" s="26">
        <f t="shared" si="32"/>
        <v>-35</v>
      </c>
      <c r="AQ55" s="32">
        <f t="shared" si="33"/>
        <v>0</v>
      </c>
      <c r="AR55" s="23">
        <f t="shared" si="60"/>
        <v>0</v>
      </c>
      <c r="AS55" s="33" t="e">
        <f t="shared" si="34"/>
        <v>#DIV/0!</v>
      </c>
      <c r="AT55" s="25"/>
      <c r="AU55" s="26">
        <f t="shared" si="35"/>
        <v>0</v>
      </c>
    </row>
    <row r="56" spans="1:47" ht="15" thickBot="1" x14ac:dyDescent="0.35">
      <c r="A56" s="20"/>
      <c r="B56" s="21"/>
      <c r="C56" s="32">
        <f t="shared" si="12"/>
        <v>0</v>
      </c>
      <c r="D56" s="23">
        <v>0</v>
      </c>
      <c r="E56" s="33" t="e">
        <f t="shared" si="13"/>
        <v>#DIV/0!</v>
      </c>
      <c r="F56" s="25"/>
      <c r="G56" s="26">
        <f t="shared" si="14"/>
        <v>0</v>
      </c>
      <c r="H56" s="32">
        <f t="shared" si="15"/>
        <v>0</v>
      </c>
      <c r="I56" s="23"/>
      <c r="J56" s="33"/>
      <c r="K56" s="25"/>
      <c r="L56" s="26"/>
      <c r="M56" s="22"/>
      <c r="N56" s="23"/>
      <c r="O56" s="33"/>
      <c r="P56" s="25"/>
      <c r="Q56" s="26"/>
      <c r="R56" s="22"/>
      <c r="S56" s="23"/>
      <c r="T56" s="33"/>
      <c r="U56" s="25"/>
      <c r="V56" s="26">
        <f t="shared" si="20"/>
        <v>0</v>
      </c>
      <c r="W56" s="22"/>
      <c r="X56" s="23"/>
      <c r="Y56" s="24"/>
      <c r="Z56" s="25"/>
      <c r="AA56" s="26"/>
      <c r="AB56" s="22"/>
      <c r="AC56" s="23"/>
      <c r="AD56" s="24"/>
      <c r="AE56" s="25"/>
      <c r="AF56" s="26"/>
      <c r="AG56" s="22"/>
      <c r="AH56" s="23"/>
      <c r="AI56" s="24"/>
      <c r="AJ56" s="25"/>
      <c r="AK56" s="26"/>
      <c r="AL56" s="22"/>
      <c r="AM56" s="23"/>
      <c r="AN56" s="24"/>
      <c r="AO56" s="25"/>
      <c r="AP56" s="26"/>
      <c r="AQ56" s="22"/>
      <c r="AR56" s="23"/>
      <c r="AS56" s="24"/>
      <c r="AT56" s="25"/>
      <c r="AU56" s="26"/>
    </row>
    <row r="57" spans="1:47" s="12" customFormat="1" ht="16.2" thickBot="1" x14ac:dyDescent="0.35">
      <c r="A57" s="11" t="s">
        <v>38</v>
      </c>
      <c r="C57" s="13">
        <f>SUM(C3:C56)</f>
        <v>1</v>
      </c>
      <c r="D57" s="12">
        <f>SUM(D3:D56)</f>
        <v>129</v>
      </c>
      <c r="E57" s="16" t="e">
        <f>SUM(E3:E56)</f>
        <v>#DIV/0!</v>
      </c>
      <c r="F57" s="17">
        <f>SUM(F3:F56)</f>
        <v>0</v>
      </c>
      <c r="G57" s="14"/>
      <c r="H57" s="13">
        <f>SUM(H3:H56)</f>
        <v>1.0000000000000002</v>
      </c>
      <c r="I57" s="12">
        <f>SUM(I3:I56)</f>
        <v>77</v>
      </c>
      <c r="J57" s="16" t="e">
        <f>SUM(J3:J56)</f>
        <v>#DIV/0!</v>
      </c>
      <c r="K57" s="17">
        <f>SUM(K3:K56)</f>
        <v>0</v>
      </c>
      <c r="M57" s="19">
        <f>SUM(M3:M56)</f>
        <v>1</v>
      </c>
      <c r="N57" s="12">
        <f>SUM(N3:N56)</f>
        <v>26</v>
      </c>
      <c r="O57" s="16" t="e">
        <f>SUM(O3:O56)</f>
        <v>#DIV/0!</v>
      </c>
      <c r="P57" s="17">
        <f>SUM(P3:P56)</f>
        <v>0</v>
      </c>
      <c r="R57" s="13">
        <f>SUM(R3:R56)</f>
        <v>1.0000000000000002</v>
      </c>
      <c r="S57" s="12">
        <f>SUM(S3:S56)</f>
        <v>41</v>
      </c>
      <c r="T57" s="16" t="e">
        <f>SUM(T3:T55)</f>
        <v>#DIV/0!</v>
      </c>
      <c r="U57" s="17">
        <f>SUM(U3:U56)</f>
        <v>0</v>
      </c>
      <c r="W57" s="13">
        <f>SUM(W3:W56)</f>
        <v>0.99999999999999989</v>
      </c>
      <c r="X57" s="12">
        <f>SUM(X3:X56)</f>
        <v>15</v>
      </c>
      <c r="Y57" s="16" t="e">
        <f>SUM(Y3:Y55)</f>
        <v>#DIV/0!</v>
      </c>
      <c r="Z57" s="17">
        <f>SUM(Z3:Z55)</f>
        <v>0</v>
      </c>
      <c r="AB57" s="13">
        <f>SUM(AB3:AB56)</f>
        <v>1</v>
      </c>
      <c r="AC57" s="12">
        <f>SUM(AC3:AC56)</f>
        <v>59</v>
      </c>
      <c r="AD57" s="16" t="e">
        <f>SUM(AD3:AD55)</f>
        <v>#DIV/0!</v>
      </c>
      <c r="AE57" s="17">
        <f>SUM(AE3:AE55)</f>
        <v>0</v>
      </c>
      <c r="AG57" s="13">
        <f>SUM(AG3:AG56)</f>
        <v>1</v>
      </c>
      <c r="AH57" s="12">
        <f>SUM(AH3:AH56)</f>
        <v>34</v>
      </c>
      <c r="AI57" s="16" t="e">
        <f>SUM(AI3:AI55)</f>
        <v>#DIV/0!</v>
      </c>
      <c r="AJ57" s="17">
        <f>SUM(AJ3:AJ55)</f>
        <v>0</v>
      </c>
      <c r="AL57" s="13">
        <f>SUM(AL3:AL56)</f>
        <v>0.99999999999999989</v>
      </c>
      <c r="AM57" s="12">
        <f>SUM(AM3:AM56)</f>
        <v>363</v>
      </c>
      <c r="AN57" s="16" t="e">
        <f>SUM(AN3:AN55)</f>
        <v>#DIV/0!</v>
      </c>
      <c r="AO57" s="17">
        <f>SUM(AO3:AO55)</f>
        <v>0</v>
      </c>
      <c r="AQ57" s="13">
        <f>SUM(AQ3:AQ56)</f>
        <v>1</v>
      </c>
      <c r="AR57" s="12">
        <f>SUM(AR3:AR56)</f>
        <v>18</v>
      </c>
      <c r="AS57" s="16" t="e">
        <f>SUM(AS3:AS55)</f>
        <v>#DIV/0!</v>
      </c>
      <c r="AT57" s="17">
        <f>SUM(AT3:AT55)</f>
        <v>0</v>
      </c>
    </row>
  </sheetData>
  <mergeCells count="18"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  <mergeCell ref="O1:P1"/>
    <mergeCell ref="C1:D1"/>
    <mergeCell ref="E1:F1"/>
    <mergeCell ref="H1:I1"/>
    <mergeCell ref="J1:K1"/>
    <mergeCell ref="M1:N1"/>
  </mergeCells>
  <conditionalFormatting sqref="G3:G56 L3:L56 Q3:Q56 V3:V56 AA3:AA56 AF3:AF56 AK3:AK56 AP3:AP56 AU3:AU56">
    <cfRule type="expression" dxfId="29" priority="1">
      <formula>G3&gt;D3</formula>
    </cfRule>
    <cfRule type="expression" dxfId="28" priority="2">
      <formula>G3&lt;D3</formula>
    </cfRule>
  </conditionalFormatting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24"/>
  <dimension ref="A1:BM58"/>
  <sheetViews>
    <sheetView workbookViewId="0">
      <pane xSplit="2" topLeftCell="C1" activePane="topRight" state="frozen"/>
      <selection activeCell="A56" sqref="A56"/>
      <selection pane="topRight" activeCell="AY1" sqref="AY1:BM1048576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0" max="50" width="9.109375" customWidth="1"/>
    <col min="51" max="51" width="15" hidden="1" customWidth="1"/>
    <col min="52" max="65" width="9.109375" hidden="1" customWidth="1"/>
  </cols>
  <sheetData>
    <row r="1" spans="1:64" s="1" customFormat="1" x14ac:dyDescent="0.3">
      <c r="A1" s="5" t="s">
        <v>0</v>
      </c>
      <c r="B1" s="4" t="s">
        <v>41</v>
      </c>
      <c r="C1" s="45" t="s">
        <v>155</v>
      </c>
      <c r="D1" s="46"/>
      <c r="E1" s="43" t="s">
        <v>139</v>
      </c>
      <c r="F1" s="44"/>
      <c r="G1" s="7"/>
      <c r="H1" s="45" t="s">
        <v>156</v>
      </c>
      <c r="I1" s="46"/>
      <c r="J1" s="43" t="s">
        <v>140</v>
      </c>
      <c r="K1" s="44"/>
      <c r="L1" s="10"/>
      <c r="M1" s="45" t="s">
        <v>157</v>
      </c>
      <c r="N1" s="46"/>
      <c r="O1" s="43" t="s">
        <v>164</v>
      </c>
      <c r="P1" s="44"/>
      <c r="Q1" s="10"/>
      <c r="R1" s="45" t="s">
        <v>158</v>
      </c>
      <c r="S1" s="46"/>
      <c r="T1" s="43" t="s">
        <v>141</v>
      </c>
      <c r="U1" s="44"/>
      <c r="V1" s="10"/>
      <c r="W1" s="45" t="s">
        <v>159</v>
      </c>
      <c r="X1" s="46"/>
      <c r="Y1" s="43" t="s">
        <v>142</v>
      </c>
      <c r="Z1" s="44"/>
      <c r="AA1" s="10"/>
      <c r="AB1" s="45" t="s">
        <v>160</v>
      </c>
      <c r="AC1" s="46"/>
      <c r="AD1" s="43" t="s">
        <v>143</v>
      </c>
      <c r="AE1" s="44"/>
      <c r="AF1" s="10"/>
      <c r="AG1" s="45" t="s">
        <v>161</v>
      </c>
      <c r="AH1" s="46"/>
      <c r="AI1" s="43" t="s">
        <v>144</v>
      </c>
      <c r="AJ1" s="44"/>
      <c r="AK1" s="10"/>
      <c r="AL1" s="45" t="s">
        <v>162</v>
      </c>
      <c r="AM1" s="46"/>
      <c r="AN1" s="43" t="s">
        <v>145</v>
      </c>
      <c r="AO1" s="44"/>
      <c r="AP1" s="10"/>
      <c r="AQ1" s="45" t="s">
        <v>163</v>
      </c>
      <c r="AR1" s="46"/>
      <c r="AS1" s="43" t="s">
        <v>146</v>
      </c>
      <c r="AT1" s="44"/>
      <c r="AU1" s="10"/>
      <c r="AY1" t="s">
        <v>0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</row>
    <row r="3" spans="1:64" x14ac:dyDescent="0.3">
      <c r="A3" s="20" t="s">
        <v>36</v>
      </c>
      <c r="B3" s="21" t="e">
        <v>#N/A</v>
      </c>
      <c r="C3" s="22" t="e">
        <f>D3/$D$58</f>
        <v>#DIV/0!</v>
      </c>
      <c r="D3" s="23">
        <f>IF(COUNTIF($AY$2:$BL$61,A3)=1,VLOOKUP(A3,$AY$2:$BL$61,6,FALSE),0)</f>
        <v>0</v>
      </c>
      <c r="E3" s="24">
        <f>F3/$F$58</f>
        <v>0</v>
      </c>
      <c r="F3" s="25">
        <f>'Décembre N-1'!D3</f>
        <v>0</v>
      </c>
      <c r="G3" s="26">
        <f>D3-F3</f>
        <v>0</v>
      </c>
      <c r="H3" s="22" t="e">
        <f>I3/$I$58</f>
        <v>#DIV/0!</v>
      </c>
      <c r="I3" s="23">
        <f>IF(COUNTIF($AY$2:$BL$61,A3)=1,VLOOKUP(A3,$AY$2:$BL$61,7,FALSE),0)</f>
        <v>0</v>
      </c>
      <c r="J3" s="33">
        <f>K3/$K$58</f>
        <v>0</v>
      </c>
      <c r="K3" s="25">
        <f>'Décembre N-1'!I3</f>
        <v>0</v>
      </c>
      <c r="L3" s="26">
        <f>I3-K3</f>
        <v>0</v>
      </c>
      <c r="M3" s="22" t="e">
        <f>N3/$N$58</f>
        <v>#DIV/0!</v>
      </c>
      <c r="N3" s="23">
        <f>IF(COUNTIF($AY$2:$BL$61,A3)=1,VLOOKUP(A3,$AY$2:$BL$61,8,FALSE),0)</f>
        <v>0</v>
      </c>
      <c r="O3" s="24">
        <f>P3/$P$58</f>
        <v>0</v>
      </c>
      <c r="P3" s="25">
        <f>'Décembre N-1'!N3</f>
        <v>0</v>
      </c>
      <c r="Q3" s="26">
        <f>N3-P3</f>
        <v>0</v>
      </c>
      <c r="R3" s="22" t="e">
        <f>S3/$S$58</f>
        <v>#DIV/0!</v>
      </c>
      <c r="S3" s="23">
        <f>IF(COUNTIF($AY$2:$BL$61,A3)=1,VLOOKUP(A3,$AY$2:$BL$61,9,FALSE),0)</f>
        <v>0</v>
      </c>
      <c r="T3" s="33">
        <f>U3/$U$58</f>
        <v>0</v>
      </c>
      <c r="U3" s="25">
        <f>'Décembre N-1'!S3</f>
        <v>0</v>
      </c>
      <c r="V3" s="26">
        <f>S3-U3</f>
        <v>0</v>
      </c>
      <c r="W3" s="22" t="e">
        <f>X3/$X$58</f>
        <v>#DIV/0!</v>
      </c>
      <c r="X3" s="23">
        <f>IF(COUNTIF($AY$2:$BL$61,A3)=1,VLOOKUP(A3,$AY$2:$BL$61,10,FALSE),0)</f>
        <v>0</v>
      </c>
      <c r="Y3" s="33">
        <f>Z3/$Z$58</f>
        <v>0</v>
      </c>
      <c r="Z3" s="25">
        <f>'Décembre N-1'!X3</f>
        <v>0</v>
      </c>
      <c r="AA3" s="26">
        <f>X3-Z3</f>
        <v>0</v>
      </c>
      <c r="AB3" s="22" t="e">
        <f>AC3/$AC$58</f>
        <v>#DIV/0!</v>
      </c>
      <c r="AC3" s="23">
        <f>IF(COUNTIF($AY$2:$BL$61,A3)=1,VLOOKUP(A3,$AY$2:$BL$61,11,FALSE),0)</f>
        <v>0</v>
      </c>
      <c r="AD3" s="33">
        <f>AE3/$AE$58</f>
        <v>0</v>
      </c>
      <c r="AE3" s="25">
        <f>'Décembre N-1'!AC3</f>
        <v>0</v>
      </c>
      <c r="AF3" s="26">
        <f>AC3-AE3</f>
        <v>0</v>
      </c>
      <c r="AG3" s="22" t="e">
        <f>AH3/$AH$58</f>
        <v>#DIV/0!</v>
      </c>
      <c r="AH3" s="23">
        <f>IF(COUNTIF($AY$2:$BL$61,A3)=1,VLOOKUP(A3,$AY$2:$BL$61,12,FALSE),0)</f>
        <v>0</v>
      </c>
      <c r="AI3" s="33">
        <f>AJ3/$AJ$58</f>
        <v>0</v>
      </c>
      <c r="AJ3" s="25">
        <f>'Décembre N-1'!AH3</f>
        <v>0</v>
      </c>
      <c r="AK3" s="26">
        <f>AH3-AJ3</f>
        <v>0</v>
      </c>
      <c r="AL3" s="22" t="e">
        <f>AM3/$AM$58</f>
        <v>#DIV/0!</v>
      </c>
      <c r="AM3" s="23">
        <f>IF(COUNTIF($AY$2:$BL$61,A3)=1,VLOOKUP(A3,$AY$2:$BL$61,13,FALSE),0)</f>
        <v>0</v>
      </c>
      <c r="AN3" s="33">
        <f>AO3/$AO$58</f>
        <v>0</v>
      </c>
      <c r="AO3" s="25">
        <f>'Décembre N-1'!AM3</f>
        <v>0</v>
      </c>
      <c r="AP3" s="26">
        <f>AM3-AO3</f>
        <v>0</v>
      </c>
      <c r="AQ3" s="22" t="e">
        <f>AR3/$AR$58</f>
        <v>#DIV/0!</v>
      </c>
      <c r="AR3" s="23">
        <f>IF(COUNTIF($AY$2:$BL$61,A3)=1,VLOOKUP(A3,$AY$2:$BL$61,14,FALSE),0)</f>
        <v>0</v>
      </c>
      <c r="AS3" s="33">
        <f>AT3/$AT$58</f>
        <v>0</v>
      </c>
      <c r="AT3" s="25">
        <f>'Décembre N-1'!AR3</f>
        <v>0</v>
      </c>
      <c r="AU3" s="26">
        <f>AR3-AT3</f>
        <v>0</v>
      </c>
    </row>
    <row r="4" spans="1:64" x14ac:dyDescent="0.3">
      <c r="A4" t="s">
        <v>33</v>
      </c>
      <c r="B4" s="21"/>
      <c r="C4" s="22" t="e">
        <f>D4/$D$58</f>
        <v>#DIV/0!</v>
      </c>
      <c r="D4" s="23">
        <f>IF(COUNTIF($AY$2:$BL$61,A4)=1,VLOOKUP(A4,$AY$2:$BL$61,6,FALSE),0)</f>
        <v>0</v>
      </c>
      <c r="E4" s="24">
        <f>F4/$F$58</f>
        <v>0</v>
      </c>
      <c r="F4" s="25">
        <f>'Décembre N-1'!D4</f>
        <v>0</v>
      </c>
      <c r="G4" s="26">
        <f t="shared" ref="G4:G56" si="0">D4-F4</f>
        <v>0</v>
      </c>
      <c r="H4" s="22" t="e">
        <f>I4/$I$58</f>
        <v>#DIV/0!</v>
      </c>
      <c r="I4" s="23">
        <f>IF(COUNTIF($AY$2:$BL$61,A4)=1,VLOOKUP(A4,$AY$2:$BL$61,7,FALSE),0)</f>
        <v>0</v>
      </c>
      <c r="J4" s="33">
        <f>K4/$K$58</f>
        <v>0</v>
      </c>
      <c r="K4" s="25">
        <f>'Décembre N-1'!I4</f>
        <v>0</v>
      </c>
      <c r="L4" s="26">
        <f t="shared" ref="L4:L56" si="1">I4-K4</f>
        <v>0</v>
      </c>
      <c r="M4" s="22" t="e">
        <f>N4/$N$58</f>
        <v>#DIV/0!</v>
      </c>
      <c r="N4" s="23">
        <f>IF(COUNTIF($AY$2:$BL$61,A4)=1,VLOOKUP(A4,$AY$2:$BL$61,8,FALSE),0)</f>
        <v>0</v>
      </c>
      <c r="O4" s="24">
        <f>P4/$P$58</f>
        <v>0</v>
      </c>
      <c r="P4" s="25">
        <f>'Décembre N-1'!N4</f>
        <v>0</v>
      </c>
      <c r="Q4" s="26">
        <f t="shared" ref="Q4:Q56" si="2">N4-P4</f>
        <v>0</v>
      </c>
      <c r="R4" s="22" t="e">
        <f>S4/$S$58</f>
        <v>#DIV/0!</v>
      </c>
      <c r="S4" s="23">
        <f>IF(COUNTIF($AY$2:$BL$61,A4)=1,VLOOKUP(A4,$AY$2:$BL$61,9,FALSE),0)</f>
        <v>0</v>
      </c>
      <c r="T4" s="33">
        <f>U4/$U$58</f>
        <v>0</v>
      </c>
      <c r="U4" s="25">
        <f>'Décembre N-1'!S4</f>
        <v>0</v>
      </c>
      <c r="V4" s="26">
        <f t="shared" ref="V4:V56" si="3">S4-U4</f>
        <v>0</v>
      </c>
      <c r="W4" s="22" t="e">
        <f>X4/$X$58</f>
        <v>#DIV/0!</v>
      </c>
      <c r="X4" s="23">
        <f>IF(COUNTIF($AY$2:$BL$61,A4)=1,VLOOKUP(A4,$AY$2:$BL$61,10,FALSE),0)</f>
        <v>0</v>
      </c>
      <c r="Y4" s="33">
        <f>Z4/$Z$58</f>
        <v>0</v>
      </c>
      <c r="Z4" s="25">
        <f>'Décembre N-1'!X4</f>
        <v>0</v>
      </c>
      <c r="AA4" s="26">
        <f t="shared" ref="AA4:AA56" si="4">X4-Z4</f>
        <v>0</v>
      </c>
      <c r="AB4" s="22" t="e">
        <f>AC4/$AC$58</f>
        <v>#DIV/0!</v>
      </c>
      <c r="AC4" s="23">
        <f>IF(COUNTIF($AY$2:$BL$61,A4)=1,VLOOKUP(A4,$AY$2:$BL$61,11,FALSE),0)</f>
        <v>0</v>
      </c>
      <c r="AD4" s="33">
        <f>AE4/$AE$58</f>
        <v>0</v>
      </c>
      <c r="AE4" s="25">
        <f>'Décembre N-1'!AC4</f>
        <v>0</v>
      </c>
      <c r="AF4" s="26">
        <f t="shared" ref="AF4:AF56" si="5">AC4-AE4</f>
        <v>0</v>
      </c>
      <c r="AG4" s="22" t="e">
        <f>AH4/$AH$58</f>
        <v>#DIV/0!</v>
      </c>
      <c r="AH4" s="23">
        <f>IF(COUNTIF($AY$2:$BL$61,A4)=1,VLOOKUP(A4,$AY$2:$BL$61,12,FALSE),0)</f>
        <v>0</v>
      </c>
      <c r="AI4" s="33">
        <f>AJ4/$AJ$58</f>
        <v>0</v>
      </c>
      <c r="AJ4" s="25">
        <f>'Décembre N-1'!AH4</f>
        <v>0</v>
      </c>
      <c r="AK4" s="26">
        <f t="shared" ref="AK4:AK56" si="6">AH4-AJ4</f>
        <v>0</v>
      </c>
      <c r="AL4" s="22" t="e">
        <f>AM4/$AM$58</f>
        <v>#DIV/0!</v>
      </c>
      <c r="AM4" s="23">
        <f>IF(COUNTIF($AY$2:$BL$61,A4)=1,VLOOKUP(A4,$AY$2:$BL$61,13,FALSE),0)</f>
        <v>0</v>
      </c>
      <c r="AN4" s="33">
        <f>AO4/$AO$58</f>
        <v>0</v>
      </c>
      <c r="AO4" s="25">
        <f>'Décembre N-1'!AM4</f>
        <v>0</v>
      </c>
      <c r="AP4" s="26">
        <f t="shared" ref="AP4:AP56" si="7">AM4-AO4</f>
        <v>0</v>
      </c>
      <c r="AQ4" s="22" t="e">
        <f>AR4/$AR$58</f>
        <v>#DIV/0!</v>
      </c>
      <c r="AR4" s="23">
        <f>IF(COUNTIF($AY$2:$BL$61,A4)=1,VLOOKUP(A4,$AY$2:$BL$61,14,FALSE),0)</f>
        <v>0</v>
      </c>
      <c r="AS4" s="33">
        <f>AT4/$AT$58</f>
        <v>0</v>
      </c>
      <c r="AT4" s="25">
        <f>'Décembre N-1'!AR4</f>
        <v>0</v>
      </c>
      <c r="AU4" s="26">
        <f t="shared" ref="AU4:AU56" si="8">AR4-AT4</f>
        <v>0</v>
      </c>
    </row>
    <row r="5" spans="1:64" x14ac:dyDescent="0.3">
      <c r="A5" t="s">
        <v>1</v>
      </c>
      <c r="B5" s="21"/>
      <c r="C5" s="22" t="e">
        <f>D5/$D$58</f>
        <v>#DIV/0!</v>
      </c>
      <c r="D5" s="23">
        <f>IF(COUNTIF($AY$2:$BL$61,A5)=1,VLOOKUP(A5,$AY$2:$BL$61,6,FALSE),0)</f>
        <v>0</v>
      </c>
      <c r="E5" s="24">
        <f>F5/$F$58</f>
        <v>0</v>
      </c>
      <c r="F5" s="25">
        <f>'Décembre N-1'!D5</f>
        <v>0</v>
      </c>
      <c r="G5" s="26">
        <f t="shared" si="0"/>
        <v>0</v>
      </c>
      <c r="H5" s="22" t="e">
        <f>I5/$I$58</f>
        <v>#DIV/0!</v>
      </c>
      <c r="I5" s="23">
        <f>IF(COUNTIF($AY$2:$BL$61,A5)=1,VLOOKUP(A5,$AY$2:$BL$61,7,FALSE),0)</f>
        <v>0</v>
      </c>
      <c r="J5" s="33">
        <f>K5/$K$58</f>
        <v>2.3809523809523808E-2</v>
      </c>
      <c r="K5" s="25">
        <f>'Décembre N-1'!I5</f>
        <v>2</v>
      </c>
      <c r="L5" s="26">
        <f t="shared" si="1"/>
        <v>-2</v>
      </c>
      <c r="M5" s="22" t="e">
        <f>N5/$N$58</f>
        <v>#DIV/0!</v>
      </c>
      <c r="N5" s="23">
        <f>IF(COUNTIF($AY$2:$BL$61,A5)=1,VLOOKUP(A5,$AY$2:$BL$61,8,FALSE),0)</f>
        <v>0</v>
      </c>
      <c r="O5" s="24">
        <f>P5/$P$58</f>
        <v>0</v>
      </c>
      <c r="P5" s="25">
        <f>'Décembre N-1'!N5</f>
        <v>0</v>
      </c>
      <c r="Q5" s="26">
        <f t="shared" si="2"/>
        <v>0</v>
      </c>
      <c r="R5" s="22" t="e">
        <f>S5/$S$58</f>
        <v>#DIV/0!</v>
      </c>
      <c r="S5" s="23">
        <f>IF(COUNTIF($AY$2:$BL$61,A5)=1,VLOOKUP(A5,$AY$2:$BL$61,9,FALSE),0)</f>
        <v>0</v>
      </c>
      <c r="T5" s="33">
        <f>U5/$U$58</f>
        <v>0</v>
      </c>
      <c r="U5" s="25">
        <f>'Décembre N-1'!S5</f>
        <v>0</v>
      </c>
      <c r="V5" s="26">
        <f t="shared" si="3"/>
        <v>0</v>
      </c>
      <c r="W5" s="22" t="e">
        <f>X5/$X$58</f>
        <v>#DIV/0!</v>
      </c>
      <c r="X5" s="23">
        <f>IF(COUNTIF($AY$2:$BL$61,A5)=1,VLOOKUP(A5,$AY$2:$BL$61,10,FALSE),0)</f>
        <v>0</v>
      </c>
      <c r="Y5" s="33">
        <f>Z5/$Z$58</f>
        <v>0</v>
      </c>
      <c r="Z5" s="25">
        <f>'Décembre N-1'!X5</f>
        <v>0</v>
      </c>
      <c r="AA5" s="26">
        <f t="shared" si="4"/>
        <v>0</v>
      </c>
      <c r="AB5" s="22" t="e">
        <f>AC5/$AC$58</f>
        <v>#DIV/0!</v>
      </c>
      <c r="AC5" s="23">
        <f>IF(COUNTIF($AY$2:$BL$61,A5)=1,VLOOKUP(A5,$AY$2:$BL$61,11,FALSE),0)</f>
        <v>0</v>
      </c>
      <c r="AD5" s="33">
        <f>AE5/$AE$58</f>
        <v>0</v>
      </c>
      <c r="AE5" s="25">
        <f>'Décembre N-1'!AC5</f>
        <v>0</v>
      </c>
      <c r="AF5" s="26">
        <f t="shared" si="5"/>
        <v>0</v>
      </c>
      <c r="AG5" s="22" t="e">
        <f>AH5/$AH$58</f>
        <v>#DIV/0!</v>
      </c>
      <c r="AH5" s="23">
        <f>IF(COUNTIF($AY$2:$BL$61,A5)=1,VLOOKUP(A5,$AY$2:$BL$61,12,FALSE),0)</f>
        <v>0</v>
      </c>
      <c r="AI5" s="33">
        <f>AJ5/$AJ$58</f>
        <v>0</v>
      </c>
      <c r="AJ5" s="25">
        <f>'Décembre N-1'!AH5</f>
        <v>0</v>
      </c>
      <c r="AK5" s="26">
        <f t="shared" si="6"/>
        <v>0</v>
      </c>
      <c r="AL5" s="22" t="e">
        <f>AM5/$AM$58</f>
        <v>#DIV/0!</v>
      </c>
      <c r="AM5" s="23">
        <f>IF(COUNTIF($AY$2:$BL$61,A5)=1,VLOOKUP(A5,$AY$2:$BL$61,13,FALSE),0)</f>
        <v>0</v>
      </c>
      <c r="AN5" s="33">
        <f>AO5/$AO$58</f>
        <v>4.5558086560364463E-3</v>
      </c>
      <c r="AO5" s="25">
        <f>'Décembre N-1'!AM5</f>
        <v>2</v>
      </c>
      <c r="AP5" s="26">
        <f t="shared" si="7"/>
        <v>-2</v>
      </c>
      <c r="AQ5" s="22" t="e">
        <f>AR5/$AR$58</f>
        <v>#DIV/0!</v>
      </c>
      <c r="AR5" s="23">
        <f>IF(COUNTIF($AY$2:$BL$61,A5)=1,VLOOKUP(A5,$AY$2:$BL$61,14,FALSE),0)</f>
        <v>0</v>
      </c>
      <c r="AS5" s="33">
        <f>AT5/$AT$58</f>
        <v>0</v>
      </c>
      <c r="AT5" s="25">
        <f>'Décembre N-1'!AR5</f>
        <v>0</v>
      </c>
      <c r="AU5" s="26">
        <f t="shared" si="8"/>
        <v>0</v>
      </c>
    </row>
    <row r="6" spans="1:64" x14ac:dyDescent="0.3">
      <c r="A6" t="s">
        <v>52</v>
      </c>
      <c r="B6" s="21"/>
      <c r="C6" s="22" t="e">
        <f>D6/$D$58</f>
        <v>#DIV/0!</v>
      </c>
      <c r="D6" s="23">
        <f>IF(COUNTIF($AY$2:$BL$61,A6)=1,VLOOKUP(A6,$AY$2:$BL$61,6,FALSE),0)</f>
        <v>0</v>
      </c>
      <c r="E6" s="24">
        <f>F6/$F$58</f>
        <v>0</v>
      </c>
      <c r="F6" s="25">
        <f>'Décembre N-1'!D6</f>
        <v>0</v>
      </c>
      <c r="G6" s="26">
        <f t="shared" si="0"/>
        <v>0</v>
      </c>
      <c r="H6" s="22" t="e">
        <f>I6/$I$58</f>
        <v>#DIV/0!</v>
      </c>
      <c r="I6" s="23">
        <f>IF(COUNTIF($AY$2:$BL$61,A6)=1,VLOOKUP(A6,$AY$2:$BL$61,7,FALSE),0)</f>
        <v>0</v>
      </c>
      <c r="J6" s="33">
        <f>K6/$K$58</f>
        <v>0</v>
      </c>
      <c r="K6" s="25">
        <f>'Décembre N-1'!I6</f>
        <v>0</v>
      </c>
      <c r="L6" s="26">
        <f t="shared" si="1"/>
        <v>0</v>
      </c>
      <c r="M6" s="22" t="e">
        <f>N6/$N$58</f>
        <v>#DIV/0!</v>
      </c>
      <c r="N6" s="23">
        <f>IF(COUNTIF($AY$2:$BL$61,A6)=1,VLOOKUP(A6,$AY$2:$BL$61,8,FALSE),0)</f>
        <v>0</v>
      </c>
      <c r="O6" s="24">
        <f>P6/$P$58</f>
        <v>0</v>
      </c>
      <c r="P6" s="25">
        <f>'Décembre N-1'!N6</f>
        <v>0</v>
      </c>
      <c r="Q6" s="26">
        <f t="shared" si="2"/>
        <v>0</v>
      </c>
      <c r="R6" s="22" t="e">
        <f>S6/$S$58</f>
        <v>#DIV/0!</v>
      </c>
      <c r="S6" s="23">
        <f>IF(COUNTIF($AY$2:$BL$61,A6)=1,VLOOKUP(A6,$AY$2:$BL$61,9,FALSE),0)</f>
        <v>0</v>
      </c>
      <c r="T6" s="33">
        <f>U6/$U$58</f>
        <v>0</v>
      </c>
      <c r="U6" s="25">
        <f>'Décembre N-1'!S6</f>
        <v>0</v>
      </c>
      <c r="V6" s="26">
        <f t="shared" si="3"/>
        <v>0</v>
      </c>
      <c r="W6" s="22" t="e">
        <f>X6/$X$58</f>
        <v>#DIV/0!</v>
      </c>
      <c r="X6" s="23">
        <f>IF(COUNTIF($AY$2:$BL$61,A6)=1,VLOOKUP(A6,$AY$2:$BL$61,10,FALSE),0)</f>
        <v>0</v>
      </c>
      <c r="Y6" s="33">
        <f>Z6/$Z$58</f>
        <v>0</v>
      </c>
      <c r="Z6" s="25">
        <f>'Décembre N-1'!X6</f>
        <v>0</v>
      </c>
      <c r="AA6" s="26">
        <f t="shared" si="4"/>
        <v>0</v>
      </c>
      <c r="AB6" s="22" t="e">
        <f>AC6/$AC$58</f>
        <v>#DIV/0!</v>
      </c>
      <c r="AC6" s="23">
        <f>IF(COUNTIF($AY$2:$BL$61,A6)=1,VLOOKUP(A6,$AY$2:$BL$61,11,FALSE),0)</f>
        <v>0</v>
      </c>
      <c r="AD6" s="33">
        <f>AE6/$AE$58</f>
        <v>1.282051282051282E-2</v>
      </c>
      <c r="AE6" s="25">
        <f>'Décembre N-1'!AC6</f>
        <v>1</v>
      </c>
      <c r="AF6" s="26">
        <f t="shared" si="5"/>
        <v>-1</v>
      </c>
      <c r="AG6" s="22" t="e">
        <f>AH6/$AH$58</f>
        <v>#DIV/0!</v>
      </c>
      <c r="AH6" s="23">
        <f>IF(COUNTIF($AY$2:$BL$61,A6)=1,VLOOKUP(A6,$AY$2:$BL$61,12,FALSE),0)</f>
        <v>0</v>
      </c>
      <c r="AI6" s="33">
        <f>AJ6/$AJ$58</f>
        <v>0</v>
      </c>
      <c r="AJ6" s="25">
        <f>'Décembre N-1'!AH6</f>
        <v>0</v>
      </c>
      <c r="AK6" s="26">
        <f t="shared" si="6"/>
        <v>0</v>
      </c>
      <c r="AL6" s="22" t="e">
        <f>AM6/$AM$58</f>
        <v>#DIV/0!</v>
      </c>
      <c r="AM6" s="23">
        <f>IF(COUNTIF($AY$2:$BL$61,A6)=1,VLOOKUP(A6,$AY$2:$BL$61,13,FALSE),0)</f>
        <v>0</v>
      </c>
      <c r="AN6" s="33">
        <f>AO6/$AO$58</f>
        <v>2.2779043280182231E-3</v>
      </c>
      <c r="AO6" s="25">
        <f>'Décembre N-1'!AM6</f>
        <v>1</v>
      </c>
      <c r="AP6" s="26">
        <f t="shared" si="7"/>
        <v>-1</v>
      </c>
      <c r="AQ6" s="22" t="e">
        <f>AR6/$AR$58</f>
        <v>#DIV/0!</v>
      </c>
      <c r="AR6" s="23">
        <f>IF(COUNTIF($AY$2:$BL$61,A6)=1,VLOOKUP(A6,$AY$2:$BL$61,14,FALSE),0)</f>
        <v>0</v>
      </c>
      <c r="AS6" s="33">
        <f>AT6/$AT$58</f>
        <v>0</v>
      </c>
      <c r="AT6" s="25">
        <f>'Décembre N-1'!AR6</f>
        <v>0</v>
      </c>
      <c r="AU6" s="26">
        <f t="shared" si="8"/>
        <v>0</v>
      </c>
    </row>
    <row r="7" spans="1:64" x14ac:dyDescent="0.3">
      <c r="A7" t="s">
        <v>2</v>
      </c>
      <c r="B7" s="21"/>
      <c r="C7" s="22" t="e">
        <f>D7/$D$58</f>
        <v>#DIV/0!</v>
      </c>
      <c r="D7" s="23">
        <f>IF(COUNTIF($AY$2:$BL$61,A7)=1,VLOOKUP(A7,$AY$2:$BL$61,6,FALSE),0)</f>
        <v>0</v>
      </c>
      <c r="E7" s="24">
        <f>F7/$F$58</f>
        <v>6.725146198830409E-2</v>
      </c>
      <c r="F7" s="25">
        <f>'Décembre N-1'!D7</f>
        <v>23</v>
      </c>
      <c r="G7" s="26">
        <f t="shared" si="0"/>
        <v>-23</v>
      </c>
      <c r="H7" s="22" t="e">
        <f>I7/$I$58</f>
        <v>#DIV/0!</v>
      </c>
      <c r="I7" s="23">
        <f>IF(COUNTIF($AY$2:$BL$61,A7)=1,VLOOKUP(A7,$AY$2:$BL$61,7,FALSE),0)</f>
        <v>0</v>
      </c>
      <c r="J7" s="33">
        <f>K7/$K$58</f>
        <v>9.5238095238095233E-2</v>
      </c>
      <c r="K7" s="25">
        <f>'Décembre N-1'!I7</f>
        <v>8</v>
      </c>
      <c r="L7" s="26">
        <f t="shared" si="1"/>
        <v>-8</v>
      </c>
      <c r="M7" s="22" t="e">
        <f>N7/$N$58</f>
        <v>#DIV/0!</v>
      </c>
      <c r="N7" s="23">
        <f>IF(COUNTIF($AY$2:$BL$61,A7)=1,VLOOKUP(A7,$AY$2:$BL$61,8,FALSE),0)</f>
        <v>0</v>
      </c>
      <c r="O7" s="24">
        <f>P7/$P$58</f>
        <v>9.5238095238095233E-2</v>
      </c>
      <c r="P7" s="25">
        <f>'Décembre N-1'!N7</f>
        <v>2</v>
      </c>
      <c r="Q7" s="26">
        <f t="shared" si="2"/>
        <v>-2</v>
      </c>
      <c r="R7" s="22" t="e">
        <f>S7/$S$58</f>
        <v>#DIV/0!</v>
      </c>
      <c r="S7" s="23">
        <f>IF(COUNTIF($AY$2:$BL$61,A7)=1,VLOOKUP(A7,$AY$2:$BL$61,9,FALSE),0)</f>
        <v>0</v>
      </c>
      <c r="T7" s="33">
        <f>U7/$U$58</f>
        <v>0.08</v>
      </c>
      <c r="U7" s="25">
        <f>'Décembre N-1'!S7</f>
        <v>4</v>
      </c>
      <c r="V7" s="26">
        <f t="shared" si="3"/>
        <v>-4</v>
      </c>
      <c r="W7" s="22" t="e">
        <f>X7/$X$58</f>
        <v>#DIV/0!</v>
      </c>
      <c r="X7" s="23">
        <f>IF(COUNTIF($AY$2:$BL$61,A7)=1,VLOOKUP(A7,$AY$2:$BL$61,10,FALSE),0)</f>
        <v>0</v>
      </c>
      <c r="Y7" s="33">
        <f>Z7/$Z$58</f>
        <v>0.15384615384615385</v>
      </c>
      <c r="Z7" s="25">
        <f>'Décembre N-1'!X7</f>
        <v>2</v>
      </c>
      <c r="AA7" s="26">
        <f t="shared" si="4"/>
        <v>-2</v>
      </c>
      <c r="AB7" s="22" t="e">
        <f>AC7/$AC$58</f>
        <v>#DIV/0!</v>
      </c>
      <c r="AC7" s="23">
        <f>IF(COUNTIF($AY$2:$BL$61,A7)=1,VLOOKUP(A7,$AY$2:$BL$61,11,FALSE),0)</f>
        <v>0</v>
      </c>
      <c r="AD7" s="33">
        <f>AE7/$AE$58</f>
        <v>0.12820512820512819</v>
      </c>
      <c r="AE7" s="25">
        <f>'Décembre N-1'!AC7</f>
        <v>10</v>
      </c>
      <c r="AF7" s="26">
        <f t="shared" si="5"/>
        <v>-10</v>
      </c>
      <c r="AG7" s="22" t="e">
        <f>AH7/$AH$58</f>
        <v>#DIV/0!</v>
      </c>
      <c r="AH7" s="23">
        <f>IF(COUNTIF($AY$2:$BL$61,A7)=1,VLOOKUP(A7,$AY$2:$BL$61,12,FALSE),0)</f>
        <v>0</v>
      </c>
      <c r="AI7" s="33">
        <f>AJ7/$AJ$58</f>
        <v>2.34375E-2</v>
      </c>
      <c r="AJ7" s="25">
        <f>'Décembre N-1'!AH7</f>
        <v>3</v>
      </c>
      <c r="AK7" s="26">
        <f t="shared" si="6"/>
        <v>-3</v>
      </c>
      <c r="AL7" s="22" t="e">
        <f>AM7/$AM$58</f>
        <v>#DIV/0!</v>
      </c>
      <c r="AM7" s="23">
        <f>IF(COUNTIF($AY$2:$BL$61,A7)=1,VLOOKUP(A7,$AY$2:$BL$61,13,FALSE),0)</f>
        <v>0</v>
      </c>
      <c r="AN7" s="33">
        <f>AO7/$AO$58</f>
        <v>0.11845102505694761</v>
      </c>
      <c r="AO7" s="25">
        <f>'Décembre N-1'!AM7</f>
        <v>52</v>
      </c>
      <c r="AP7" s="26">
        <f t="shared" si="7"/>
        <v>-52</v>
      </c>
      <c r="AQ7" s="22" t="e">
        <f>AR7/$AR$58</f>
        <v>#DIV/0!</v>
      </c>
      <c r="AR7" s="23">
        <f>IF(COUNTIF($AY$2:$BL$61,A7)=1,VLOOKUP(A7,$AY$2:$BL$61,14,FALSE),0)</f>
        <v>0</v>
      </c>
      <c r="AS7" s="33">
        <f>AT7/$AT$58</f>
        <v>0</v>
      </c>
      <c r="AT7" s="25">
        <f>'Décembre N-1'!AR7</f>
        <v>0</v>
      </c>
      <c r="AU7" s="26">
        <f t="shared" si="8"/>
        <v>0</v>
      </c>
    </row>
    <row r="8" spans="1:64" x14ac:dyDescent="0.3">
      <c r="A8" t="s">
        <v>152</v>
      </c>
      <c r="B8" s="21"/>
      <c r="C8" s="22" t="e">
        <f>D8/$D$58</f>
        <v>#DIV/0!</v>
      </c>
      <c r="D8" s="23">
        <f>IF(COUNTIF($AY$2:$BL$61,A8)=1,VLOOKUP(A8,$AY$2:$BL$61,6,FALSE),0)</f>
        <v>0</v>
      </c>
      <c r="E8" s="24"/>
      <c r="F8" s="25"/>
      <c r="G8" s="26"/>
      <c r="H8" s="22" t="e">
        <f>I8/$I$58</f>
        <v>#DIV/0!</v>
      </c>
      <c r="I8" s="23">
        <f>IF(COUNTIF($AY$2:$BL$61,A8)=1,VLOOKUP(A8,$AY$2:$BL$61,7,FALSE),0)</f>
        <v>0</v>
      </c>
      <c r="J8" s="33"/>
      <c r="K8" s="25"/>
      <c r="L8" s="26"/>
      <c r="M8" s="22" t="e">
        <f>N8/$N$58</f>
        <v>#DIV/0!</v>
      </c>
      <c r="N8" s="23">
        <f>IF(COUNTIF($AY$2:$BL$61,A8)=1,VLOOKUP(A8,$AY$2:$BL$61,8,FALSE),0)</f>
        <v>0</v>
      </c>
      <c r="O8" s="24"/>
      <c r="P8" s="25"/>
      <c r="Q8" s="26"/>
      <c r="R8" s="22" t="e">
        <f>S8/$S$58</f>
        <v>#DIV/0!</v>
      </c>
      <c r="S8" s="23">
        <f>IF(COUNTIF($AY$2:$BL$61,A8)=1,VLOOKUP(A8,$AY$2:$BL$61,9,FALSE),0)</f>
        <v>0</v>
      </c>
      <c r="T8" s="33"/>
      <c r="U8" s="25"/>
      <c r="V8" s="26"/>
      <c r="W8" s="22" t="e">
        <f>X8/$X$58</f>
        <v>#DIV/0!</v>
      </c>
      <c r="X8" s="23">
        <f>IF(COUNTIF($AY$2:$BL$61,A8)=1,VLOOKUP(A8,$AY$2:$BL$61,10,FALSE),0)</f>
        <v>0</v>
      </c>
      <c r="Y8" s="33"/>
      <c r="Z8" s="25"/>
      <c r="AA8" s="26"/>
      <c r="AB8" s="22" t="e">
        <f>AC8/$AC$58</f>
        <v>#DIV/0!</v>
      </c>
      <c r="AC8" s="23">
        <f>IF(COUNTIF($AY$2:$BL$61,A8)=1,VLOOKUP(A8,$AY$2:$BL$61,11,FALSE),0)</f>
        <v>0</v>
      </c>
      <c r="AD8" s="33"/>
      <c r="AE8" s="25"/>
      <c r="AF8" s="26"/>
      <c r="AG8" s="22" t="e">
        <f>AH8/$AH$58</f>
        <v>#DIV/0!</v>
      </c>
      <c r="AH8" s="23">
        <f>IF(COUNTIF($AY$2:$BL$61,A8)=1,VLOOKUP(A8,$AY$2:$BL$61,12,FALSE),0)</f>
        <v>0</v>
      </c>
      <c r="AI8" s="33"/>
      <c r="AJ8" s="25"/>
      <c r="AK8" s="26"/>
      <c r="AL8" s="22" t="e">
        <f>AM8/$AM$58</f>
        <v>#DIV/0!</v>
      </c>
      <c r="AM8" s="23">
        <f>IF(COUNTIF($AY$2:$BL$61,A8)=1,VLOOKUP(A8,$AY$2:$BL$61,13,FALSE),0)</f>
        <v>0</v>
      </c>
      <c r="AN8" s="33"/>
      <c r="AO8" s="25"/>
      <c r="AP8" s="26"/>
      <c r="AQ8" s="22" t="e">
        <f>AR8/$AR$58</f>
        <v>#DIV/0!</v>
      </c>
      <c r="AR8" s="23">
        <f>IF(COUNTIF($AY$2:$BL$61,A8)=1,VLOOKUP(A8,$AY$2:$BL$61,14,FALSE),0)</f>
        <v>0</v>
      </c>
      <c r="AS8" s="33"/>
      <c r="AT8" s="25"/>
      <c r="AU8" s="26"/>
    </row>
    <row r="9" spans="1:64" x14ac:dyDescent="0.3">
      <c r="A9" t="s">
        <v>3</v>
      </c>
      <c r="B9" s="21"/>
      <c r="C9" s="22" t="e">
        <f>D9/$D$58</f>
        <v>#DIV/0!</v>
      </c>
      <c r="D9" s="23">
        <f>IF(COUNTIF($AY$2:$BL$61,A9)=1,VLOOKUP(A9,$AY$2:$BL$61,6,FALSE),0)</f>
        <v>0</v>
      </c>
      <c r="E9" s="24">
        <f>F9/$F$58</f>
        <v>0</v>
      </c>
      <c r="F9" s="25">
        <f>'Décembre N-1'!D8</f>
        <v>0</v>
      </c>
      <c r="G9" s="26">
        <f t="shared" si="0"/>
        <v>0</v>
      </c>
      <c r="H9" s="22" t="e">
        <f>I9/$I$58</f>
        <v>#DIV/0!</v>
      </c>
      <c r="I9" s="23">
        <f>IF(COUNTIF($AY$2:$BL$61,A9)=1,VLOOKUP(A9,$AY$2:$BL$61,7,FALSE),0)</f>
        <v>0</v>
      </c>
      <c r="J9" s="33">
        <f>K9/$K$58</f>
        <v>0</v>
      </c>
      <c r="K9" s="25">
        <f>'Décembre N-1'!I8</f>
        <v>0</v>
      </c>
      <c r="L9" s="26">
        <f t="shared" si="1"/>
        <v>0</v>
      </c>
      <c r="M9" s="22" t="e">
        <f>N9/$N$58</f>
        <v>#DIV/0!</v>
      </c>
      <c r="N9" s="23">
        <f>IF(COUNTIF($AY$2:$BL$61,A9)=1,VLOOKUP(A9,$AY$2:$BL$61,8,FALSE),0)</f>
        <v>0</v>
      </c>
      <c r="O9" s="24">
        <f>P9/$P$58</f>
        <v>0</v>
      </c>
      <c r="P9" s="25">
        <f>'Décembre N-1'!N8</f>
        <v>0</v>
      </c>
      <c r="Q9" s="26">
        <f t="shared" si="2"/>
        <v>0</v>
      </c>
      <c r="R9" s="22" t="e">
        <f>S9/$S$58</f>
        <v>#DIV/0!</v>
      </c>
      <c r="S9" s="23">
        <f>IF(COUNTIF($AY$2:$BL$61,A9)=1,VLOOKUP(A9,$AY$2:$BL$61,9,FALSE),0)</f>
        <v>0</v>
      </c>
      <c r="T9" s="33">
        <f>U9/$U$58</f>
        <v>0</v>
      </c>
      <c r="U9" s="25">
        <f>'Décembre N-1'!S8</f>
        <v>0</v>
      </c>
      <c r="V9" s="26">
        <f t="shared" si="3"/>
        <v>0</v>
      </c>
      <c r="W9" s="22" t="e">
        <f>X9/$X$58</f>
        <v>#DIV/0!</v>
      </c>
      <c r="X9" s="23">
        <f>IF(COUNTIF($AY$2:$BL$61,A9)=1,VLOOKUP(A9,$AY$2:$BL$61,10,FALSE),0)</f>
        <v>0</v>
      </c>
      <c r="Y9" s="33">
        <f>Z9/$Z$58</f>
        <v>0</v>
      </c>
      <c r="Z9" s="25">
        <f>'Décembre N-1'!X8</f>
        <v>0</v>
      </c>
      <c r="AA9" s="26">
        <f t="shared" si="4"/>
        <v>0</v>
      </c>
      <c r="AB9" s="22" t="e">
        <f>AC9/$AC$58</f>
        <v>#DIV/0!</v>
      </c>
      <c r="AC9" s="23">
        <f>IF(COUNTIF($AY$2:$BL$61,A9)=1,VLOOKUP(A9,$AY$2:$BL$61,11,FALSE),0)</f>
        <v>0</v>
      </c>
      <c r="AD9" s="33">
        <f>AE9/$AE$58</f>
        <v>0</v>
      </c>
      <c r="AE9" s="25">
        <f>'Décembre N-1'!AC8</f>
        <v>0</v>
      </c>
      <c r="AF9" s="26">
        <f t="shared" si="5"/>
        <v>0</v>
      </c>
      <c r="AG9" s="22" t="e">
        <f>AH9/$AH$58</f>
        <v>#DIV/0!</v>
      </c>
      <c r="AH9" s="23">
        <f>IF(COUNTIF($AY$2:$BL$61,A9)=1,VLOOKUP(A9,$AY$2:$BL$61,12,FALSE),0)</f>
        <v>0</v>
      </c>
      <c r="AI9" s="33">
        <f>AJ9/$AJ$58</f>
        <v>0</v>
      </c>
      <c r="AJ9" s="25">
        <f>'Décembre N-1'!AH8</f>
        <v>0</v>
      </c>
      <c r="AK9" s="26">
        <f t="shared" si="6"/>
        <v>0</v>
      </c>
      <c r="AL9" s="22" t="e">
        <f>AM9/$AM$58</f>
        <v>#DIV/0!</v>
      </c>
      <c r="AM9" s="23">
        <f>IF(COUNTIF($AY$2:$BL$61,A9)=1,VLOOKUP(A9,$AY$2:$BL$61,13,FALSE),0)</f>
        <v>0</v>
      </c>
      <c r="AN9" s="33">
        <f>AO9/$AO$58</f>
        <v>0</v>
      </c>
      <c r="AO9" s="25">
        <f>'Décembre N-1'!AM8</f>
        <v>0</v>
      </c>
      <c r="AP9" s="26">
        <f t="shared" si="7"/>
        <v>0</v>
      </c>
      <c r="AQ9" s="22" t="e">
        <f>AR9/$AR$58</f>
        <v>#DIV/0!</v>
      </c>
      <c r="AR9" s="23">
        <f>IF(COUNTIF($AY$2:$BL$61,A9)=1,VLOOKUP(A9,$AY$2:$BL$61,14,FALSE),0)</f>
        <v>0</v>
      </c>
      <c r="AS9" s="33">
        <f>AT9/$AT$58</f>
        <v>0</v>
      </c>
      <c r="AT9" s="25">
        <f>'Décembre N-1'!AR8</f>
        <v>0</v>
      </c>
      <c r="AU9" s="26">
        <f t="shared" si="8"/>
        <v>0</v>
      </c>
    </row>
    <row r="10" spans="1:64" x14ac:dyDescent="0.3">
      <c r="A10" t="s">
        <v>4</v>
      </c>
      <c r="B10" s="21"/>
      <c r="C10" s="22" t="e">
        <f>D10/$D$58</f>
        <v>#DIV/0!</v>
      </c>
      <c r="D10" s="23">
        <f>IF(COUNTIF($AY$2:$BL$61,A10)=1,VLOOKUP(A10,$AY$2:$BL$61,6,FALSE),0)</f>
        <v>0</v>
      </c>
      <c r="E10" s="24">
        <f>F10/$F$58</f>
        <v>2.6315789473684209E-2</v>
      </c>
      <c r="F10" s="25">
        <f>'Décembre N-1'!D9</f>
        <v>9</v>
      </c>
      <c r="G10" s="26">
        <f t="shared" si="0"/>
        <v>-9</v>
      </c>
      <c r="H10" s="22" t="e">
        <f>I10/$I$58</f>
        <v>#DIV/0!</v>
      </c>
      <c r="I10" s="23">
        <f>IF(COUNTIF($AY$2:$BL$61,A10)=1,VLOOKUP(A10,$AY$2:$BL$61,7,FALSE),0)</f>
        <v>0</v>
      </c>
      <c r="J10" s="33">
        <f>K10/$K$58</f>
        <v>2.3809523809523808E-2</v>
      </c>
      <c r="K10" s="25">
        <f>'Décembre N-1'!I9</f>
        <v>2</v>
      </c>
      <c r="L10" s="26">
        <f t="shared" si="1"/>
        <v>-2</v>
      </c>
      <c r="M10" s="22" t="e">
        <f>N10/$N$58</f>
        <v>#DIV/0!</v>
      </c>
      <c r="N10" s="23">
        <f>IF(COUNTIF($AY$2:$BL$61,A10)=1,VLOOKUP(A10,$AY$2:$BL$61,8,FALSE),0)</f>
        <v>0</v>
      </c>
      <c r="O10" s="24">
        <f>P10/$P$58</f>
        <v>0</v>
      </c>
      <c r="P10" s="25">
        <f>'Décembre N-1'!N9</f>
        <v>0</v>
      </c>
      <c r="Q10" s="26">
        <f t="shared" si="2"/>
        <v>0</v>
      </c>
      <c r="R10" s="22" t="e">
        <f>S10/$S$58</f>
        <v>#DIV/0!</v>
      </c>
      <c r="S10" s="23">
        <f>IF(COUNTIF($AY$2:$BL$61,A10)=1,VLOOKUP(A10,$AY$2:$BL$61,9,FALSE),0)</f>
        <v>0</v>
      </c>
      <c r="T10" s="33">
        <f>U10/$U$58</f>
        <v>0.02</v>
      </c>
      <c r="U10" s="25">
        <f>'Décembre N-1'!S9</f>
        <v>1</v>
      </c>
      <c r="V10" s="26">
        <f t="shared" si="3"/>
        <v>-1</v>
      </c>
      <c r="W10" s="22" t="e">
        <f>X10/$X$58</f>
        <v>#DIV/0!</v>
      </c>
      <c r="X10" s="23">
        <f>IF(COUNTIF($AY$2:$BL$61,A10)=1,VLOOKUP(A10,$AY$2:$BL$61,10,FALSE),0)</f>
        <v>0</v>
      </c>
      <c r="Y10" s="33">
        <f>Z10/$Z$58</f>
        <v>0</v>
      </c>
      <c r="Z10" s="25">
        <f>'Décembre N-1'!X9</f>
        <v>0</v>
      </c>
      <c r="AA10" s="26">
        <f t="shared" si="4"/>
        <v>0</v>
      </c>
      <c r="AB10" s="22" t="e">
        <f>AC10/$AC$58</f>
        <v>#DIV/0!</v>
      </c>
      <c r="AC10" s="23">
        <f>IF(COUNTIF($AY$2:$BL$61,A10)=1,VLOOKUP(A10,$AY$2:$BL$61,11,FALSE),0)</f>
        <v>0</v>
      </c>
      <c r="AD10" s="33">
        <f>AE10/$AE$58</f>
        <v>7.6923076923076927E-2</v>
      </c>
      <c r="AE10" s="25">
        <f>'Décembre N-1'!AC9</f>
        <v>6</v>
      </c>
      <c r="AF10" s="26">
        <f t="shared" si="5"/>
        <v>-6</v>
      </c>
      <c r="AG10" s="22" t="e">
        <f>AH10/$AH$58</f>
        <v>#DIV/0!</v>
      </c>
      <c r="AH10" s="23">
        <f>IF(COUNTIF($AY$2:$BL$61,A10)=1,VLOOKUP(A10,$AY$2:$BL$61,12,FALSE),0)</f>
        <v>0</v>
      </c>
      <c r="AI10" s="33">
        <f>AJ10/$AJ$58</f>
        <v>6.25E-2</v>
      </c>
      <c r="AJ10" s="25">
        <f>'Décembre N-1'!AH9</f>
        <v>8</v>
      </c>
      <c r="AK10" s="26">
        <f t="shared" si="6"/>
        <v>-8</v>
      </c>
      <c r="AL10" s="22" t="e">
        <f>AM10/$AM$58</f>
        <v>#DIV/0!</v>
      </c>
      <c r="AM10" s="23">
        <f>IF(COUNTIF($AY$2:$BL$61,A10)=1,VLOOKUP(A10,$AY$2:$BL$61,13,FALSE),0)</f>
        <v>0</v>
      </c>
      <c r="AN10" s="33">
        <f>AO10/$AO$58</f>
        <v>5.9225512528473807E-2</v>
      </c>
      <c r="AO10" s="25">
        <f>'Décembre N-1'!AM9</f>
        <v>26</v>
      </c>
      <c r="AP10" s="26">
        <f t="shared" si="7"/>
        <v>-26</v>
      </c>
      <c r="AQ10" s="22" t="e">
        <f>AR10/$AR$58</f>
        <v>#DIV/0!</v>
      </c>
      <c r="AR10" s="23">
        <f>IF(COUNTIF($AY$2:$BL$61,A10)=1,VLOOKUP(A10,$AY$2:$BL$61,14,FALSE),0)</f>
        <v>0</v>
      </c>
      <c r="AS10" s="33">
        <f>AT10/$AT$58</f>
        <v>0</v>
      </c>
      <c r="AT10" s="25">
        <f>'Décembre N-1'!AR9</f>
        <v>0</v>
      </c>
      <c r="AU10" s="26">
        <f t="shared" si="8"/>
        <v>0</v>
      </c>
    </row>
    <row r="11" spans="1:64" x14ac:dyDescent="0.3">
      <c r="A11" t="s">
        <v>138</v>
      </c>
      <c r="B11" s="21"/>
      <c r="C11" s="22" t="e">
        <f>D11/$D$58</f>
        <v>#DIV/0!</v>
      </c>
      <c r="D11" s="23">
        <f>IF(COUNTIF($AY$2:$BL$61,A11)=1,VLOOKUP(A11,$AY$2:$BL$61,6,FALSE),0)</f>
        <v>0</v>
      </c>
      <c r="E11" s="24">
        <f>F11/$F$58</f>
        <v>0</v>
      </c>
      <c r="F11" s="25">
        <f>'Décembre N-1'!D11</f>
        <v>0</v>
      </c>
      <c r="G11" s="26">
        <f t="shared" si="0"/>
        <v>0</v>
      </c>
      <c r="H11" s="22" t="e">
        <f>I11/$I$58</f>
        <v>#DIV/0!</v>
      </c>
      <c r="I11" s="23">
        <f>IF(COUNTIF($AY$2:$BL$61,A11)=1,VLOOKUP(A11,$AY$2:$BL$61,7,FALSE),0)</f>
        <v>0</v>
      </c>
      <c r="J11" s="33">
        <f>K11/$K$58</f>
        <v>0</v>
      </c>
      <c r="K11" s="25">
        <f>'Décembre N-1'!I10</f>
        <v>0</v>
      </c>
      <c r="L11" s="26">
        <f t="shared" si="1"/>
        <v>0</v>
      </c>
      <c r="M11" s="22" t="e">
        <f>N11/$N$58</f>
        <v>#DIV/0!</v>
      </c>
      <c r="N11" s="23">
        <f>IF(COUNTIF($AY$2:$BL$61,A11)=1,VLOOKUP(A11,$AY$2:$BL$61,8,FALSE),0)</f>
        <v>0</v>
      </c>
      <c r="O11" s="24">
        <f>P11/$P$58</f>
        <v>0</v>
      </c>
      <c r="P11" s="25">
        <f>'Décembre N-1'!N10</f>
        <v>0</v>
      </c>
      <c r="Q11" s="26">
        <f t="shared" si="2"/>
        <v>0</v>
      </c>
      <c r="R11" s="22" t="e">
        <f>S11/$S$58</f>
        <v>#DIV/0!</v>
      </c>
      <c r="S11" s="23">
        <f>IF(COUNTIF($AY$2:$BL$61,A11)=1,VLOOKUP(A11,$AY$2:$BL$61,9,FALSE),0)</f>
        <v>0</v>
      </c>
      <c r="T11" s="33">
        <f>U11/$U$58</f>
        <v>0</v>
      </c>
      <c r="U11" s="25">
        <f>'Décembre N-1'!S10</f>
        <v>0</v>
      </c>
      <c r="V11" s="26">
        <f t="shared" si="3"/>
        <v>0</v>
      </c>
      <c r="W11" s="22" t="e">
        <f>X11/$X$58</f>
        <v>#DIV/0!</v>
      </c>
      <c r="X11" s="23">
        <f>IF(COUNTIF($AY$2:$BL$61,A11)=1,VLOOKUP(A11,$AY$2:$BL$61,10,FALSE),0)</f>
        <v>0</v>
      </c>
      <c r="Y11" s="33">
        <f>Z11/$Z$58</f>
        <v>0</v>
      </c>
      <c r="Z11" s="25">
        <f>'Décembre N-1'!X10</f>
        <v>0</v>
      </c>
      <c r="AA11" s="26">
        <f t="shared" si="4"/>
        <v>0</v>
      </c>
      <c r="AB11" s="22" t="e">
        <f>AC11/$AC$58</f>
        <v>#DIV/0!</v>
      </c>
      <c r="AC11" s="23">
        <f>IF(COUNTIF($AY$2:$BL$61,A11)=1,VLOOKUP(A11,$AY$2:$BL$61,11,FALSE),0)</f>
        <v>0</v>
      </c>
      <c r="AD11" s="33">
        <f>AE11/$AE$58</f>
        <v>0</v>
      </c>
      <c r="AE11" s="25">
        <f>'Décembre N-1'!AC10</f>
        <v>0</v>
      </c>
      <c r="AF11" s="26">
        <f t="shared" si="5"/>
        <v>0</v>
      </c>
      <c r="AG11" s="22" t="e">
        <f>AH11/$AH$58</f>
        <v>#DIV/0!</v>
      </c>
      <c r="AH11" s="23">
        <f>IF(COUNTIF($AY$2:$BL$61,A11)=1,VLOOKUP(A11,$AY$2:$BL$61,12,FALSE),0)</f>
        <v>0</v>
      </c>
      <c r="AI11" s="33">
        <f>AJ11/$AJ$58</f>
        <v>0</v>
      </c>
      <c r="AJ11" s="25">
        <f>'Décembre N-1'!AH10</f>
        <v>0</v>
      </c>
      <c r="AK11" s="26">
        <f t="shared" si="6"/>
        <v>0</v>
      </c>
      <c r="AL11" s="22" t="e">
        <f>AM11/$AM$58</f>
        <v>#DIV/0!</v>
      </c>
      <c r="AM11" s="23">
        <f>IF(COUNTIF($AY$2:$BL$61,A11)=1,VLOOKUP(A11,$AY$2:$BL$61,13,FALSE),0)</f>
        <v>0</v>
      </c>
      <c r="AN11" s="33">
        <f>AO11/$AO$58</f>
        <v>0</v>
      </c>
      <c r="AO11" s="25">
        <f>'Décembre N-1'!AM10</f>
        <v>0</v>
      </c>
      <c r="AP11" s="26">
        <f t="shared" si="7"/>
        <v>0</v>
      </c>
      <c r="AQ11" s="22" t="e">
        <f>AR11/$AR$58</f>
        <v>#DIV/0!</v>
      </c>
      <c r="AR11" s="23">
        <f>IF(COUNTIF($AY$2:$BL$61,A11)=1,VLOOKUP(A11,$AY$2:$BL$61,14,FALSE),0)</f>
        <v>0</v>
      </c>
      <c r="AS11" s="33">
        <f>AT11/$AT$58</f>
        <v>0</v>
      </c>
      <c r="AT11" s="25">
        <f>'Décembre N-1'!AR10</f>
        <v>0</v>
      </c>
      <c r="AU11" s="26">
        <f t="shared" si="8"/>
        <v>0</v>
      </c>
    </row>
    <row r="12" spans="1:64" x14ac:dyDescent="0.3">
      <c r="A12" t="s">
        <v>53</v>
      </c>
      <c r="B12" s="21"/>
      <c r="C12" s="22" t="e">
        <f>D12/$D$58</f>
        <v>#DIV/0!</v>
      </c>
      <c r="D12" s="23">
        <f>IF(COUNTIF($AY$2:$BL$61,A12)=1,VLOOKUP(A12,$AY$2:$BL$61,6,FALSE),0)</f>
        <v>0</v>
      </c>
      <c r="E12" s="24">
        <f>F12/$F$58</f>
        <v>0</v>
      </c>
      <c r="F12" s="25">
        <f>'Décembre N-1'!D12</f>
        <v>0</v>
      </c>
      <c r="G12" s="26">
        <f t="shared" si="0"/>
        <v>0</v>
      </c>
      <c r="H12" s="22" t="e">
        <f>I12/$I$58</f>
        <v>#DIV/0!</v>
      </c>
      <c r="I12" s="23">
        <f>IF(COUNTIF($AY$2:$BL$61,A12)=1,VLOOKUP(A12,$AY$2:$BL$61,7,FALSE),0)</f>
        <v>0</v>
      </c>
      <c r="J12" s="33">
        <f>K12/$K$58</f>
        <v>0</v>
      </c>
      <c r="K12" s="25">
        <f>'Décembre N-1'!I11</f>
        <v>0</v>
      </c>
      <c r="L12" s="26">
        <f t="shared" si="1"/>
        <v>0</v>
      </c>
      <c r="M12" s="22" t="e">
        <f>N12/$N$58</f>
        <v>#DIV/0!</v>
      </c>
      <c r="N12" s="23">
        <f>IF(COUNTIF($AY$2:$BL$61,A12)=1,VLOOKUP(A12,$AY$2:$BL$61,8,FALSE),0)</f>
        <v>0</v>
      </c>
      <c r="O12" s="24">
        <f>P12/$P$58</f>
        <v>0</v>
      </c>
      <c r="P12" s="25">
        <f>'Décembre N-1'!N11</f>
        <v>0</v>
      </c>
      <c r="Q12" s="26">
        <f t="shared" si="2"/>
        <v>0</v>
      </c>
      <c r="R12" s="22" t="e">
        <f>S12/$S$58</f>
        <v>#DIV/0!</v>
      </c>
      <c r="S12" s="23">
        <f>IF(COUNTIF($AY$2:$BL$61,A12)=1,VLOOKUP(A12,$AY$2:$BL$61,9,FALSE),0)</f>
        <v>0</v>
      </c>
      <c r="T12" s="33">
        <f>U12/$U$58</f>
        <v>0</v>
      </c>
      <c r="U12" s="25">
        <f>'Décembre N-1'!S11</f>
        <v>0</v>
      </c>
      <c r="V12" s="26">
        <f t="shared" si="3"/>
        <v>0</v>
      </c>
      <c r="W12" s="22" t="e">
        <f>X12/$X$58</f>
        <v>#DIV/0!</v>
      </c>
      <c r="X12" s="23">
        <f>IF(COUNTIF($AY$2:$BL$61,A12)=1,VLOOKUP(A12,$AY$2:$BL$61,10,FALSE),0)</f>
        <v>0</v>
      </c>
      <c r="Y12" s="33">
        <f>Z12/$Z$58</f>
        <v>0</v>
      </c>
      <c r="Z12" s="25">
        <f>'Décembre N-1'!X11</f>
        <v>0</v>
      </c>
      <c r="AA12" s="26">
        <f t="shared" si="4"/>
        <v>0</v>
      </c>
      <c r="AB12" s="22" t="e">
        <f>AC12/$AC$58</f>
        <v>#DIV/0!</v>
      </c>
      <c r="AC12" s="23">
        <f>IF(COUNTIF($AY$2:$BL$61,A12)=1,VLOOKUP(A12,$AY$2:$BL$61,11,FALSE),0)</f>
        <v>0</v>
      </c>
      <c r="AD12" s="33">
        <f>AE12/$AE$58</f>
        <v>0</v>
      </c>
      <c r="AE12" s="25">
        <f>'Décembre N-1'!AC11</f>
        <v>0</v>
      </c>
      <c r="AF12" s="26">
        <f t="shared" si="5"/>
        <v>0</v>
      </c>
      <c r="AG12" s="22" t="e">
        <f>AH12/$AH$58</f>
        <v>#DIV/0!</v>
      </c>
      <c r="AH12" s="23">
        <f>IF(COUNTIF($AY$2:$BL$61,A12)=1,VLOOKUP(A12,$AY$2:$BL$61,12,FALSE),0)</f>
        <v>0</v>
      </c>
      <c r="AI12" s="33">
        <f>AJ12/$AJ$58</f>
        <v>6.25E-2</v>
      </c>
      <c r="AJ12" s="25">
        <f>'Décembre N-1'!AH11</f>
        <v>8</v>
      </c>
      <c r="AK12" s="26">
        <f t="shared" si="6"/>
        <v>-8</v>
      </c>
      <c r="AL12" s="22" t="e">
        <f>AM12/$AM$58</f>
        <v>#DIV/0!</v>
      </c>
      <c r="AM12" s="23">
        <f>IF(COUNTIF($AY$2:$BL$61,A12)=1,VLOOKUP(A12,$AY$2:$BL$61,13,FALSE),0)</f>
        <v>0</v>
      </c>
      <c r="AN12" s="33">
        <f>AO12/$AO$58</f>
        <v>0</v>
      </c>
      <c r="AO12" s="25">
        <f>'Décembre N-1'!AM11</f>
        <v>0</v>
      </c>
      <c r="AP12" s="26">
        <f t="shared" si="7"/>
        <v>0</v>
      </c>
      <c r="AQ12" s="22" t="e">
        <f>AR12/$AR$58</f>
        <v>#DIV/0!</v>
      </c>
      <c r="AR12" s="23">
        <f>IF(COUNTIF($AY$2:$BL$61,A12)=1,VLOOKUP(A12,$AY$2:$BL$61,14,FALSE),0)</f>
        <v>0</v>
      </c>
      <c r="AS12" s="33">
        <f>AT12/$AT$58</f>
        <v>7.5471698113207544E-2</v>
      </c>
      <c r="AT12" s="25">
        <f>'Décembre N-1'!AR11</f>
        <v>8</v>
      </c>
      <c r="AU12" s="26">
        <f t="shared" si="8"/>
        <v>-8</v>
      </c>
    </row>
    <row r="13" spans="1:64" x14ac:dyDescent="0.3">
      <c r="A13" t="s">
        <v>54</v>
      </c>
      <c r="B13" s="21"/>
      <c r="C13" s="22" t="e">
        <f>D13/$D$58</f>
        <v>#DIV/0!</v>
      </c>
      <c r="D13" s="23">
        <f>IF(COUNTIF($AY$2:$BL$61,A13)=1,VLOOKUP(A13,$AY$2:$BL$61,6,FALSE),0)</f>
        <v>0</v>
      </c>
      <c r="E13" s="24">
        <f>F13/$F$58</f>
        <v>0</v>
      </c>
      <c r="F13" s="25">
        <f>'Décembre N-1'!D13</f>
        <v>0</v>
      </c>
      <c r="G13" s="26">
        <f t="shared" si="0"/>
        <v>0</v>
      </c>
      <c r="H13" s="22" t="e">
        <f>I13/$I$58</f>
        <v>#DIV/0!</v>
      </c>
      <c r="I13" s="23">
        <f>IF(COUNTIF($AY$2:$BL$61,A13)=1,VLOOKUP(A13,$AY$2:$BL$61,7,FALSE),0)</f>
        <v>0</v>
      </c>
      <c r="J13" s="33">
        <f>K13/$K$58</f>
        <v>0</v>
      </c>
      <c r="K13" s="25">
        <f>'Décembre N-1'!I12</f>
        <v>0</v>
      </c>
      <c r="L13" s="26">
        <f t="shared" si="1"/>
        <v>0</v>
      </c>
      <c r="M13" s="22" t="e">
        <f>N13/$N$58</f>
        <v>#DIV/0!</v>
      </c>
      <c r="N13" s="23">
        <f>IF(COUNTIF($AY$2:$BL$61,A13)=1,VLOOKUP(A13,$AY$2:$BL$61,8,FALSE),0)</f>
        <v>0</v>
      </c>
      <c r="O13" s="24">
        <f>P13/$P$58</f>
        <v>0</v>
      </c>
      <c r="P13" s="25">
        <f>'Décembre N-1'!N12</f>
        <v>0</v>
      </c>
      <c r="Q13" s="26">
        <f t="shared" si="2"/>
        <v>0</v>
      </c>
      <c r="R13" s="22" t="e">
        <f>S13/$S$58</f>
        <v>#DIV/0!</v>
      </c>
      <c r="S13" s="23">
        <f>IF(COUNTIF($AY$2:$BL$61,A13)=1,VLOOKUP(A13,$AY$2:$BL$61,9,FALSE),0)</f>
        <v>0</v>
      </c>
      <c r="T13" s="33">
        <f>U13/$U$58</f>
        <v>0</v>
      </c>
      <c r="U13" s="25">
        <f>'Décembre N-1'!S12</f>
        <v>0</v>
      </c>
      <c r="V13" s="26">
        <f t="shared" si="3"/>
        <v>0</v>
      </c>
      <c r="W13" s="22" t="e">
        <f>X13/$X$58</f>
        <v>#DIV/0!</v>
      </c>
      <c r="X13" s="23">
        <f>IF(COUNTIF($AY$2:$BL$61,A13)=1,VLOOKUP(A13,$AY$2:$BL$61,10,FALSE),0)</f>
        <v>0</v>
      </c>
      <c r="Y13" s="33">
        <f>Z13/$Z$58</f>
        <v>0</v>
      </c>
      <c r="Z13" s="25">
        <f>'Décembre N-1'!X12</f>
        <v>0</v>
      </c>
      <c r="AA13" s="26">
        <f t="shared" si="4"/>
        <v>0</v>
      </c>
      <c r="AB13" s="22" t="e">
        <f>AC13/$AC$58</f>
        <v>#DIV/0!</v>
      </c>
      <c r="AC13" s="23">
        <f>IF(COUNTIF($AY$2:$BL$61,A13)=1,VLOOKUP(A13,$AY$2:$BL$61,11,FALSE),0)</f>
        <v>0</v>
      </c>
      <c r="AD13" s="33">
        <f>AE13/$AE$58</f>
        <v>0</v>
      </c>
      <c r="AE13" s="25">
        <f>'Décembre N-1'!AC12</f>
        <v>0</v>
      </c>
      <c r="AF13" s="26">
        <f t="shared" si="5"/>
        <v>0</v>
      </c>
      <c r="AG13" s="22" t="e">
        <f>AH13/$AH$58</f>
        <v>#DIV/0!</v>
      </c>
      <c r="AH13" s="23">
        <f>IF(COUNTIF($AY$2:$BL$61,A13)=1,VLOOKUP(A13,$AY$2:$BL$61,12,FALSE),0)</f>
        <v>0</v>
      </c>
      <c r="AI13" s="33">
        <f>AJ13/$AJ$58</f>
        <v>3.90625E-2</v>
      </c>
      <c r="AJ13" s="25">
        <f>'Décembre N-1'!AH12</f>
        <v>5</v>
      </c>
      <c r="AK13" s="26">
        <f t="shared" si="6"/>
        <v>-5</v>
      </c>
      <c r="AL13" s="22" t="e">
        <f>AM13/$AM$58</f>
        <v>#DIV/0!</v>
      </c>
      <c r="AM13" s="23">
        <f>IF(COUNTIF($AY$2:$BL$61,A13)=1,VLOOKUP(A13,$AY$2:$BL$61,13,FALSE),0)</f>
        <v>0</v>
      </c>
      <c r="AN13" s="33">
        <f>AO13/$AO$58</f>
        <v>0</v>
      </c>
      <c r="AO13" s="25">
        <f>'Décembre N-1'!AM12</f>
        <v>0</v>
      </c>
      <c r="AP13" s="26">
        <f t="shared" si="7"/>
        <v>0</v>
      </c>
      <c r="AQ13" s="22" t="e">
        <f>AR13/$AR$58</f>
        <v>#DIV/0!</v>
      </c>
      <c r="AR13" s="23">
        <f>IF(COUNTIF($AY$2:$BL$61,A13)=1,VLOOKUP(A13,$AY$2:$BL$61,14,FALSE),0)</f>
        <v>0</v>
      </c>
      <c r="AS13" s="33">
        <f>AT13/$AT$58</f>
        <v>4.716981132075472E-2</v>
      </c>
      <c r="AT13" s="25">
        <f>'Décembre N-1'!AR12</f>
        <v>5</v>
      </c>
      <c r="AU13" s="26">
        <f t="shared" si="8"/>
        <v>-5</v>
      </c>
    </row>
    <row r="14" spans="1:64" x14ac:dyDescent="0.3">
      <c r="A14" t="s">
        <v>55</v>
      </c>
      <c r="B14" s="21"/>
      <c r="C14" s="22" t="e">
        <f>D14/$D$58</f>
        <v>#DIV/0!</v>
      </c>
      <c r="D14" s="23">
        <f>IF(COUNTIF($AY$2:$BL$61,A14)=1,VLOOKUP(A14,$AY$2:$BL$61,6,FALSE),0)</f>
        <v>0</v>
      </c>
      <c r="E14" s="24">
        <f>F14/$F$58</f>
        <v>0</v>
      </c>
      <c r="F14" s="25">
        <f>'Décembre N-1'!D14</f>
        <v>0</v>
      </c>
      <c r="G14" s="26">
        <f t="shared" si="0"/>
        <v>0</v>
      </c>
      <c r="H14" s="22" t="e">
        <f>I14/$I$58</f>
        <v>#DIV/0!</v>
      </c>
      <c r="I14" s="23">
        <f>IF(COUNTIF($AY$2:$BL$61,A14)=1,VLOOKUP(A14,$AY$2:$BL$61,7,FALSE),0)</f>
        <v>0</v>
      </c>
      <c r="J14" s="33">
        <f>K14/$K$58</f>
        <v>0</v>
      </c>
      <c r="K14" s="25">
        <f>'Décembre N-1'!I13</f>
        <v>0</v>
      </c>
      <c r="L14" s="26">
        <f t="shared" si="1"/>
        <v>0</v>
      </c>
      <c r="M14" s="22" t="e">
        <f>N14/$N$58</f>
        <v>#DIV/0!</v>
      </c>
      <c r="N14" s="23">
        <f>IF(COUNTIF($AY$2:$BL$61,A14)=1,VLOOKUP(A14,$AY$2:$BL$61,8,FALSE),0)</f>
        <v>0</v>
      </c>
      <c r="O14" s="24">
        <f>P14/$P$58</f>
        <v>0</v>
      </c>
      <c r="P14" s="25">
        <f>'Décembre N-1'!N13</f>
        <v>0</v>
      </c>
      <c r="Q14" s="26">
        <f t="shared" si="2"/>
        <v>0</v>
      </c>
      <c r="R14" s="22" t="e">
        <f>S14/$S$58</f>
        <v>#DIV/0!</v>
      </c>
      <c r="S14" s="23">
        <f>IF(COUNTIF($AY$2:$BL$61,A14)=1,VLOOKUP(A14,$AY$2:$BL$61,9,FALSE),0)</f>
        <v>0</v>
      </c>
      <c r="T14" s="33">
        <f>U14/$U$58</f>
        <v>0</v>
      </c>
      <c r="U14" s="25">
        <f>'Décembre N-1'!S13</f>
        <v>0</v>
      </c>
      <c r="V14" s="26">
        <f t="shared" si="3"/>
        <v>0</v>
      </c>
      <c r="W14" s="22" t="e">
        <f>X14/$X$58</f>
        <v>#DIV/0!</v>
      </c>
      <c r="X14" s="23">
        <f>IF(COUNTIF($AY$2:$BL$61,A14)=1,VLOOKUP(A14,$AY$2:$BL$61,10,FALSE),0)</f>
        <v>0</v>
      </c>
      <c r="Y14" s="33">
        <f>Z14/$Z$58</f>
        <v>0</v>
      </c>
      <c r="Z14" s="25">
        <f>'Décembre N-1'!X13</f>
        <v>0</v>
      </c>
      <c r="AA14" s="26">
        <f t="shared" si="4"/>
        <v>0</v>
      </c>
      <c r="AB14" s="22" t="e">
        <f>AC14/$AC$58</f>
        <v>#DIV/0!</v>
      </c>
      <c r="AC14" s="23">
        <f>IF(COUNTIF($AY$2:$BL$61,A14)=1,VLOOKUP(A14,$AY$2:$BL$61,11,FALSE),0)</f>
        <v>0</v>
      </c>
      <c r="AD14" s="33">
        <f>AE14/$AE$58</f>
        <v>0</v>
      </c>
      <c r="AE14" s="25">
        <f>'Décembre N-1'!AC13</f>
        <v>0</v>
      </c>
      <c r="AF14" s="26">
        <f t="shared" si="5"/>
        <v>0</v>
      </c>
      <c r="AG14" s="22" t="e">
        <f>AH14/$AH$58</f>
        <v>#DIV/0!</v>
      </c>
      <c r="AH14" s="23">
        <f>IF(COUNTIF($AY$2:$BL$61,A14)=1,VLOOKUP(A14,$AY$2:$BL$61,12,FALSE),0)</f>
        <v>0</v>
      </c>
      <c r="AI14" s="33">
        <f>AJ14/$AJ$58</f>
        <v>0</v>
      </c>
      <c r="AJ14" s="25">
        <f>'Décembre N-1'!AH13</f>
        <v>0</v>
      </c>
      <c r="AK14" s="26">
        <f t="shared" si="6"/>
        <v>0</v>
      </c>
      <c r="AL14" s="22" t="e">
        <f>AM14/$AM$58</f>
        <v>#DIV/0!</v>
      </c>
      <c r="AM14" s="23">
        <f>IF(COUNTIF($AY$2:$BL$61,A14)=1,VLOOKUP(A14,$AY$2:$BL$61,13,FALSE),0)</f>
        <v>0</v>
      </c>
      <c r="AN14" s="33">
        <f>AO14/$AO$58</f>
        <v>0</v>
      </c>
      <c r="AO14" s="25">
        <f>'Décembre N-1'!AM13</f>
        <v>0</v>
      </c>
      <c r="AP14" s="26">
        <f t="shared" si="7"/>
        <v>0</v>
      </c>
      <c r="AQ14" s="22" t="e">
        <f>AR14/$AR$58</f>
        <v>#DIV/0!</v>
      </c>
      <c r="AR14" s="23">
        <f>IF(COUNTIF($AY$2:$BL$61,A14)=1,VLOOKUP(A14,$AY$2:$BL$61,14,FALSE),0)</f>
        <v>0</v>
      </c>
      <c r="AS14" s="33">
        <f>AT14/$AT$58</f>
        <v>0</v>
      </c>
      <c r="AT14" s="25">
        <f>'Décembre N-1'!AR13</f>
        <v>0</v>
      </c>
      <c r="AU14" s="26">
        <f t="shared" si="8"/>
        <v>0</v>
      </c>
    </row>
    <row r="15" spans="1:64" x14ac:dyDescent="0.3">
      <c r="A15" t="s">
        <v>5</v>
      </c>
      <c r="B15" s="21"/>
      <c r="C15" s="22" t="e">
        <f>D15/$D$58</f>
        <v>#DIV/0!</v>
      </c>
      <c r="D15" s="23">
        <f>IF(COUNTIF($AY$2:$BL$61,A15)=1,VLOOKUP(A15,$AY$2:$BL$61,6,FALSE),0)</f>
        <v>0</v>
      </c>
      <c r="E15" s="24">
        <f>F15/$F$58</f>
        <v>1.7543859649122806E-2</v>
      </c>
      <c r="F15" s="25">
        <f>'Décembre N-1'!D15</f>
        <v>6</v>
      </c>
      <c r="G15" s="26">
        <f t="shared" si="0"/>
        <v>-6</v>
      </c>
      <c r="H15" s="22" t="e">
        <f>I15/$I$58</f>
        <v>#DIV/0!</v>
      </c>
      <c r="I15" s="23">
        <f>IF(COUNTIF($AY$2:$BL$61,A15)=1,VLOOKUP(A15,$AY$2:$BL$61,7,FALSE),0)</f>
        <v>0</v>
      </c>
      <c r="J15" s="33">
        <f>K15/$K$58</f>
        <v>0</v>
      </c>
      <c r="K15" s="25">
        <f>'Décembre N-1'!I14</f>
        <v>0</v>
      </c>
      <c r="L15" s="26">
        <f t="shared" si="1"/>
        <v>0</v>
      </c>
      <c r="M15" s="22" t="e">
        <f>N15/$N$58</f>
        <v>#DIV/0!</v>
      </c>
      <c r="N15" s="23">
        <f>IF(COUNTIF($AY$2:$BL$61,A15)=1,VLOOKUP(A15,$AY$2:$BL$61,8,FALSE),0)</f>
        <v>0</v>
      </c>
      <c r="O15" s="24">
        <f>P15/$P$58</f>
        <v>0</v>
      </c>
      <c r="P15" s="25">
        <f>'Décembre N-1'!N14</f>
        <v>0</v>
      </c>
      <c r="Q15" s="26">
        <f t="shared" si="2"/>
        <v>0</v>
      </c>
      <c r="R15" s="22" t="e">
        <f>S15/$S$58</f>
        <v>#DIV/0!</v>
      </c>
      <c r="S15" s="23">
        <f>IF(COUNTIF($AY$2:$BL$61,A15)=1,VLOOKUP(A15,$AY$2:$BL$61,9,FALSE),0)</f>
        <v>0</v>
      </c>
      <c r="T15" s="33">
        <f>U15/$U$58</f>
        <v>0</v>
      </c>
      <c r="U15" s="25">
        <f>'Décembre N-1'!S14</f>
        <v>0</v>
      </c>
      <c r="V15" s="26">
        <f t="shared" si="3"/>
        <v>0</v>
      </c>
      <c r="W15" s="22" t="e">
        <f>X15/$X$58</f>
        <v>#DIV/0!</v>
      </c>
      <c r="X15" s="23">
        <f>IF(COUNTIF($AY$2:$BL$61,A15)=1,VLOOKUP(A15,$AY$2:$BL$61,10,FALSE),0)</f>
        <v>0</v>
      </c>
      <c r="Y15" s="33">
        <f>Z15/$Z$58</f>
        <v>0</v>
      </c>
      <c r="Z15" s="25">
        <f>'Décembre N-1'!X14</f>
        <v>0</v>
      </c>
      <c r="AA15" s="26">
        <f t="shared" si="4"/>
        <v>0</v>
      </c>
      <c r="AB15" s="22" t="e">
        <f>AC15/$AC$58</f>
        <v>#DIV/0!</v>
      </c>
      <c r="AC15" s="23">
        <f>IF(COUNTIF($AY$2:$BL$61,A15)=1,VLOOKUP(A15,$AY$2:$BL$61,11,FALSE),0)</f>
        <v>0</v>
      </c>
      <c r="AD15" s="33">
        <f>AE15/$AE$58</f>
        <v>0</v>
      </c>
      <c r="AE15" s="25">
        <f>'Décembre N-1'!AC14</f>
        <v>0</v>
      </c>
      <c r="AF15" s="26">
        <f t="shared" si="5"/>
        <v>0</v>
      </c>
      <c r="AG15" s="22" t="e">
        <f>AH15/$AH$58</f>
        <v>#DIV/0!</v>
      </c>
      <c r="AH15" s="23">
        <f>IF(COUNTIF($AY$2:$BL$61,A15)=1,VLOOKUP(A15,$AY$2:$BL$61,12,FALSE),0)</f>
        <v>0</v>
      </c>
      <c r="AI15" s="33">
        <f>AJ15/$AJ$58</f>
        <v>0</v>
      </c>
      <c r="AJ15" s="25">
        <f>'Décembre N-1'!AH14</f>
        <v>0</v>
      </c>
      <c r="AK15" s="26">
        <f t="shared" si="6"/>
        <v>0</v>
      </c>
      <c r="AL15" s="22" t="e">
        <f>AM15/$AM$58</f>
        <v>#DIV/0!</v>
      </c>
      <c r="AM15" s="23">
        <f>IF(COUNTIF($AY$2:$BL$61,A15)=1,VLOOKUP(A15,$AY$2:$BL$61,13,FALSE),0)</f>
        <v>0</v>
      </c>
      <c r="AN15" s="33">
        <f>AO15/$AO$58</f>
        <v>0</v>
      </c>
      <c r="AO15" s="25">
        <f>'Décembre N-1'!AM14</f>
        <v>0</v>
      </c>
      <c r="AP15" s="26">
        <f t="shared" si="7"/>
        <v>0</v>
      </c>
      <c r="AQ15" s="22" t="e">
        <f>AR15/$AR$58</f>
        <v>#DIV/0!</v>
      </c>
      <c r="AR15" s="23">
        <f>IF(COUNTIF($AY$2:$BL$61,A15)=1,VLOOKUP(A15,$AY$2:$BL$61,14,FALSE),0)</f>
        <v>0</v>
      </c>
      <c r="AS15" s="33">
        <f>AT15/$AT$58</f>
        <v>0</v>
      </c>
      <c r="AT15" s="25">
        <f>'Décembre N-1'!AR14</f>
        <v>0</v>
      </c>
      <c r="AU15" s="26">
        <f t="shared" si="8"/>
        <v>0</v>
      </c>
    </row>
    <row r="16" spans="1:64" x14ac:dyDescent="0.3">
      <c r="A16" t="s">
        <v>6</v>
      </c>
      <c r="B16" s="21"/>
      <c r="C16" s="22" t="e">
        <f>D16/$D$58</f>
        <v>#DIV/0!</v>
      </c>
      <c r="D16" s="23">
        <f>IF(COUNTIF($AY$2:$BL$61,A16)=1,VLOOKUP(A16,$AY$2:$BL$61,6,FALSE),0)</f>
        <v>0</v>
      </c>
      <c r="E16" s="24">
        <f>F16/$F$58</f>
        <v>1.1695906432748537E-2</v>
      </c>
      <c r="F16" s="25">
        <f>'Décembre N-1'!D16</f>
        <v>4</v>
      </c>
      <c r="G16" s="26">
        <f t="shared" si="0"/>
        <v>-4</v>
      </c>
      <c r="H16" s="22" t="e">
        <f>I16/$I$58</f>
        <v>#DIV/0!</v>
      </c>
      <c r="I16" s="23">
        <f>IF(COUNTIF($AY$2:$BL$61,A16)=1,VLOOKUP(A16,$AY$2:$BL$61,7,FALSE),0)</f>
        <v>0</v>
      </c>
      <c r="J16" s="33">
        <f>K16/$K$58</f>
        <v>4.7619047619047616E-2</v>
      </c>
      <c r="K16" s="25">
        <f>'Décembre N-1'!I15</f>
        <v>4</v>
      </c>
      <c r="L16" s="26">
        <f t="shared" si="1"/>
        <v>-4</v>
      </c>
      <c r="M16" s="22" t="e">
        <f>N16/$N$58</f>
        <v>#DIV/0!</v>
      </c>
      <c r="N16" s="23">
        <f>IF(COUNTIF($AY$2:$BL$61,A16)=1,VLOOKUP(A16,$AY$2:$BL$61,8,FALSE),0)</f>
        <v>0</v>
      </c>
      <c r="O16" s="24">
        <f>P16/$P$58</f>
        <v>0</v>
      </c>
      <c r="P16" s="25">
        <f>'Décembre N-1'!N15</f>
        <v>0</v>
      </c>
      <c r="Q16" s="26">
        <f t="shared" si="2"/>
        <v>0</v>
      </c>
      <c r="R16" s="22" t="e">
        <f>S16/$S$58</f>
        <v>#DIV/0!</v>
      </c>
      <c r="S16" s="23">
        <f>IF(COUNTIF($AY$2:$BL$61,A16)=1,VLOOKUP(A16,$AY$2:$BL$61,9,FALSE),0)</f>
        <v>0</v>
      </c>
      <c r="T16" s="33">
        <f>U16/$U$58</f>
        <v>0.06</v>
      </c>
      <c r="U16" s="25">
        <f>'Décembre N-1'!S15</f>
        <v>3</v>
      </c>
      <c r="V16" s="26">
        <f t="shared" si="3"/>
        <v>-3</v>
      </c>
      <c r="W16" s="22" t="e">
        <f>X16/$X$58</f>
        <v>#DIV/0!</v>
      </c>
      <c r="X16" s="23">
        <f>IF(COUNTIF($AY$2:$BL$61,A16)=1,VLOOKUP(A16,$AY$2:$BL$61,10,FALSE),0)</f>
        <v>0</v>
      </c>
      <c r="Y16" s="33">
        <f>Z16/$Z$58</f>
        <v>7.6923076923076927E-2</v>
      </c>
      <c r="Z16" s="25">
        <f>'Décembre N-1'!X15</f>
        <v>1</v>
      </c>
      <c r="AA16" s="26">
        <f t="shared" si="4"/>
        <v>-1</v>
      </c>
      <c r="AB16" s="22" t="e">
        <f>AC16/$AC$58</f>
        <v>#DIV/0!</v>
      </c>
      <c r="AC16" s="23">
        <f>IF(COUNTIF($AY$2:$BL$61,A16)=1,VLOOKUP(A16,$AY$2:$BL$61,11,FALSE),0)</f>
        <v>0</v>
      </c>
      <c r="AD16" s="33">
        <f>AE16/$AE$58</f>
        <v>5.128205128205128E-2</v>
      </c>
      <c r="AE16" s="25">
        <f>'Décembre N-1'!AC15</f>
        <v>4</v>
      </c>
      <c r="AF16" s="26">
        <f t="shared" si="5"/>
        <v>-4</v>
      </c>
      <c r="AG16" s="22" t="e">
        <f>AH16/$AH$58</f>
        <v>#DIV/0!</v>
      </c>
      <c r="AH16" s="23">
        <f>IF(COUNTIF($AY$2:$BL$61,A16)=1,VLOOKUP(A16,$AY$2:$BL$61,12,FALSE),0)</f>
        <v>0</v>
      </c>
      <c r="AI16" s="33">
        <f>AJ16/$AJ$58</f>
        <v>7.8125E-3</v>
      </c>
      <c r="AJ16" s="25">
        <f>'Décembre N-1'!AH15</f>
        <v>1</v>
      </c>
      <c r="AK16" s="26">
        <f t="shared" si="6"/>
        <v>-1</v>
      </c>
      <c r="AL16" s="22" t="e">
        <f>AM16/$AM$58</f>
        <v>#DIV/0!</v>
      </c>
      <c r="AM16" s="23">
        <f>IF(COUNTIF($AY$2:$BL$61,A16)=1,VLOOKUP(A16,$AY$2:$BL$61,13,FALSE),0)</f>
        <v>0</v>
      </c>
      <c r="AN16" s="33">
        <f>AO16/$AO$58</f>
        <v>4.328018223234624E-2</v>
      </c>
      <c r="AO16" s="25">
        <f>'Décembre N-1'!AM15</f>
        <v>19</v>
      </c>
      <c r="AP16" s="26">
        <f t="shared" si="7"/>
        <v>-19</v>
      </c>
      <c r="AQ16" s="22" t="e">
        <f>AR16/$AR$58</f>
        <v>#DIV/0!</v>
      </c>
      <c r="AR16" s="23">
        <f>IF(COUNTIF($AY$2:$BL$61,A16)=1,VLOOKUP(A16,$AY$2:$BL$61,14,FALSE),0)</f>
        <v>0</v>
      </c>
      <c r="AS16" s="33">
        <f>AT16/$AT$58</f>
        <v>0</v>
      </c>
      <c r="AT16" s="25">
        <f>'Décembre N-1'!AR15</f>
        <v>0</v>
      </c>
      <c r="AU16" s="26">
        <f t="shared" si="8"/>
        <v>0</v>
      </c>
    </row>
    <row r="17" spans="1:47" x14ac:dyDescent="0.3">
      <c r="A17" t="s">
        <v>7</v>
      </c>
      <c r="B17" s="21"/>
      <c r="C17" s="22" t="e">
        <f>D17/$D$58</f>
        <v>#DIV/0!</v>
      </c>
      <c r="D17" s="23">
        <f>IF(COUNTIF($AY$2:$BL$61,A17)=1,VLOOKUP(A17,$AY$2:$BL$61,6,FALSE),0)</f>
        <v>0</v>
      </c>
      <c r="E17" s="24">
        <f>F17/$F$58</f>
        <v>0</v>
      </c>
      <c r="F17" s="25">
        <f>'Décembre N-1'!D17</f>
        <v>0</v>
      </c>
      <c r="G17" s="26">
        <f t="shared" si="0"/>
        <v>0</v>
      </c>
      <c r="H17" s="22" t="e">
        <f>I17/$I$58</f>
        <v>#DIV/0!</v>
      </c>
      <c r="I17" s="23">
        <f>IF(COUNTIF($AY$2:$BL$61,A17)=1,VLOOKUP(A17,$AY$2:$BL$61,7,FALSE),0)</f>
        <v>0</v>
      </c>
      <c r="J17" s="33">
        <f>K17/$K$58</f>
        <v>9.5238095238095233E-2</v>
      </c>
      <c r="K17" s="25">
        <f>'Décembre N-1'!I16</f>
        <v>8</v>
      </c>
      <c r="L17" s="26">
        <f t="shared" si="1"/>
        <v>-8</v>
      </c>
      <c r="M17" s="22" t="e">
        <f>N17/$N$58</f>
        <v>#DIV/0!</v>
      </c>
      <c r="N17" s="23">
        <f>IF(COUNTIF($AY$2:$BL$61,A17)=1,VLOOKUP(A17,$AY$2:$BL$61,8,FALSE),0)</f>
        <v>0</v>
      </c>
      <c r="O17" s="24">
        <f>P17/$P$58</f>
        <v>4.7619047619047616E-2</v>
      </c>
      <c r="P17" s="25">
        <f>'Décembre N-1'!N16</f>
        <v>1</v>
      </c>
      <c r="Q17" s="26">
        <f t="shared" si="2"/>
        <v>-1</v>
      </c>
      <c r="R17" s="22" t="e">
        <f>S17/$S$58</f>
        <v>#DIV/0!</v>
      </c>
      <c r="S17" s="23">
        <f>IF(COUNTIF($AY$2:$BL$61,A17)=1,VLOOKUP(A17,$AY$2:$BL$61,9,FALSE),0)</f>
        <v>0</v>
      </c>
      <c r="T17" s="33">
        <f>U17/$U$58</f>
        <v>0.08</v>
      </c>
      <c r="U17" s="25">
        <f>'Décembre N-1'!S16</f>
        <v>4</v>
      </c>
      <c r="V17" s="26">
        <f t="shared" si="3"/>
        <v>-4</v>
      </c>
      <c r="W17" s="22" t="e">
        <f>X17/$X$58</f>
        <v>#DIV/0!</v>
      </c>
      <c r="X17" s="23">
        <f>IF(COUNTIF($AY$2:$BL$61,A17)=1,VLOOKUP(A17,$AY$2:$BL$61,10,FALSE),0)</f>
        <v>0</v>
      </c>
      <c r="Y17" s="33">
        <f>Z17/$Z$58</f>
        <v>7.6923076923076927E-2</v>
      </c>
      <c r="Z17" s="25">
        <f>'Décembre N-1'!X16</f>
        <v>1</v>
      </c>
      <c r="AA17" s="26">
        <f t="shared" si="4"/>
        <v>-1</v>
      </c>
      <c r="AB17" s="22" t="e">
        <f>AC17/$AC$58</f>
        <v>#DIV/0!</v>
      </c>
      <c r="AC17" s="23">
        <f>IF(COUNTIF($AY$2:$BL$61,A17)=1,VLOOKUP(A17,$AY$2:$BL$61,11,FALSE),0)</f>
        <v>0</v>
      </c>
      <c r="AD17" s="33">
        <f>AE17/$AE$58</f>
        <v>5.128205128205128E-2</v>
      </c>
      <c r="AE17" s="25">
        <f>'Décembre N-1'!AC16</f>
        <v>4</v>
      </c>
      <c r="AF17" s="26">
        <f t="shared" si="5"/>
        <v>-4</v>
      </c>
      <c r="AG17" s="22" t="e">
        <f>AH17/$AH$58</f>
        <v>#DIV/0!</v>
      </c>
      <c r="AH17" s="23">
        <f>IF(COUNTIF($AY$2:$BL$61,A17)=1,VLOOKUP(A17,$AY$2:$BL$61,12,FALSE),0)</f>
        <v>0</v>
      </c>
      <c r="AI17" s="33">
        <f>AJ17/$AJ$58</f>
        <v>7.8125E-3</v>
      </c>
      <c r="AJ17" s="25">
        <f>'Décembre N-1'!AH16</f>
        <v>1</v>
      </c>
      <c r="AK17" s="26">
        <f t="shared" si="6"/>
        <v>-1</v>
      </c>
      <c r="AL17" s="22" t="e">
        <f>AM17/$AM$58</f>
        <v>#DIV/0!</v>
      </c>
      <c r="AM17" s="23">
        <f>IF(COUNTIF($AY$2:$BL$61,A17)=1,VLOOKUP(A17,$AY$2:$BL$61,13,FALSE),0)</f>
        <v>0</v>
      </c>
      <c r="AN17" s="33">
        <f>AO17/$AO$58</f>
        <v>5.2391799544419138E-2</v>
      </c>
      <c r="AO17" s="25">
        <f>'Décembre N-1'!AM16</f>
        <v>23</v>
      </c>
      <c r="AP17" s="26">
        <f t="shared" si="7"/>
        <v>-23</v>
      </c>
      <c r="AQ17" s="22" t="e">
        <f>AR17/$AR$58</f>
        <v>#DIV/0!</v>
      </c>
      <c r="AR17" s="23">
        <f>IF(COUNTIF($AY$2:$BL$61,A17)=1,VLOOKUP(A17,$AY$2:$BL$61,14,FALSE),0)</f>
        <v>0</v>
      </c>
      <c r="AS17" s="33">
        <f>AT17/$AT$58</f>
        <v>0</v>
      </c>
      <c r="AT17" s="25">
        <f>'Décembre N-1'!AR16</f>
        <v>0</v>
      </c>
      <c r="AU17" s="26">
        <f t="shared" si="8"/>
        <v>0</v>
      </c>
    </row>
    <row r="18" spans="1:47" x14ac:dyDescent="0.3">
      <c r="A18" t="s">
        <v>56</v>
      </c>
      <c r="B18" s="21"/>
      <c r="C18" s="22" t="e">
        <f>D18/$D$58</f>
        <v>#DIV/0!</v>
      </c>
      <c r="D18" s="23">
        <f>IF(COUNTIF($AY$2:$BL$61,A18)=1,VLOOKUP(A18,$AY$2:$BL$61,6,FALSE),0)</f>
        <v>0</v>
      </c>
      <c r="E18" s="24">
        <f>F18/$F$58</f>
        <v>0</v>
      </c>
      <c r="F18" s="25">
        <f>'Décembre N-1'!D18</f>
        <v>0</v>
      </c>
      <c r="G18" s="26">
        <f t="shared" si="0"/>
        <v>0</v>
      </c>
      <c r="H18" s="22" t="e">
        <f>I18/$I$58</f>
        <v>#DIV/0!</v>
      </c>
      <c r="I18" s="23">
        <f>IF(COUNTIF($AY$2:$BL$61,A18)=1,VLOOKUP(A18,$AY$2:$BL$61,7,FALSE),0)</f>
        <v>0</v>
      </c>
      <c r="J18" s="33">
        <f>K18/$K$58</f>
        <v>0</v>
      </c>
      <c r="K18" s="25">
        <f>'Décembre N-1'!I17</f>
        <v>0</v>
      </c>
      <c r="L18" s="26">
        <f t="shared" si="1"/>
        <v>0</v>
      </c>
      <c r="M18" s="22" t="e">
        <f>N18/$N$58</f>
        <v>#DIV/0!</v>
      </c>
      <c r="N18" s="23">
        <f>IF(COUNTIF($AY$2:$BL$61,A18)=1,VLOOKUP(A18,$AY$2:$BL$61,8,FALSE),0)</f>
        <v>0</v>
      </c>
      <c r="O18" s="24">
        <f>P18/$P$58</f>
        <v>0</v>
      </c>
      <c r="P18" s="25">
        <f>'Décembre N-1'!N17</f>
        <v>0</v>
      </c>
      <c r="Q18" s="26">
        <f t="shared" si="2"/>
        <v>0</v>
      </c>
      <c r="R18" s="22" t="e">
        <f>S18/$S$58</f>
        <v>#DIV/0!</v>
      </c>
      <c r="S18" s="23">
        <f>IF(COUNTIF($AY$2:$BL$61,A18)=1,VLOOKUP(A18,$AY$2:$BL$61,9,FALSE),0)</f>
        <v>0</v>
      </c>
      <c r="T18" s="33">
        <f>U18/$U$58</f>
        <v>0</v>
      </c>
      <c r="U18" s="25">
        <f>'Décembre N-1'!S17</f>
        <v>0</v>
      </c>
      <c r="V18" s="26">
        <f t="shared" si="3"/>
        <v>0</v>
      </c>
      <c r="W18" s="22" t="e">
        <f>X18/$X$58</f>
        <v>#DIV/0!</v>
      </c>
      <c r="X18" s="23">
        <f>IF(COUNTIF($AY$2:$BL$61,A18)=1,VLOOKUP(A18,$AY$2:$BL$61,10,FALSE),0)</f>
        <v>0</v>
      </c>
      <c r="Y18" s="33">
        <f>Z18/$Z$58</f>
        <v>0</v>
      </c>
      <c r="Z18" s="25">
        <f>'Décembre N-1'!X17</f>
        <v>0</v>
      </c>
      <c r="AA18" s="26">
        <f t="shared" si="4"/>
        <v>0</v>
      </c>
      <c r="AB18" s="22" t="e">
        <f>AC18/$AC$58</f>
        <v>#DIV/0!</v>
      </c>
      <c r="AC18" s="23">
        <f>IF(COUNTIF($AY$2:$BL$61,A18)=1,VLOOKUP(A18,$AY$2:$BL$61,11,FALSE),0)</f>
        <v>0</v>
      </c>
      <c r="AD18" s="33">
        <f>AE18/$AE$58</f>
        <v>0</v>
      </c>
      <c r="AE18" s="25">
        <f>'Décembre N-1'!AC17</f>
        <v>0</v>
      </c>
      <c r="AF18" s="26">
        <f t="shared" si="5"/>
        <v>0</v>
      </c>
      <c r="AG18" s="22" t="e">
        <f>AH18/$AH$58</f>
        <v>#DIV/0!</v>
      </c>
      <c r="AH18" s="23">
        <f>IF(COUNTIF($AY$2:$BL$61,A18)=1,VLOOKUP(A18,$AY$2:$BL$61,12,FALSE),0)</f>
        <v>0</v>
      </c>
      <c r="AI18" s="33">
        <f>AJ18/$AJ$58</f>
        <v>0.3671875</v>
      </c>
      <c r="AJ18" s="25">
        <f>'Décembre N-1'!AH17</f>
        <v>47</v>
      </c>
      <c r="AK18" s="26">
        <f t="shared" si="6"/>
        <v>-47</v>
      </c>
      <c r="AL18" s="22" t="e">
        <f>AM18/$AM$58</f>
        <v>#DIV/0!</v>
      </c>
      <c r="AM18" s="23">
        <f>IF(COUNTIF($AY$2:$BL$61,A18)=1,VLOOKUP(A18,$AY$2:$BL$61,13,FALSE),0)</f>
        <v>0</v>
      </c>
      <c r="AN18" s="33">
        <f>AO18/$AO$58</f>
        <v>0</v>
      </c>
      <c r="AO18" s="25">
        <f>'Décembre N-1'!AM17</f>
        <v>0</v>
      </c>
      <c r="AP18" s="26">
        <f t="shared" si="7"/>
        <v>0</v>
      </c>
      <c r="AQ18" s="22" t="e">
        <f>AR18/$AR$58</f>
        <v>#DIV/0!</v>
      </c>
      <c r="AR18" s="23">
        <f>IF(COUNTIF($AY$2:$BL$61,A18)=1,VLOOKUP(A18,$AY$2:$BL$61,14,FALSE),0)</f>
        <v>0</v>
      </c>
      <c r="AS18" s="33">
        <f>AT18/$AT$58</f>
        <v>0.44339622641509435</v>
      </c>
      <c r="AT18" s="25">
        <f>'Décembre N-1'!AR17</f>
        <v>47</v>
      </c>
      <c r="AU18" s="26">
        <f t="shared" si="8"/>
        <v>-47</v>
      </c>
    </row>
    <row r="19" spans="1:47" x14ac:dyDescent="0.3">
      <c r="A19" t="s">
        <v>8</v>
      </c>
      <c r="B19" s="21"/>
      <c r="C19" s="22" t="e">
        <f>D19/$D$58</f>
        <v>#DIV/0!</v>
      </c>
      <c r="D19" s="23">
        <f>IF(COUNTIF($AY$2:$BL$61,A19)=1,VLOOKUP(A19,$AY$2:$BL$61,6,FALSE),0)</f>
        <v>0</v>
      </c>
      <c r="E19" s="24">
        <f>F19/$F$58</f>
        <v>0</v>
      </c>
      <c r="F19" s="25">
        <f>'Décembre N-1'!D19</f>
        <v>0</v>
      </c>
      <c r="G19" s="26">
        <f t="shared" si="0"/>
        <v>0</v>
      </c>
      <c r="H19" s="22" t="e">
        <f>I19/$I$58</f>
        <v>#DIV/0!</v>
      </c>
      <c r="I19" s="23">
        <f>IF(COUNTIF($AY$2:$BL$61,A19)=1,VLOOKUP(A19,$AY$2:$BL$61,7,FALSE),0)</f>
        <v>0</v>
      </c>
      <c r="J19" s="33">
        <f>K19/$K$58</f>
        <v>0</v>
      </c>
      <c r="K19" s="25">
        <f>'Décembre N-1'!I18</f>
        <v>0</v>
      </c>
      <c r="L19" s="26">
        <f t="shared" si="1"/>
        <v>0</v>
      </c>
      <c r="M19" s="22" t="e">
        <f>N19/$N$58</f>
        <v>#DIV/0!</v>
      </c>
      <c r="N19" s="23">
        <f>IF(COUNTIF($AY$2:$BL$61,A19)=1,VLOOKUP(A19,$AY$2:$BL$61,8,FALSE),0)</f>
        <v>0</v>
      </c>
      <c r="O19" s="24">
        <f>P19/$P$58</f>
        <v>0</v>
      </c>
      <c r="P19" s="25">
        <f>'Décembre N-1'!N18</f>
        <v>0</v>
      </c>
      <c r="Q19" s="26">
        <f t="shared" si="2"/>
        <v>0</v>
      </c>
      <c r="R19" s="22" t="e">
        <f>S19/$S$58</f>
        <v>#DIV/0!</v>
      </c>
      <c r="S19" s="23">
        <f>IF(COUNTIF($AY$2:$BL$61,A19)=1,VLOOKUP(A19,$AY$2:$BL$61,9,FALSE),0)</f>
        <v>0</v>
      </c>
      <c r="T19" s="33">
        <f>U19/$U$58</f>
        <v>0</v>
      </c>
      <c r="U19" s="25">
        <f>'Décembre N-1'!S18</f>
        <v>0</v>
      </c>
      <c r="V19" s="26">
        <f t="shared" si="3"/>
        <v>0</v>
      </c>
      <c r="W19" s="22" t="e">
        <f>X19/$X$58</f>
        <v>#DIV/0!</v>
      </c>
      <c r="X19" s="23">
        <f>IF(COUNTIF($AY$2:$BL$61,A19)=1,VLOOKUP(A19,$AY$2:$BL$61,10,FALSE),0)</f>
        <v>0</v>
      </c>
      <c r="Y19" s="33">
        <f>Z19/$Z$58</f>
        <v>0</v>
      </c>
      <c r="Z19" s="25">
        <f>'Décembre N-1'!X18</f>
        <v>0</v>
      </c>
      <c r="AA19" s="26">
        <f t="shared" si="4"/>
        <v>0</v>
      </c>
      <c r="AB19" s="22" t="e">
        <f>AC19/$AC$58</f>
        <v>#DIV/0!</v>
      </c>
      <c r="AC19" s="23">
        <f>IF(COUNTIF($AY$2:$BL$61,A19)=1,VLOOKUP(A19,$AY$2:$BL$61,11,FALSE),0)</f>
        <v>0</v>
      </c>
      <c r="AD19" s="33">
        <f>AE19/$AE$58</f>
        <v>0</v>
      </c>
      <c r="AE19" s="25">
        <f>'Décembre N-1'!AC18</f>
        <v>0</v>
      </c>
      <c r="AF19" s="26">
        <f t="shared" si="5"/>
        <v>0</v>
      </c>
      <c r="AG19" s="22" t="e">
        <f>AH19/$AH$58</f>
        <v>#DIV/0!</v>
      </c>
      <c r="AH19" s="23">
        <f>IF(COUNTIF($AY$2:$BL$61,A19)=1,VLOOKUP(A19,$AY$2:$BL$61,12,FALSE),0)</f>
        <v>0</v>
      </c>
      <c r="AI19" s="33">
        <f>AJ19/$AJ$58</f>
        <v>0</v>
      </c>
      <c r="AJ19" s="25">
        <f>'Décembre N-1'!AH18</f>
        <v>0</v>
      </c>
      <c r="AK19" s="26">
        <f t="shared" si="6"/>
        <v>0</v>
      </c>
      <c r="AL19" s="22" t="e">
        <f>AM19/$AM$58</f>
        <v>#DIV/0!</v>
      </c>
      <c r="AM19" s="23">
        <f>IF(COUNTIF($AY$2:$BL$61,A19)=1,VLOOKUP(A19,$AY$2:$BL$61,13,FALSE),0)</f>
        <v>0</v>
      </c>
      <c r="AN19" s="33">
        <f>AO19/$AO$58</f>
        <v>0</v>
      </c>
      <c r="AO19" s="25">
        <f>'Décembre N-1'!AM18</f>
        <v>0</v>
      </c>
      <c r="AP19" s="26">
        <f t="shared" si="7"/>
        <v>0</v>
      </c>
      <c r="AQ19" s="22" t="e">
        <f>AR19/$AR$58</f>
        <v>#DIV/0!</v>
      </c>
      <c r="AR19" s="23">
        <f>IF(COUNTIF($AY$2:$BL$61,A19)=1,VLOOKUP(A19,$AY$2:$BL$61,14,FALSE),0)</f>
        <v>0</v>
      </c>
      <c r="AS19" s="33">
        <f>AT19/$AT$58</f>
        <v>0</v>
      </c>
      <c r="AT19" s="25">
        <f>'Décembre N-1'!AR18</f>
        <v>0</v>
      </c>
      <c r="AU19" s="26">
        <f t="shared" si="8"/>
        <v>0</v>
      </c>
    </row>
    <row r="20" spans="1:47" x14ac:dyDescent="0.3">
      <c r="A20" t="s">
        <v>57</v>
      </c>
      <c r="B20" s="21"/>
      <c r="C20" s="22" t="e">
        <f>D20/$D$58</f>
        <v>#DIV/0!</v>
      </c>
      <c r="D20" s="23">
        <f>IF(COUNTIF($AY$2:$BL$61,A20)=1,VLOOKUP(A20,$AY$2:$BL$61,6,FALSE),0)</f>
        <v>0</v>
      </c>
      <c r="E20" s="24">
        <f>F20/$F$58</f>
        <v>0</v>
      </c>
      <c r="F20" s="25">
        <f>'Décembre N-1'!D20</f>
        <v>0</v>
      </c>
      <c r="G20" s="26">
        <f t="shared" si="0"/>
        <v>0</v>
      </c>
      <c r="H20" s="22" t="e">
        <f>I20/$I$58</f>
        <v>#DIV/0!</v>
      </c>
      <c r="I20" s="23">
        <f>IF(COUNTIF($AY$2:$BL$61,A20)=1,VLOOKUP(A20,$AY$2:$BL$61,7,FALSE),0)</f>
        <v>0</v>
      </c>
      <c r="J20" s="33">
        <f>K20/$K$58</f>
        <v>0</v>
      </c>
      <c r="K20" s="25">
        <f>'Décembre N-1'!I19</f>
        <v>0</v>
      </c>
      <c r="L20" s="26">
        <f t="shared" si="1"/>
        <v>0</v>
      </c>
      <c r="M20" s="22" t="e">
        <f>N20/$N$58</f>
        <v>#DIV/0!</v>
      </c>
      <c r="N20" s="23">
        <f>IF(COUNTIF($AY$2:$BL$61,A20)=1,VLOOKUP(A20,$AY$2:$BL$61,8,FALSE),0)</f>
        <v>0</v>
      </c>
      <c r="O20" s="24">
        <f>P20/$P$58</f>
        <v>0</v>
      </c>
      <c r="P20" s="25">
        <f>'Décembre N-1'!N19</f>
        <v>0</v>
      </c>
      <c r="Q20" s="26">
        <f t="shared" si="2"/>
        <v>0</v>
      </c>
      <c r="R20" s="22" t="e">
        <f>S20/$S$58</f>
        <v>#DIV/0!</v>
      </c>
      <c r="S20" s="23">
        <f>IF(COUNTIF($AY$2:$BL$61,A20)=1,VLOOKUP(A20,$AY$2:$BL$61,9,FALSE),0)</f>
        <v>0</v>
      </c>
      <c r="T20" s="33">
        <f>U20/$U$58</f>
        <v>0</v>
      </c>
      <c r="U20" s="25">
        <f>'Décembre N-1'!S19</f>
        <v>0</v>
      </c>
      <c r="V20" s="26">
        <f t="shared" si="3"/>
        <v>0</v>
      </c>
      <c r="W20" s="22" t="e">
        <f>X20/$X$58</f>
        <v>#DIV/0!</v>
      </c>
      <c r="X20" s="23">
        <f>IF(COUNTIF($AY$2:$BL$61,A20)=1,VLOOKUP(A20,$AY$2:$BL$61,10,FALSE),0)</f>
        <v>0</v>
      </c>
      <c r="Y20" s="33">
        <f>Z20/$Z$58</f>
        <v>0</v>
      </c>
      <c r="Z20" s="25">
        <f>'Décembre N-1'!X19</f>
        <v>0</v>
      </c>
      <c r="AA20" s="26">
        <f t="shared" si="4"/>
        <v>0</v>
      </c>
      <c r="AB20" s="22" t="e">
        <f>AC20/$AC$58</f>
        <v>#DIV/0!</v>
      </c>
      <c r="AC20" s="23">
        <f>IF(COUNTIF($AY$2:$BL$61,A20)=1,VLOOKUP(A20,$AY$2:$BL$61,11,FALSE),0)</f>
        <v>0</v>
      </c>
      <c r="AD20" s="33">
        <f>AE20/$AE$58</f>
        <v>0</v>
      </c>
      <c r="AE20" s="25">
        <f>'Décembre N-1'!AC19</f>
        <v>0</v>
      </c>
      <c r="AF20" s="26">
        <f t="shared" si="5"/>
        <v>0</v>
      </c>
      <c r="AG20" s="22" t="e">
        <f>AH20/$AH$58</f>
        <v>#DIV/0!</v>
      </c>
      <c r="AH20" s="23">
        <f>IF(COUNTIF($AY$2:$BL$61,A20)=1,VLOOKUP(A20,$AY$2:$BL$61,12,FALSE),0)</f>
        <v>0</v>
      </c>
      <c r="AI20" s="33">
        <f>AJ20/$AJ$58</f>
        <v>0</v>
      </c>
      <c r="AJ20" s="25">
        <f>'Décembre N-1'!AH19</f>
        <v>0</v>
      </c>
      <c r="AK20" s="26">
        <f t="shared" si="6"/>
        <v>0</v>
      </c>
      <c r="AL20" s="22" t="e">
        <f>AM20/$AM$58</f>
        <v>#DIV/0!</v>
      </c>
      <c r="AM20" s="23">
        <f>IF(COUNTIF($AY$2:$BL$61,A20)=1,VLOOKUP(A20,$AY$2:$BL$61,13,FALSE),0)</f>
        <v>0</v>
      </c>
      <c r="AN20" s="33">
        <f>AO20/$AO$58</f>
        <v>0</v>
      </c>
      <c r="AO20" s="25">
        <f>'Décembre N-1'!AM19</f>
        <v>0</v>
      </c>
      <c r="AP20" s="26">
        <f t="shared" si="7"/>
        <v>0</v>
      </c>
      <c r="AQ20" s="22" t="e">
        <f>AR20/$AR$58</f>
        <v>#DIV/0!</v>
      </c>
      <c r="AR20" s="23">
        <f>IF(COUNTIF($AY$2:$BL$61,A20)=1,VLOOKUP(A20,$AY$2:$BL$61,14,FALSE),0)</f>
        <v>0</v>
      </c>
      <c r="AS20" s="33">
        <f>AT20/$AT$58</f>
        <v>0</v>
      </c>
      <c r="AT20" s="25">
        <f>'Décembre N-1'!AR19</f>
        <v>0</v>
      </c>
      <c r="AU20" s="26">
        <f t="shared" si="8"/>
        <v>0</v>
      </c>
    </row>
    <row r="21" spans="1:47" x14ac:dyDescent="0.3">
      <c r="A21" t="s">
        <v>9</v>
      </c>
      <c r="B21" s="21"/>
      <c r="C21" s="22" t="e">
        <f>D21/$D$58</f>
        <v>#DIV/0!</v>
      </c>
      <c r="D21" s="23">
        <f>IF(COUNTIF($AY$2:$BL$61,A21)=1,VLOOKUP(A21,$AY$2:$BL$61,6,FALSE),0)</f>
        <v>0</v>
      </c>
      <c r="E21" s="24">
        <f>F21/$F$58</f>
        <v>5.8479532163742687E-3</v>
      </c>
      <c r="F21" s="25">
        <f>'Décembre N-1'!D21</f>
        <v>2</v>
      </c>
      <c r="G21" s="26">
        <f t="shared" si="0"/>
        <v>-2</v>
      </c>
      <c r="H21" s="22" t="e">
        <f>I21/$I$58</f>
        <v>#DIV/0!</v>
      </c>
      <c r="I21" s="23">
        <f>IF(COUNTIF($AY$2:$BL$61,A21)=1,VLOOKUP(A21,$AY$2:$BL$61,7,FALSE),0)</f>
        <v>0</v>
      </c>
      <c r="J21" s="33">
        <f>K21/$K$58</f>
        <v>0</v>
      </c>
      <c r="K21" s="25">
        <f>'Décembre N-1'!I20</f>
        <v>0</v>
      </c>
      <c r="L21" s="26">
        <f t="shared" si="1"/>
        <v>0</v>
      </c>
      <c r="M21" s="22" t="e">
        <f>N21/$N$58</f>
        <v>#DIV/0!</v>
      </c>
      <c r="N21" s="23">
        <f>IF(COUNTIF($AY$2:$BL$61,A21)=1,VLOOKUP(A21,$AY$2:$BL$61,8,FALSE),0)</f>
        <v>0</v>
      </c>
      <c r="O21" s="24">
        <f>P21/$P$58</f>
        <v>0</v>
      </c>
      <c r="P21" s="25">
        <f>'Décembre N-1'!N20</f>
        <v>0</v>
      </c>
      <c r="Q21" s="26">
        <f t="shared" si="2"/>
        <v>0</v>
      </c>
      <c r="R21" s="22" t="e">
        <f>S21/$S$58</f>
        <v>#DIV/0!</v>
      </c>
      <c r="S21" s="23">
        <f>IF(COUNTIF($AY$2:$BL$61,A21)=1,VLOOKUP(A21,$AY$2:$BL$61,9,FALSE),0)</f>
        <v>0</v>
      </c>
      <c r="T21" s="33">
        <f>U21/$U$58</f>
        <v>0</v>
      </c>
      <c r="U21" s="25">
        <f>'Décembre N-1'!S20</f>
        <v>0</v>
      </c>
      <c r="V21" s="26">
        <f t="shared" si="3"/>
        <v>0</v>
      </c>
      <c r="W21" s="22" t="e">
        <f>X21/$X$58</f>
        <v>#DIV/0!</v>
      </c>
      <c r="X21" s="23">
        <f>IF(COUNTIF($AY$2:$BL$61,A21)=1,VLOOKUP(A21,$AY$2:$BL$61,10,FALSE),0)</f>
        <v>0</v>
      </c>
      <c r="Y21" s="33">
        <f>Z21/$Z$58</f>
        <v>0</v>
      </c>
      <c r="Z21" s="25">
        <f>'Décembre N-1'!X20</f>
        <v>0</v>
      </c>
      <c r="AA21" s="26">
        <f t="shared" si="4"/>
        <v>0</v>
      </c>
      <c r="AB21" s="22" t="e">
        <f>AC21/$AC$58</f>
        <v>#DIV/0!</v>
      </c>
      <c r="AC21" s="23">
        <f>IF(COUNTIF($AY$2:$BL$61,A21)=1,VLOOKUP(A21,$AY$2:$BL$61,11,FALSE),0)</f>
        <v>0</v>
      </c>
      <c r="AD21" s="33">
        <f>AE21/$AE$58</f>
        <v>0</v>
      </c>
      <c r="AE21" s="25">
        <f>'Décembre N-1'!AC20</f>
        <v>0</v>
      </c>
      <c r="AF21" s="26">
        <f t="shared" si="5"/>
        <v>0</v>
      </c>
      <c r="AG21" s="22" t="e">
        <f>AH21/$AH$58</f>
        <v>#DIV/0!</v>
      </c>
      <c r="AH21" s="23">
        <f>IF(COUNTIF($AY$2:$BL$61,A21)=1,VLOOKUP(A21,$AY$2:$BL$61,12,FALSE),0)</f>
        <v>0</v>
      </c>
      <c r="AI21" s="33">
        <f>AJ21/$AJ$58</f>
        <v>0</v>
      </c>
      <c r="AJ21" s="25">
        <f>'Décembre N-1'!AH20</f>
        <v>0</v>
      </c>
      <c r="AK21" s="26">
        <f t="shared" si="6"/>
        <v>0</v>
      </c>
      <c r="AL21" s="22" t="e">
        <f>AM21/$AM$58</f>
        <v>#DIV/0!</v>
      </c>
      <c r="AM21" s="23">
        <f>IF(COUNTIF($AY$2:$BL$61,A21)=1,VLOOKUP(A21,$AY$2:$BL$61,13,FALSE),0)</f>
        <v>0</v>
      </c>
      <c r="AN21" s="33">
        <f>AO21/$AO$58</f>
        <v>0</v>
      </c>
      <c r="AO21" s="25">
        <f>'Décembre N-1'!AM20</f>
        <v>0</v>
      </c>
      <c r="AP21" s="26">
        <f t="shared" si="7"/>
        <v>0</v>
      </c>
      <c r="AQ21" s="22" t="e">
        <f>AR21/$AR$58</f>
        <v>#DIV/0!</v>
      </c>
      <c r="AR21" s="23">
        <f>IF(COUNTIF($AY$2:$BL$61,A21)=1,VLOOKUP(A21,$AY$2:$BL$61,14,FALSE),0)</f>
        <v>0</v>
      </c>
      <c r="AS21" s="33">
        <f>AT21/$AT$58</f>
        <v>0</v>
      </c>
      <c r="AT21" s="25">
        <f>'Décembre N-1'!AR20</f>
        <v>0</v>
      </c>
      <c r="AU21" s="26">
        <f t="shared" si="8"/>
        <v>0</v>
      </c>
    </row>
    <row r="22" spans="1:47" x14ac:dyDescent="0.3">
      <c r="A22" t="s">
        <v>10</v>
      </c>
      <c r="B22" s="21"/>
      <c r="C22" s="22" t="e">
        <f>D22/$D$58</f>
        <v>#DIV/0!</v>
      </c>
      <c r="D22" s="23">
        <f>IF(COUNTIF($AY$2:$BL$61,A22)=1,VLOOKUP(A22,$AY$2:$BL$61,6,FALSE),0)</f>
        <v>0</v>
      </c>
      <c r="E22" s="24">
        <f>F22/$F$58</f>
        <v>0</v>
      </c>
      <c r="F22" s="25">
        <f>'Décembre N-1'!D22</f>
        <v>0</v>
      </c>
      <c r="G22" s="26">
        <f t="shared" si="0"/>
        <v>0</v>
      </c>
      <c r="H22" s="22" t="e">
        <f>I22/$I$58</f>
        <v>#DIV/0!</v>
      </c>
      <c r="I22" s="23">
        <f>IF(COUNTIF($AY$2:$BL$61,A22)=1,VLOOKUP(A22,$AY$2:$BL$61,7,FALSE),0)</f>
        <v>0</v>
      </c>
      <c r="J22" s="33">
        <f>K22/$K$58</f>
        <v>0</v>
      </c>
      <c r="K22" s="25">
        <f>'Décembre N-1'!I21</f>
        <v>0</v>
      </c>
      <c r="L22" s="26">
        <f t="shared" si="1"/>
        <v>0</v>
      </c>
      <c r="M22" s="22" t="e">
        <f>N22/$N$58</f>
        <v>#DIV/0!</v>
      </c>
      <c r="N22" s="23">
        <f>IF(COUNTIF($AY$2:$BL$61,A22)=1,VLOOKUP(A22,$AY$2:$BL$61,8,FALSE),0)</f>
        <v>0</v>
      </c>
      <c r="O22" s="24">
        <f>P22/$P$58</f>
        <v>0</v>
      </c>
      <c r="P22" s="25">
        <f>'Décembre N-1'!N21</f>
        <v>0</v>
      </c>
      <c r="Q22" s="26">
        <f t="shared" si="2"/>
        <v>0</v>
      </c>
      <c r="R22" s="22" t="e">
        <f>S22/$S$58</f>
        <v>#DIV/0!</v>
      </c>
      <c r="S22" s="23">
        <f>IF(COUNTIF($AY$2:$BL$61,A22)=1,VLOOKUP(A22,$AY$2:$BL$61,9,FALSE),0)</f>
        <v>0</v>
      </c>
      <c r="T22" s="33">
        <f>U22/$U$58</f>
        <v>0</v>
      </c>
      <c r="U22" s="25">
        <f>'Décembre N-1'!S21</f>
        <v>0</v>
      </c>
      <c r="V22" s="26">
        <f t="shared" si="3"/>
        <v>0</v>
      </c>
      <c r="W22" s="22" t="e">
        <f>X22/$X$58</f>
        <v>#DIV/0!</v>
      </c>
      <c r="X22" s="23">
        <f>IF(COUNTIF($AY$2:$BL$61,A22)=1,VLOOKUP(A22,$AY$2:$BL$61,10,FALSE),0)</f>
        <v>0</v>
      </c>
      <c r="Y22" s="33">
        <f>Z22/$Z$58</f>
        <v>0</v>
      </c>
      <c r="Z22" s="25">
        <f>'Décembre N-1'!X21</f>
        <v>0</v>
      </c>
      <c r="AA22" s="26">
        <f t="shared" si="4"/>
        <v>0</v>
      </c>
      <c r="AB22" s="22" t="e">
        <f>AC22/$AC$58</f>
        <v>#DIV/0!</v>
      </c>
      <c r="AC22" s="23">
        <f>IF(COUNTIF($AY$2:$BL$61,A22)=1,VLOOKUP(A22,$AY$2:$BL$61,11,FALSE),0)</f>
        <v>0</v>
      </c>
      <c r="AD22" s="33">
        <f>AE22/$AE$58</f>
        <v>0</v>
      </c>
      <c r="AE22" s="25">
        <f>'Décembre N-1'!AC21</f>
        <v>0</v>
      </c>
      <c r="AF22" s="26">
        <f t="shared" si="5"/>
        <v>0</v>
      </c>
      <c r="AG22" s="22" t="e">
        <f>AH22/$AH$58</f>
        <v>#DIV/0!</v>
      </c>
      <c r="AH22" s="23">
        <f>IF(COUNTIF($AY$2:$BL$61,A22)=1,VLOOKUP(A22,$AY$2:$BL$61,12,FALSE),0)</f>
        <v>0</v>
      </c>
      <c r="AI22" s="33">
        <f>AJ22/$AJ$58</f>
        <v>7.8125E-3</v>
      </c>
      <c r="AJ22" s="25">
        <f>'Décembre N-1'!AH21</f>
        <v>1</v>
      </c>
      <c r="AK22" s="26">
        <f t="shared" si="6"/>
        <v>-1</v>
      </c>
      <c r="AL22" s="22" t="e">
        <f>AM22/$AM$58</f>
        <v>#DIV/0!</v>
      </c>
      <c r="AM22" s="23">
        <f>IF(COUNTIF($AY$2:$BL$61,A22)=1,VLOOKUP(A22,$AY$2:$BL$61,13,FALSE),0)</f>
        <v>0</v>
      </c>
      <c r="AN22" s="33">
        <f>AO22/$AO$58</f>
        <v>6.8337129840546698E-3</v>
      </c>
      <c r="AO22" s="25">
        <f>'Décembre N-1'!AM21</f>
        <v>3</v>
      </c>
      <c r="AP22" s="26">
        <f t="shared" si="7"/>
        <v>-3</v>
      </c>
      <c r="AQ22" s="22" t="e">
        <f>AR22/$AR$58</f>
        <v>#DIV/0!</v>
      </c>
      <c r="AR22" s="23">
        <f>IF(COUNTIF($AY$2:$BL$61,A22)=1,VLOOKUP(A22,$AY$2:$BL$61,14,FALSE),0)</f>
        <v>0</v>
      </c>
      <c r="AS22" s="33">
        <f>AT22/$AT$58</f>
        <v>0</v>
      </c>
      <c r="AT22" s="25">
        <f>'Décembre N-1'!AR21</f>
        <v>0</v>
      </c>
      <c r="AU22" s="26">
        <f t="shared" si="8"/>
        <v>0</v>
      </c>
    </row>
    <row r="23" spans="1:47" x14ac:dyDescent="0.3">
      <c r="A23" t="s">
        <v>58</v>
      </c>
      <c r="B23" s="21"/>
      <c r="C23" s="22" t="e">
        <f>D23/$D$58</f>
        <v>#DIV/0!</v>
      </c>
      <c r="D23" s="23">
        <f>IF(COUNTIF($AY$2:$BL$61,A23)=1,VLOOKUP(A23,$AY$2:$BL$61,6,FALSE),0)</f>
        <v>0</v>
      </c>
      <c r="E23" s="24">
        <f>F23/$F$58</f>
        <v>8.771929824561403E-3</v>
      </c>
      <c r="F23" s="25">
        <f>'Décembre N-1'!D23</f>
        <v>3</v>
      </c>
      <c r="G23" s="26">
        <f t="shared" si="0"/>
        <v>-3</v>
      </c>
      <c r="H23" s="22" t="e">
        <f>I23/$I$58</f>
        <v>#DIV/0!</v>
      </c>
      <c r="I23" s="23">
        <f>IF(COUNTIF($AY$2:$BL$61,A23)=1,VLOOKUP(A23,$AY$2:$BL$61,7,FALSE),0)</f>
        <v>0</v>
      </c>
      <c r="J23" s="33">
        <f>K23/$K$58</f>
        <v>0</v>
      </c>
      <c r="K23" s="25">
        <f>'Décembre N-1'!I22</f>
        <v>0</v>
      </c>
      <c r="L23" s="26">
        <f t="shared" si="1"/>
        <v>0</v>
      </c>
      <c r="M23" s="22" t="e">
        <f>N23/$N$58</f>
        <v>#DIV/0!</v>
      </c>
      <c r="N23" s="23">
        <f>IF(COUNTIF($AY$2:$BL$61,A23)=1,VLOOKUP(A23,$AY$2:$BL$61,8,FALSE),0)</f>
        <v>0</v>
      </c>
      <c r="O23" s="24">
        <f>P23/$P$58</f>
        <v>0</v>
      </c>
      <c r="P23" s="25">
        <f>'Décembre N-1'!N22</f>
        <v>0</v>
      </c>
      <c r="Q23" s="26">
        <f t="shared" si="2"/>
        <v>0</v>
      </c>
      <c r="R23" s="22" t="e">
        <f>S23/$S$58</f>
        <v>#DIV/0!</v>
      </c>
      <c r="S23" s="23">
        <f>IF(COUNTIF($AY$2:$BL$61,A23)=1,VLOOKUP(A23,$AY$2:$BL$61,9,FALSE),0)</f>
        <v>0</v>
      </c>
      <c r="T23" s="33">
        <f>U23/$U$58</f>
        <v>0</v>
      </c>
      <c r="U23" s="25">
        <f>'Décembre N-1'!S22</f>
        <v>0</v>
      </c>
      <c r="V23" s="26">
        <f t="shared" si="3"/>
        <v>0</v>
      </c>
      <c r="W23" s="22" t="e">
        <f>X23/$X$58</f>
        <v>#DIV/0!</v>
      </c>
      <c r="X23" s="23">
        <f>IF(COUNTIF($AY$2:$BL$61,A23)=1,VLOOKUP(A23,$AY$2:$BL$61,10,FALSE),0)</f>
        <v>0</v>
      </c>
      <c r="Y23" s="33">
        <f>Z23/$Z$58</f>
        <v>0</v>
      </c>
      <c r="Z23" s="25">
        <f>'Décembre N-1'!X22</f>
        <v>0</v>
      </c>
      <c r="AA23" s="26">
        <f t="shared" si="4"/>
        <v>0</v>
      </c>
      <c r="AB23" s="22" t="e">
        <f>AC23/$AC$58</f>
        <v>#DIV/0!</v>
      </c>
      <c r="AC23" s="23">
        <f>IF(COUNTIF($AY$2:$BL$61,A23)=1,VLOOKUP(A23,$AY$2:$BL$61,11,FALSE),0)</f>
        <v>0</v>
      </c>
      <c r="AD23" s="33">
        <f>AE23/$AE$58</f>
        <v>0</v>
      </c>
      <c r="AE23" s="25">
        <f>'Décembre N-1'!AC22</f>
        <v>0</v>
      </c>
      <c r="AF23" s="26">
        <f t="shared" si="5"/>
        <v>0</v>
      </c>
      <c r="AG23" s="22" t="e">
        <f>AH23/$AH$58</f>
        <v>#DIV/0!</v>
      </c>
      <c r="AH23" s="23">
        <f>IF(COUNTIF($AY$2:$BL$61,A23)=1,VLOOKUP(A23,$AY$2:$BL$61,12,FALSE),0)</f>
        <v>0</v>
      </c>
      <c r="AI23" s="33">
        <f>AJ23/$AJ$58</f>
        <v>0</v>
      </c>
      <c r="AJ23" s="25">
        <f>'Décembre N-1'!AH22</f>
        <v>0</v>
      </c>
      <c r="AK23" s="26">
        <f t="shared" si="6"/>
        <v>0</v>
      </c>
      <c r="AL23" s="22" t="e">
        <f>AM23/$AM$58</f>
        <v>#DIV/0!</v>
      </c>
      <c r="AM23" s="23">
        <f>IF(COUNTIF($AY$2:$BL$61,A23)=1,VLOOKUP(A23,$AY$2:$BL$61,13,FALSE),0)</f>
        <v>0</v>
      </c>
      <c r="AN23" s="33">
        <f>AO23/$AO$58</f>
        <v>0</v>
      </c>
      <c r="AO23" s="25">
        <f>'Décembre N-1'!AM22</f>
        <v>0</v>
      </c>
      <c r="AP23" s="26">
        <f t="shared" si="7"/>
        <v>0</v>
      </c>
      <c r="AQ23" s="22" t="e">
        <f>AR23/$AR$58</f>
        <v>#DIV/0!</v>
      </c>
      <c r="AR23" s="23">
        <f>IF(COUNTIF($AY$2:$BL$61,A23)=1,VLOOKUP(A23,$AY$2:$BL$61,14,FALSE),0)</f>
        <v>0</v>
      </c>
      <c r="AS23" s="33">
        <f>AT23/$AT$58</f>
        <v>0</v>
      </c>
      <c r="AT23" s="25">
        <f>'Décembre N-1'!AR22</f>
        <v>0</v>
      </c>
      <c r="AU23" s="26">
        <f t="shared" si="8"/>
        <v>0</v>
      </c>
    </row>
    <row r="24" spans="1:47" x14ac:dyDescent="0.3">
      <c r="A24" t="s">
        <v>11</v>
      </c>
      <c r="B24" s="21"/>
      <c r="C24" s="22" t="e">
        <f>D24/$D$58</f>
        <v>#DIV/0!</v>
      </c>
      <c r="D24" s="23">
        <f>IF(COUNTIF($AY$2:$BL$61,A24)=1,VLOOKUP(A24,$AY$2:$BL$61,6,FALSE),0)</f>
        <v>0</v>
      </c>
      <c r="E24" s="24">
        <f>F24/$F$58</f>
        <v>2.9239766081871343E-3</v>
      </c>
      <c r="F24" s="25">
        <f>'Décembre N-1'!D24</f>
        <v>1</v>
      </c>
      <c r="G24" s="26">
        <f t="shared" si="0"/>
        <v>-1</v>
      </c>
      <c r="H24" s="22" t="e">
        <f>I24/$I$58</f>
        <v>#DIV/0!</v>
      </c>
      <c r="I24" s="23">
        <f>IF(COUNTIF($AY$2:$BL$61,A24)=1,VLOOKUP(A24,$AY$2:$BL$61,7,FALSE),0)</f>
        <v>0</v>
      </c>
      <c r="J24" s="33">
        <f>K24/$K$58</f>
        <v>3.5714285714285712E-2</v>
      </c>
      <c r="K24" s="25">
        <f>'Décembre N-1'!I23</f>
        <v>3</v>
      </c>
      <c r="L24" s="26">
        <f t="shared" si="1"/>
        <v>-3</v>
      </c>
      <c r="M24" s="22" t="e">
        <f>N24/$N$58</f>
        <v>#DIV/0!</v>
      </c>
      <c r="N24" s="23">
        <f>IF(COUNTIF($AY$2:$BL$61,A24)=1,VLOOKUP(A24,$AY$2:$BL$61,8,FALSE),0)</f>
        <v>0</v>
      </c>
      <c r="O24" s="24">
        <f>P24/$P$58</f>
        <v>0</v>
      </c>
      <c r="P24" s="25">
        <f>'Décembre N-1'!N23</f>
        <v>0</v>
      </c>
      <c r="Q24" s="26">
        <f t="shared" si="2"/>
        <v>0</v>
      </c>
      <c r="R24" s="22" t="e">
        <f>S24/$S$58</f>
        <v>#DIV/0!</v>
      </c>
      <c r="S24" s="23">
        <f>IF(COUNTIF($AY$2:$BL$61,A24)=1,VLOOKUP(A24,$AY$2:$BL$61,9,FALSE),0)</f>
        <v>0</v>
      </c>
      <c r="T24" s="33">
        <f>U24/$U$58</f>
        <v>0.02</v>
      </c>
      <c r="U24" s="25">
        <f>'Décembre N-1'!S23</f>
        <v>1</v>
      </c>
      <c r="V24" s="26">
        <f t="shared" si="3"/>
        <v>-1</v>
      </c>
      <c r="W24" s="22" t="e">
        <f>X24/$X$58</f>
        <v>#DIV/0!</v>
      </c>
      <c r="X24" s="23">
        <f>IF(COUNTIF($AY$2:$BL$61,A24)=1,VLOOKUP(A24,$AY$2:$BL$61,10,FALSE),0)</f>
        <v>0</v>
      </c>
      <c r="Y24" s="33">
        <f>Z24/$Z$58</f>
        <v>7.6923076923076927E-2</v>
      </c>
      <c r="Z24" s="25">
        <f>'Décembre N-1'!X23</f>
        <v>1</v>
      </c>
      <c r="AA24" s="26">
        <f t="shared" si="4"/>
        <v>-1</v>
      </c>
      <c r="AB24" s="22" t="e">
        <f>AC24/$AC$58</f>
        <v>#DIV/0!</v>
      </c>
      <c r="AC24" s="23">
        <f>IF(COUNTIF($AY$2:$BL$61,A24)=1,VLOOKUP(A24,$AY$2:$BL$61,11,FALSE),0)</f>
        <v>0</v>
      </c>
      <c r="AD24" s="33">
        <f>AE24/$AE$58</f>
        <v>6.4102564102564097E-2</v>
      </c>
      <c r="AE24" s="25">
        <f>'Décembre N-1'!AC23</f>
        <v>5</v>
      </c>
      <c r="AF24" s="26">
        <f t="shared" si="5"/>
        <v>-5</v>
      </c>
      <c r="AG24" s="22" t="e">
        <f>AH24/$AH$58</f>
        <v>#DIV/0!</v>
      </c>
      <c r="AH24" s="23">
        <f>IF(COUNTIF($AY$2:$BL$61,A24)=1,VLOOKUP(A24,$AY$2:$BL$61,12,FALSE),0)</f>
        <v>0</v>
      </c>
      <c r="AI24" s="33">
        <f>AJ24/$AJ$58</f>
        <v>0</v>
      </c>
      <c r="AJ24" s="25">
        <f>'Décembre N-1'!AH23</f>
        <v>0</v>
      </c>
      <c r="AK24" s="26">
        <f t="shared" si="6"/>
        <v>0</v>
      </c>
      <c r="AL24" s="22" t="e">
        <f>AM24/$AM$58</f>
        <v>#DIV/0!</v>
      </c>
      <c r="AM24" s="23">
        <f>IF(COUNTIF($AY$2:$BL$61,A24)=1,VLOOKUP(A24,$AY$2:$BL$61,13,FALSE),0)</f>
        <v>0</v>
      </c>
      <c r="AN24" s="33">
        <f>AO24/$AO$58</f>
        <v>2.9612756264236904E-2</v>
      </c>
      <c r="AO24" s="25">
        <f>'Décembre N-1'!AM23</f>
        <v>13</v>
      </c>
      <c r="AP24" s="26">
        <f t="shared" si="7"/>
        <v>-13</v>
      </c>
      <c r="AQ24" s="22" t="e">
        <f>AR24/$AR$58</f>
        <v>#DIV/0!</v>
      </c>
      <c r="AR24" s="23">
        <f>IF(COUNTIF($AY$2:$BL$61,A24)=1,VLOOKUP(A24,$AY$2:$BL$61,14,FALSE),0)</f>
        <v>0</v>
      </c>
      <c r="AS24" s="33">
        <f>AT24/$AT$58</f>
        <v>0</v>
      </c>
      <c r="AT24" s="25">
        <f>'Décembre N-1'!AR23</f>
        <v>0</v>
      </c>
      <c r="AU24" s="26">
        <f t="shared" si="8"/>
        <v>0</v>
      </c>
    </row>
    <row r="25" spans="1:47" x14ac:dyDescent="0.3">
      <c r="A25" t="s">
        <v>12</v>
      </c>
      <c r="B25" s="21"/>
      <c r="C25" s="22" t="e">
        <f>D25/$D$58</f>
        <v>#DIV/0!</v>
      </c>
      <c r="D25" s="23">
        <f>IF(COUNTIF($AY$2:$BL$61,A25)=1,VLOOKUP(A25,$AY$2:$BL$61,6,FALSE),0)</f>
        <v>0</v>
      </c>
      <c r="E25" s="24">
        <f>F25/$F$58</f>
        <v>0</v>
      </c>
      <c r="F25" s="25">
        <f>'Décembre N-1'!D25</f>
        <v>0</v>
      </c>
      <c r="G25" s="26">
        <f t="shared" si="0"/>
        <v>0</v>
      </c>
      <c r="H25" s="22" t="e">
        <f>I25/$I$58</f>
        <v>#DIV/0!</v>
      </c>
      <c r="I25" s="23">
        <f>IF(COUNTIF($AY$2:$BL$61,A25)=1,VLOOKUP(A25,$AY$2:$BL$61,7,FALSE),0)</f>
        <v>0</v>
      </c>
      <c r="J25" s="33">
        <f>K25/$K$58</f>
        <v>3.5714285714285712E-2</v>
      </c>
      <c r="K25" s="25">
        <f>'Décembre N-1'!I24</f>
        <v>3</v>
      </c>
      <c r="L25" s="26">
        <f t="shared" si="1"/>
        <v>-3</v>
      </c>
      <c r="M25" s="22" t="e">
        <f>N25/$N$58</f>
        <v>#DIV/0!</v>
      </c>
      <c r="N25" s="23">
        <f>IF(COUNTIF($AY$2:$BL$61,A25)=1,VLOOKUP(A25,$AY$2:$BL$61,8,FALSE),0)</f>
        <v>0</v>
      </c>
      <c r="O25" s="24">
        <f>P25/$P$58</f>
        <v>0</v>
      </c>
      <c r="P25" s="25">
        <f>'Décembre N-1'!N24</f>
        <v>0</v>
      </c>
      <c r="Q25" s="26">
        <f t="shared" si="2"/>
        <v>0</v>
      </c>
      <c r="R25" s="22" t="e">
        <f>S25/$S$58</f>
        <v>#DIV/0!</v>
      </c>
      <c r="S25" s="23">
        <f>IF(COUNTIF($AY$2:$BL$61,A25)=1,VLOOKUP(A25,$AY$2:$BL$61,9,FALSE),0)</f>
        <v>0</v>
      </c>
      <c r="T25" s="33">
        <f>U25/$U$58</f>
        <v>0</v>
      </c>
      <c r="U25" s="25">
        <f>'Décembre N-1'!S24</f>
        <v>0</v>
      </c>
      <c r="V25" s="26">
        <f t="shared" si="3"/>
        <v>0</v>
      </c>
      <c r="W25" s="22" t="e">
        <f>X25/$X$58</f>
        <v>#DIV/0!</v>
      </c>
      <c r="X25" s="23">
        <f>IF(COUNTIF($AY$2:$BL$61,A25)=1,VLOOKUP(A25,$AY$2:$BL$61,10,FALSE),0)</f>
        <v>0</v>
      </c>
      <c r="Y25" s="33">
        <f>Z25/$Z$58</f>
        <v>7.6923076923076927E-2</v>
      </c>
      <c r="Z25" s="25">
        <f>'Décembre N-1'!X24</f>
        <v>1</v>
      </c>
      <c r="AA25" s="26">
        <f t="shared" si="4"/>
        <v>-1</v>
      </c>
      <c r="AB25" s="22" t="e">
        <f>AC25/$AC$58</f>
        <v>#DIV/0!</v>
      </c>
      <c r="AC25" s="23">
        <f>IF(COUNTIF($AY$2:$BL$61,A25)=1,VLOOKUP(A25,$AY$2:$BL$61,11,FALSE),0)</f>
        <v>0</v>
      </c>
      <c r="AD25" s="33">
        <f>AE25/$AE$58</f>
        <v>0</v>
      </c>
      <c r="AE25" s="25">
        <f>'Décembre N-1'!AC24</f>
        <v>0</v>
      </c>
      <c r="AF25" s="26">
        <f t="shared" si="5"/>
        <v>0</v>
      </c>
      <c r="AG25" s="22" t="e">
        <f>AH25/$AH$58</f>
        <v>#DIV/0!</v>
      </c>
      <c r="AH25" s="23">
        <f>IF(COUNTIF($AY$2:$BL$61,A25)=1,VLOOKUP(A25,$AY$2:$BL$61,12,FALSE),0)</f>
        <v>0</v>
      </c>
      <c r="AI25" s="33">
        <f>AJ25/$AJ$58</f>
        <v>5.46875E-2</v>
      </c>
      <c r="AJ25" s="25">
        <f>'Décembre N-1'!AH24</f>
        <v>7</v>
      </c>
      <c r="AK25" s="26">
        <f t="shared" si="6"/>
        <v>-7</v>
      </c>
      <c r="AL25" s="22" t="e">
        <f>AM25/$AM$58</f>
        <v>#DIV/0!</v>
      </c>
      <c r="AM25" s="23">
        <f>IF(COUNTIF($AY$2:$BL$61,A25)=1,VLOOKUP(A25,$AY$2:$BL$61,13,FALSE),0)</f>
        <v>0</v>
      </c>
      <c r="AN25" s="33">
        <f>AO25/$AO$58</f>
        <v>2.7334851936218679E-2</v>
      </c>
      <c r="AO25" s="25">
        <f>'Décembre N-1'!AM24</f>
        <v>12</v>
      </c>
      <c r="AP25" s="26">
        <f t="shared" si="7"/>
        <v>-12</v>
      </c>
      <c r="AQ25" s="22" t="e">
        <f>AR25/$AR$58</f>
        <v>#DIV/0!</v>
      </c>
      <c r="AR25" s="23">
        <f>IF(COUNTIF($AY$2:$BL$61,A25)=1,VLOOKUP(A25,$AY$2:$BL$61,14,FALSE),0)</f>
        <v>0</v>
      </c>
      <c r="AS25" s="33">
        <f>AT25/$AT$58</f>
        <v>0</v>
      </c>
      <c r="AT25" s="25">
        <f>'Décembre N-1'!AR24</f>
        <v>0</v>
      </c>
      <c r="AU25" s="26">
        <f t="shared" si="8"/>
        <v>0</v>
      </c>
    </row>
    <row r="26" spans="1:47" x14ac:dyDescent="0.3">
      <c r="A26" t="s">
        <v>59</v>
      </c>
      <c r="B26" s="21"/>
      <c r="C26" s="22" t="e">
        <f>D26/$D$58</f>
        <v>#DIV/0!</v>
      </c>
      <c r="D26" s="23">
        <f>IF(COUNTIF($AY$2:$BL$61,A26)=1,VLOOKUP(A26,$AY$2:$BL$61,6,FALSE),0)</f>
        <v>0</v>
      </c>
      <c r="E26" s="24">
        <f>F26/$F$58</f>
        <v>0</v>
      </c>
      <c r="F26" s="25">
        <f>'Décembre N-1'!D26</f>
        <v>0</v>
      </c>
      <c r="G26" s="26">
        <f t="shared" si="0"/>
        <v>0</v>
      </c>
      <c r="H26" s="22" t="e">
        <f>I26/$I$58</f>
        <v>#DIV/0!</v>
      </c>
      <c r="I26" s="23">
        <f>IF(COUNTIF($AY$2:$BL$61,A26)=1,VLOOKUP(A26,$AY$2:$BL$61,7,FALSE),0)</f>
        <v>0</v>
      </c>
      <c r="J26" s="33">
        <f>K26/$K$58</f>
        <v>0</v>
      </c>
      <c r="K26" s="25">
        <f>'Décembre N-1'!I25</f>
        <v>0</v>
      </c>
      <c r="L26" s="26">
        <f t="shared" si="1"/>
        <v>0</v>
      </c>
      <c r="M26" s="22" t="e">
        <f>N26/$N$58</f>
        <v>#DIV/0!</v>
      </c>
      <c r="N26" s="23">
        <f>IF(COUNTIF($AY$2:$BL$61,A26)=1,VLOOKUP(A26,$AY$2:$BL$61,8,FALSE),0)</f>
        <v>0</v>
      </c>
      <c r="O26" s="24">
        <f>P26/$P$58</f>
        <v>0</v>
      </c>
      <c r="P26" s="25">
        <f>'Décembre N-1'!N25</f>
        <v>0</v>
      </c>
      <c r="Q26" s="26">
        <f t="shared" si="2"/>
        <v>0</v>
      </c>
      <c r="R26" s="22" t="e">
        <f>S26/$S$58</f>
        <v>#DIV/0!</v>
      </c>
      <c r="S26" s="23">
        <f>IF(COUNTIF($AY$2:$BL$61,A26)=1,VLOOKUP(A26,$AY$2:$BL$61,9,FALSE),0)</f>
        <v>0</v>
      </c>
      <c r="T26" s="33">
        <f>U26/$U$58</f>
        <v>0</v>
      </c>
      <c r="U26" s="25">
        <f>'Décembre N-1'!S25</f>
        <v>0</v>
      </c>
      <c r="V26" s="26">
        <f t="shared" si="3"/>
        <v>0</v>
      </c>
      <c r="W26" s="22" t="e">
        <f>X26/$X$58</f>
        <v>#DIV/0!</v>
      </c>
      <c r="X26" s="23">
        <f>IF(COUNTIF($AY$2:$BL$61,A26)=1,VLOOKUP(A26,$AY$2:$BL$61,10,FALSE),0)</f>
        <v>0</v>
      </c>
      <c r="Y26" s="33">
        <f>Z26/$Z$58</f>
        <v>0</v>
      </c>
      <c r="Z26" s="25">
        <f>'Décembre N-1'!X25</f>
        <v>0</v>
      </c>
      <c r="AA26" s="26">
        <f t="shared" si="4"/>
        <v>0</v>
      </c>
      <c r="AB26" s="22" t="e">
        <f>AC26/$AC$58</f>
        <v>#DIV/0!</v>
      </c>
      <c r="AC26" s="23">
        <f>IF(COUNTIF($AY$2:$BL$61,A26)=1,VLOOKUP(A26,$AY$2:$BL$61,11,FALSE),0)</f>
        <v>0</v>
      </c>
      <c r="AD26" s="33">
        <f>AE26/$AE$58</f>
        <v>0</v>
      </c>
      <c r="AE26" s="25">
        <f>'Décembre N-1'!AC25</f>
        <v>0</v>
      </c>
      <c r="AF26" s="26">
        <f t="shared" si="5"/>
        <v>0</v>
      </c>
      <c r="AG26" s="22" t="e">
        <f>AH26/$AH$58</f>
        <v>#DIV/0!</v>
      </c>
      <c r="AH26" s="23">
        <f>IF(COUNTIF($AY$2:$BL$61,A26)=1,VLOOKUP(A26,$AY$2:$BL$61,12,FALSE),0)</f>
        <v>0</v>
      </c>
      <c r="AI26" s="33">
        <f>AJ26/$AJ$58</f>
        <v>0</v>
      </c>
      <c r="AJ26" s="25">
        <f>'Décembre N-1'!AH25</f>
        <v>0</v>
      </c>
      <c r="AK26" s="26">
        <f t="shared" si="6"/>
        <v>0</v>
      </c>
      <c r="AL26" s="22" t="e">
        <f>AM26/$AM$58</f>
        <v>#DIV/0!</v>
      </c>
      <c r="AM26" s="23">
        <f>IF(COUNTIF($AY$2:$BL$61,A26)=1,VLOOKUP(A26,$AY$2:$BL$61,13,FALSE),0)</f>
        <v>0</v>
      </c>
      <c r="AN26" s="33">
        <f>AO26/$AO$58</f>
        <v>0</v>
      </c>
      <c r="AO26" s="25">
        <f>'Décembre N-1'!AM25</f>
        <v>0</v>
      </c>
      <c r="AP26" s="26">
        <f t="shared" si="7"/>
        <v>0</v>
      </c>
      <c r="AQ26" s="22" t="e">
        <f>AR26/$AR$58</f>
        <v>#DIV/0!</v>
      </c>
      <c r="AR26" s="23">
        <f>IF(COUNTIF($AY$2:$BL$61,A26)=1,VLOOKUP(A26,$AY$2:$BL$61,14,FALSE),0)</f>
        <v>0</v>
      </c>
      <c r="AS26" s="33">
        <f>AT26/$AT$58</f>
        <v>0</v>
      </c>
      <c r="AT26" s="25">
        <f>'Décembre N-1'!AR25</f>
        <v>0</v>
      </c>
      <c r="AU26" s="26">
        <f t="shared" si="8"/>
        <v>0</v>
      </c>
    </row>
    <row r="27" spans="1:47" x14ac:dyDescent="0.3">
      <c r="A27" t="s">
        <v>60</v>
      </c>
      <c r="B27" s="21"/>
      <c r="C27" s="22" t="e">
        <f>D27/$D$58</f>
        <v>#DIV/0!</v>
      </c>
      <c r="D27" s="23">
        <f>IF(COUNTIF($AY$2:$BL$61,A27)=1,VLOOKUP(A27,$AY$2:$BL$61,6,FALSE),0)</f>
        <v>0</v>
      </c>
      <c r="E27" s="24">
        <f>F27/$F$58</f>
        <v>2.3391812865497075E-2</v>
      </c>
      <c r="F27" s="25">
        <f>'Décembre N-1'!D27</f>
        <v>8</v>
      </c>
      <c r="G27" s="26">
        <f t="shared" si="0"/>
        <v>-8</v>
      </c>
      <c r="H27" s="22" t="e">
        <f>I27/$I$58</f>
        <v>#DIV/0!</v>
      </c>
      <c r="I27" s="23">
        <f>IF(COUNTIF($AY$2:$BL$61,A27)=1,VLOOKUP(A27,$AY$2:$BL$61,7,FALSE),0)</f>
        <v>0</v>
      </c>
      <c r="J27" s="33">
        <f>K27/$K$58</f>
        <v>1.1904761904761904E-2</v>
      </c>
      <c r="K27" s="25">
        <f>'Décembre N-1'!I26</f>
        <v>1</v>
      </c>
      <c r="L27" s="26">
        <f t="shared" si="1"/>
        <v>-1</v>
      </c>
      <c r="M27" s="22" t="e">
        <f>N27/$N$58</f>
        <v>#DIV/0!</v>
      </c>
      <c r="N27" s="23">
        <f>IF(COUNTIF($AY$2:$BL$61,A27)=1,VLOOKUP(A27,$AY$2:$BL$61,8,FALSE),0)</f>
        <v>0</v>
      </c>
      <c r="O27" s="24">
        <f>P27/$P$58</f>
        <v>0</v>
      </c>
      <c r="P27" s="25">
        <f>'Décembre N-1'!N26</f>
        <v>0</v>
      </c>
      <c r="Q27" s="26">
        <f t="shared" si="2"/>
        <v>0</v>
      </c>
      <c r="R27" s="22" t="e">
        <f>S27/$S$58</f>
        <v>#DIV/0!</v>
      </c>
      <c r="S27" s="23">
        <f>IF(COUNTIF($AY$2:$BL$61,A27)=1,VLOOKUP(A27,$AY$2:$BL$61,9,FALSE),0)</f>
        <v>0</v>
      </c>
      <c r="T27" s="33">
        <f>U27/$U$58</f>
        <v>0</v>
      </c>
      <c r="U27" s="25">
        <f>'Décembre N-1'!S26</f>
        <v>0</v>
      </c>
      <c r="V27" s="26">
        <f t="shared" si="3"/>
        <v>0</v>
      </c>
      <c r="W27" s="22" t="e">
        <f>X27/$X$58</f>
        <v>#DIV/0!</v>
      </c>
      <c r="X27" s="23">
        <f>IF(COUNTIF($AY$2:$BL$61,A27)=1,VLOOKUP(A27,$AY$2:$BL$61,10,FALSE),0)</f>
        <v>0</v>
      </c>
      <c r="Y27" s="33">
        <f>Z27/$Z$58</f>
        <v>0</v>
      </c>
      <c r="Z27" s="25">
        <f>'Décembre N-1'!X26</f>
        <v>0</v>
      </c>
      <c r="AA27" s="26">
        <f t="shared" si="4"/>
        <v>0</v>
      </c>
      <c r="AB27" s="22" t="e">
        <f>AC27/$AC$58</f>
        <v>#DIV/0!</v>
      </c>
      <c r="AC27" s="23">
        <f>IF(COUNTIF($AY$2:$BL$61,A27)=1,VLOOKUP(A27,$AY$2:$BL$61,11,FALSE),0)</f>
        <v>0</v>
      </c>
      <c r="AD27" s="33">
        <f>AE27/$AE$58</f>
        <v>0</v>
      </c>
      <c r="AE27" s="25">
        <f>'Décembre N-1'!AC26</f>
        <v>0</v>
      </c>
      <c r="AF27" s="26">
        <f t="shared" si="5"/>
        <v>0</v>
      </c>
      <c r="AG27" s="22" t="e">
        <f>AH27/$AH$58</f>
        <v>#DIV/0!</v>
      </c>
      <c r="AH27" s="23">
        <f>IF(COUNTIF($AY$2:$BL$61,A27)=1,VLOOKUP(A27,$AY$2:$BL$61,12,FALSE),0)</f>
        <v>0</v>
      </c>
      <c r="AI27" s="33">
        <f>AJ27/$AJ$58</f>
        <v>0.1171875</v>
      </c>
      <c r="AJ27" s="25">
        <f>'Décembre N-1'!AH26</f>
        <v>15</v>
      </c>
      <c r="AK27" s="26">
        <f t="shared" si="6"/>
        <v>-15</v>
      </c>
      <c r="AL27" s="22" t="e">
        <f>AM27/$AM$58</f>
        <v>#DIV/0!</v>
      </c>
      <c r="AM27" s="23">
        <f>IF(COUNTIF($AY$2:$BL$61,A27)=1,VLOOKUP(A27,$AY$2:$BL$61,13,FALSE),0)</f>
        <v>0</v>
      </c>
      <c r="AN27" s="33">
        <f>AO27/$AO$58</f>
        <v>2.2779043280182231E-3</v>
      </c>
      <c r="AO27" s="25">
        <f>'Décembre N-1'!AM26</f>
        <v>1</v>
      </c>
      <c r="AP27" s="26">
        <f t="shared" si="7"/>
        <v>-1</v>
      </c>
      <c r="AQ27" s="22" t="e">
        <f>AR27/$AR$58</f>
        <v>#DIV/0!</v>
      </c>
      <c r="AR27" s="23">
        <f>IF(COUNTIF($AY$2:$BL$61,A27)=1,VLOOKUP(A27,$AY$2:$BL$61,14,FALSE),0)</f>
        <v>0</v>
      </c>
      <c r="AS27" s="33">
        <f>AT27/$AT$58</f>
        <v>0.14150943396226415</v>
      </c>
      <c r="AT27" s="25">
        <f>'Décembre N-1'!AR26</f>
        <v>15</v>
      </c>
      <c r="AU27" s="26">
        <f t="shared" si="8"/>
        <v>-15</v>
      </c>
    </row>
    <row r="28" spans="1:47" x14ac:dyDescent="0.3">
      <c r="A28" t="s">
        <v>13</v>
      </c>
      <c r="B28" s="21"/>
      <c r="C28" s="22" t="e">
        <f>D28/$D$58</f>
        <v>#DIV/0!</v>
      </c>
      <c r="D28" s="23">
        <f>IF(COUNTIF($AY$2:$BL$61,A28)=1,VLOOKUP(A28,$AY$2:$BL$61,6,FALSE),0)</f>
        <v>0</v>
      </c>
      <c r="E28" s="24">
        <f>F28/$F$58</f>
        <v>0</v>
      </c>
      <c r="F28" s="25">
        <f>'Décembre N-1'!D28</f>
        <v>0</v>
      </c>
      <c r="G28" s="26">
        <f t="shared" si="0"/>
        <v>0</v>
      </c>
      <c r="H28" s="22" t="e">
        <f>I28/$I$58</f>
        <v>#DIV/0!</v>
      </c>
      <c r="I28" s="23">
        <f>IF(COUNTIF($AY$2:$BL$61,A28)=1,VLOOKUP(A28,$AY$2:$BL$61,7,FALSE),0)</f>
        <v>0</v>
      </c>
      <c r="J28" s="33">
        <f>K28/$K$58</f>
        <v>4.7619047619047616E-2</v>
      </c>
      <c r="K28" s="25">
        <f>'Décembre N-1'!I27</f>
        <v>4</v>
      </c>
      <c r="L28" s="26">
        <f t="shared" si="1"/>
        <v>-4</v>
      </c>
      <c r="M28" s="22" t="e">
        <f>N28/$N$58</f>
        <v>#DIV/0!</v>
      </c>
      <c r="N28" s="23">
        <f>IF(COUNTIF($AY$2:$BL$61,A28)=1,VLOOKUP(A28,$AY$2:$BL$61,8,FALSE),0)</f>
        <v>0</v>
      </c>
      <c r="O28" s="24">
        <f>P28/$P$58</f>
        <v>0.33333333333333331</v>
      </c>
      <c r="P28" s="25">
        <f>'Décembre N-1'!N27</f>
        <v>7</v>
      </c>
      <c r="Q28" s="26">
        <f t="shared" si="2"/>
        <v>-7</v>
      </c>
      <c r="R28" s="22" t="e">
        <f>S28/$S$58</f>
        <v>#DIV/0!</v>
      </c>
      <c r="S28" s="23">
        <f>IF(COUNTIF($AY$2:$BL$61,A28)=1,VLOOKUP(A28,$AY$2:$BL$61,9,FALSE),0)</f>
        <v>0</v>
      </c>
      <c r="T28" s="33">
        <f>U28/$U$58</f>
        <v>0.02</v>
      </c>
      <c r="U28" s="25">
        <f>'Décembre N-1'!S27</f>
        <v>1</v>
      </c>
      <c r="V28" s="26">
        <f t="shared" si="3"/>
        <v>-1</v>
      </c>
      <c r="W28" s="22" t="e">
        <f>X28/$X$58</f>
        <v>#DIV/0!</v>
      </c>
      <c r="X28" s="23">
        <f>IF(COUNTIF($AY$2:$BL$61,A28)=1,VLOOKUP(A28,$AY$2:$BL$61,10,FALSE),0)</f>
        <v>0</v>
      </c>
      <c r="Y28" s="33">
        <f>Z28/$Z$58</f>
        <v>0</v>
      </c>
      <c r="Z28" s="25">
        <f>'Décembre N-1'!X27</f>
        <v>0</v>
      </c>
      <c r="AA28" s="26">
        <f t="shared" si="4"/>
        <v>0</v>
      </c>
      <c r="AB28" s="22" t="e">
        <f>AC28/$AC$58</f>
        <v>#DIV/0!</v>
      </c>
      <c r="AC28" s="23">
        <f>IF(COUNTIF($AY$2:$BL$61,A28)=1,VLOOKUP(A28,$AY$2:$BL$61,11,FALSE),0)</f>
        <v>0</v>
      </c>
      <c r="AD28" s="33">
        <f>AE28/$AE$58</f>
        <v>3.8461538461538464E-2</v>
      </c>
      <c r="AE28" s="25">
        <f>'Décembre N-1'!AC27</f>
        <v>3</v>
      </c>
      <c r="AF28" s="26">
        <f t="shared" si="5"/>
        <v>-3</v>
      </c>
      <c r="AG28" s="22" t="e">
        <f>AH28/$AH$58</f>
        <v>#DIV/0!</v>
      </c>
      <c r="AH28" s="23">
        <f>IF(COUNTIF($AY$2:$BL$61,A28)=1,VLOOKUP(A28,$AY$2:$BL$61,12,FALSE),0)</f>
        <v>0</v>
      </c>
      <c r="AI28" s="33">
        <f>AJ28/$AJ$58</f>
        <v>7.8125E-2</v>
      </c>
      <c r="AJ28" s="25">
        <f>'Décembre N-1'!AH27</f>
        <v>10</v>
      </c>
      <c r="AK28" s="26">
        <f t="shared" si="6"/>
        <v>-10</v>
      </c>
      <c r="AL28" s="22" t="e">
        <f>AM28/$AM$58</f>
        <v>#DIV/0!</v>
      </c>
      <c r="AM28" s="23">
        <f>IF(COUNTIF($AY$2:$BL$61,A28)=1,VLOOKUP(A28,$AY$2:$BL$61,13,FALSE),0)</f>
        <v>0</v>
      </c>
      <c r="AN28" s="33">
        <f>AO28/$AO$58</f>
        <v>5.4669703872437359E-2</v>
      </c>
      <c r="AO28" s="25">
        <f>'Décembre N-1'!AM27</f>
        <v>24</v>
      </c>
      <c r="AP28" s="26">
        <f t="shared" si="7"/>
        <v>-24</v>
      </c>
      <c r="AQ28" s="22" t="e">
        <f>AR28/$AR$58</f>
        <v>#DIV/0!</v>
      </c>
      <c r="AR28" s="23">
        <f>IF(COUNTIF($AY$2:$BL$61,A28)=1,VLOOKUP(A28,$AY$2:$BL$61,14,FALSE),0)</f>
        <v>0</v>
      </c>
      <c r="AS28" s="33">
        <f>AT28/$AT$58</f>
        <v>8.4905660377358486E-2</v>
      </c>
      <c r="AT28" s="25">
        <f>'Décembre N-1'!AR27</f>
        <v>9</v>
      </c>
      <c r="AU28" s="26">
        <f t="shared" si="8"/>
        <v>-9</v>
      </c>
    </row>
    <row r="29" spans="1:47" x14ac:dyDescent="0.3">
      <c r="A29" t="s">
        <v>37</v>
      </c>
      <c r="B29" s="21"/>
      <c r="C29" s="22" t="e">
        <f>D29/$D$58</f>
        <v>#DIV/0!</v>
      </c>
      <c r="D29" s="23">
        <f>IF(COUNTIF($AY$2:$BL$61,A29)=1,VLOOKUP(A29,$AY$2:$BL$61,6,FALSE),0)</f>
        <v>0</v>
      </c>
      <c r="E29" s="24">
        <f>F29/$F$58</f>
        <v>0</v>
      </c>
      <c r="F29" s="25">
        <f>'Décembre N-1'!D29</f>
        <v>0</v>
      </c>
      <c r="G29" s="26">
        <f t="shared" si="0"/>
        <v>0</v>
      </c>
      <c r="H29" s="22" t="e">
        <f>I29/$I$58</f>
        <v>#DIV/0!</v>
      </c>
      <c r="I29" s="23">
        <f>IF(COUNTIF($AY$2:$BL$61,A29)=1,VLOOKUP(A29,$AY$2:$BL$61,7,FALSE),0)</f>
        <v>0</v>
      </c>
      <c r="J29" s="33">
        <f>K29/$K$58</f>
        <v>0</v>
      </c>
      <c r="K29" s="25">
        <f>'Décembre N-1'!I28</f>
        <v>0</v>
      </c>
      <c r="L29" s="26">
        <f t="shared" si="1"/>
        <v>0</v>
      </c>
      <c r="M29" s="22" t="e">
        <f>N29/$N$58</f>
        <v>#DIV/0!</v>
      </c>
      <c r="N29" s="23">
        <f>IF(COUNTIF($AY$2:$BL$61,A29)=1,VLOOKUP(A29,$AY$2:$BL$61,8,FALSE),0)</f>
        <v>0</v>
      </c>
      <c r="O29" s="24">
        <f>P29/$P$58</f>
        <v>0</v>
      </c>
      <c r="P29" s="25">
        <f>'Décembre N-1'!N28</f>
        <v>0</v>
      </c>
      <c r="Q29" s="26">
        <f t="shared" si="2"/>
        <v>0</v>
      </c>
      <c r="R29" s="22" t="e">
        <f>S29/$S$58</f>
        <v>#DIV/0!</v>
      </c>
      <c r="S29" s="23">
        <f>IF(COUNTIF($AY$2:$BL$61,A29)=1,VLOOKUP(A29,$AY$2:$BL$61,9,FALSE),0)</f>
        <v>0</v>
      </c>
      <c r="T29" s="33">
        <f>U29/$U$58</f>
        <v>0</v>
      </c>
      <c r="U29" s="25">
        <f>'Décembre N-1'!S28</f>
        <v>0</v>
      </c>
      <c r="V29" s="26">
        <f t="shared" si="3"/>
        <v>0</v>
      </c>
      <c r="W29" s="22" t="e">
        <f>X29/$X$58</f>
        <v>#DIV/0!</v>
      </c>
      <c r="X29" s="23">
        <f>IF(COUNTIF($AY$2:$BL$61,A29)=1,VLOOKUP(A29,$AY$2:$BL$61,10,FALSE),0)</f>
        <v>0</v>
      </c>
      <c r="Y29" s="33">
        <f>Z29/$Z$58</f>
        <v>0</v>
      </c>
      <c r="Z29" s="25">
        <f>'Décembre N-1'!X28</f>
        <v>0</v>
      </c>
      <c r="AA29" s="26">
        <f t="shared" si="4"/>
        <v>0</v>
      </c>
      <c r="AB29" s="22" t="e">
        <f>AC29/$AC$58</f>
        <v>#DIV/0!</v>
      </c>
      <c r="AC29" s="23">
        <f>IF(COUNTIF($AY$2:$BL$61,A29)=1,VLOOKUP(A29,$AY$2:$BL$61,11,FALSE),0)</f>
        <v>0</v>
      </c>
      <c r="AD29" s="33">
        <f>AE29/$AE$58</f>
        <v>0</v>
      </c>
      <c r="AE29" s="25">
        <f>'Décembre N-1'!AC28</f>
        <v>0</v>
      </c>
      <c r="AF29" s="26">
        <f t="shared" si="5"/>
        <v>0</v>
      </c>
      <c r="AG29" s="22" t="e">
        <f>AH29/$AH$58</f>
        <v>#DIV/0!</v>
      </c>
      <c r="AH29" s="23">
        <f>IF(COUNTIF($AY$2:$BL$61,A29)=1,VLOOKUP(A29,$AY$2:$BL$61,12,FALSE),0)</f>
        <v>0</v>
      </c>
      <c r="AI29" s="33">
        <f>AJ29/$AJ$58</f>
        <v>0</v>
      </c>
      <c r="AJ29" s="25">
        <f>'Décembre N-1'!AH28</f>
        <v>0</v>
      </c>
      <c r="AK29" s="26">
        <f t="shared" si="6"/>
        <v>0</v>
      </c>
      <c r="AL29" s="22" t="e">
        <f>AM29/$AM$58</f>
        <v>#DIV/0!</v>
      </c>
      <c r="AM29" s="23">
        <f>IF(COUNTIF($AY$2:$BL$61,A29)=1,VLOOKUP(A29,$AY$2:$BL$61,13,FALSE),0)</f>
        <v>0</v>
      </c>
      <c r="AN29" s="33">
        <f>AO29/$AO$58</f>
        <v>0</v>
      </c>
      <c r="AO29" s="25">
        <f>'Décembre N-1'!AM28</f>
        <v>0</v>
      </c>
      <c r="AP29" s="26">
        <f t="shared" si="7"/>
        <v>0</v>
      </c>
      <c r="AQ29" s="22" t="e">
        <f>AR29/$AR$58</f>
        <v>#DIV/0!</v>
      </c>
      <c r="AR29" s="23">
        <f>IF(COUNTIF($AY$2:$BL$61,A29)=1,VLOOKUP(A29,$AY$2:$BL$61,14,FALSE),0)</f>
        <v>0</v>
      </c>
      <c r="AS29" s="33">
        <f>AT29/$AT$58</f>
        <v>0</v>
      </c>
      <c r="AT29" s="25">
        <f>'Décembre N-1'!AR28</f>
        <v>0</v>
      </c>
      <c r="AU29" s="26">
        <f t="shared" si="8"/>
        <v>0</v>
      </c>
    </row>
    <row r="30" spans="1:47" x14ac:dyDescent="0.3">
      <c r="A30" t="s">
        <v>14</v>
      </c>
      <c r="B30" s="21"/>
      <c r="C30" s="22" t="e">
        <f>D30/$D$58</f>
        <v>#DIV/0!</v>
      </c>
      <c r="D30" s="23">
        <f>IF(COUNTIF($AY$2:$BL$61,A30)=1,VLOOKUP(A30,$AY$2:$BL$61,6,FALSE),0)</f>
        <v>0</v>
      </c>
      <c r="E30" s="24">
        <f>F30/$F$58</f>
        <v>0</v>
      </c>
      <c r="F30" s="25">
        <f>'Décembre N-1'!D31</f>
        <v>0</v>
      </c>
      <c r="G30" s="26">
        <f t="shared" si="0"/>
        <v>0</v>
      </c>
      <c r="H30" s="22" t="e">
        <f>I30/$I$58</f>
        <v>#DIV/0!</v>
      </c>
      <c r="I30" s="23">
        <f>IF(COUNTIF($AY$2:$BL$61,A30)=1,VLOOKUP(A30,$AY$2:$BL$61,7,FALSE),0)</f>
        <v>0</v>
      </c>
      <c r="J30" s="33">
        <f>K30/$K$58</f>
        <v>1.1904761904761904E-2</v>
      </c>
      <c r="K30" s="25">
        <f>'Décembre N-1'!I29</f>
        <v>1</v>
      </c>
      <c r="L30" s="26">
        <f t="shared" si="1"/>
        <v>-1</v>
      </c>
      <c r="M30" s="22" t="e">
        <f>N30/$N$58</f>
        <v>#DIV/0!</v>
      </c>
      <c r="N30" s="23">
        <f>IF(COUNTIF($AY$2:$BL$61,A30)=1,VLOOKUP(A30,$AY$2:$BL$61,8,FALSE),0)</f>
        <v>0</v>
      </c>
      <c r="O30" s="24">
        <f>P30/$P$58</f>
        <v>0</v>
      </c>
      <c r="P30" s="25">
        <f>'Décembre N-1'!N29</f>
        <v>0</v>
      </c>
      <c r="Q30" s="26">
        <f t="shared" si="2"/>
        <v>0</v>
      </c>
      <c r="R30" s="22" t="e">
        <f>S30/$S$58</f>
        <v>#DIV/0!</v>
      </c>
      <c r="S30" s="23">
        <f>IF(COUNTIF($AY$2:$BL$61,A30)=1,VLOOKUP(A30,$AY$2:$BL$61,9,FALSE),0)</f>
        <v>0</v>
      </c>
      <c r="T30" s="33">
        <f>U30/$U$58</f>
        <v>0</v>
      </c>
      <c r="U30" s="25">
        <f>'Décembre N-1'!S29</f>
        <v>0</v>
      </c>
      <c r="V30" s="26">
        <f t="shared" si="3"/>
        <v>0</v>
      </c>
      <c r="W30" s="22" t="e">
        <f>X30/$X$58</f>
        <v>#DIV/0!</v>
      </c>
      <c r="X30" s="23">
        <f>IF(COUNTIF($AY$2:$BL$61,A30)=1,VLOOKUP(A30,$AY$2:$BL$61,10,FALSE),0)</f>
        <v>0</v>
      </c>
      <c r="Y30" s="33">
        <f>Z30/$Z$58</f>
        <v>0</v>
      </c>
      <c r="Z30" s="25">
        <f>'Décembre N-1'!X29</f>
        <v>0</v>
      </c>
      <c r="AA30" s="26">
        <f t="shared" si="4"/>
        <v>0</v>
      </c>
      <c r="AB30" s="22" t="e">
        <f>AC30/$AC$58</f>
        <v>#DIV/0!</v>
      </c>
      <c r="AC30" s="23">
        <f>IF(COUNTIF($AY$2:$BL$61,A30)=1,VLOOKUP(A30,$AY$2:$BL$61,11,FALSE),0)</f>
        <v>0</v>
      </c>
      <c r="AD30" s="33">
        <f>AE30/$AE$58</f>
        <v>0</v>
      </c>
      <c r="AE30" s="25">
        <f>'Décembre N-1'!AC29</f>
        <v>0</v>
      </c>
      <c r="AF30" s="26">
        <f t="shared" si="5"/>
        <v>0</v>
      </c>
      <c r="AG30" s="22" t="e">
        <f>AH30/$AH$58</f>
        <v>#DIV/0!</v>
      </c>
      <c r="AH30" s="23">
        <f>IF(COUNTIF($AY$2:$BL$61,A30)=1,VLOOKUP(A30,$AY$2:$BL$61,12,FALSE),0)</f>
        <v>0</v>
      </c>
      <c r="AI30" s="33">
        <f>AJ30/$AJ$58</f>
        <v>0</v>
      </c>
      <c r="AJ30" s="25">
        <f>'Décembre N-1'!AH29</f>
        <v>0</v>
      </c>
      <c r="AK30" s="26">
        <f t="shared" si="6"/>
        <v>0</v>
      </c>
      <c r="AL30" s="22" t="e">
        <f>AM30/$AM$58</f>
        <v>#DIV/0!</v>
      </c>
      <c r="AM30" s="23">
        <f>IF(COUNTIF($AY$2:$BL$61,A30)=1,VLOOKUP(A30,$AY$2:$BL$61,13,FALSE),0)</f>
        <v>0</v>
      </c>
      <c r="AN30" s="33">
        <f>AO30/$AO$58</f>
        <v>2.2779043280182231E-3</v>
      </c>
      <c r="AO30" s="25">
        <f>'Décembre N-1'!AM29</f>
        <v>1</v>
      </c>
      <c r="AP30" s="26">
        <f t="shared" si="7"/>
        <v>-1</v>
      </c>
      <c r="AQ30" s="22" t="e">
        <f>AR30/$AR$58</f>
        <v>#DIV/0!</v>
      </c>
      <c r="AR30" s="23">
        <f>IF(COUNTIF($AY$2:$BL$61,A30)=1,VLOOKUP(A30,$AY$2:$BL$61,14,FALSE),0)</f>
        <v>0</v>
      </c>
      <c r="AS30" s="33">
        <f>AT30/$AT$58</f>
        <v>0</v>
      </c>
      <c r="AT30" s="25">
        <f>'Décembre N-1'!AR29</f>
        <v>0</v>
      </c>
      <c r="AU30" s="26">
        <f t="shared" si="8"/>
        <v>0</v>
      </c>
    </row>
    <row r="31" spans="1:47" x14ac:dyDescent="0.3">
      <c r="A31" t="s">
        <v>148</v>
      </c>
      <c r="B31" s="21"/>
      <c r="C31" s="22" t="e">
        <f>D31/$D$58</f>
        <v>#DIV/0!</v>
      </c>
      <c r="D31" s="23">
        <f>IF(COUNTIF($AY$2:$BL$61,A31)=1,VLOOKUP(A31,$AY$2:$BL$61,6,FALSE),0)</f>
        <v>0</v>
      </c>
      <c r="E31" s="24">
        <f>F31/$F$58</f>
        <v>0</v>
      </c>
      <c r="F31" s="25">
        <f>'Décembre N-1'!D32</f>
        <v>0</v>
      </c>
      <c r="G31" s="26">
        <f t="shared" si="0"/>
        <v>0</v>
      </c>
      <c r="H31" s="22" t="e">
        <f>I31/$I$58</f>
        <v>#DIV/0!</v>
      </c>
      <c r="I31" s="23">
        <f>IF(COUNTIF($AY$2:$BL$61,A31)=1,VLOOKUP(A31,$AY$2:$BL$61,7,FALSE),0)</f>
        <v>0</v>
      </c>
      <c r="J31" s="33">
        <f>K31/$K$58</f>
        <v>0</v>
      </c>
      <c r="K31" s="25">
        <f>'Décembre N-1'!I30</f>
        <v>0</v>
      </c>
      <c r="L31" s="26">
        <f t="shared" si="1"/>
        <v>0</v>
      </c>
      <c r="M31" s="22" t="e">
        <f>N31/$N$58</f>
        <v>#DIV/0!</v>
      </c>
      <c r="N31" s="23">
        <f>IF(COUNTIF($AY$2:$BL$61,A31)=1,VLOOKUP(A31,$AY$2:$BL$61,8,FALSE),0)</f>
        <v>0</v>
      </c>
      <c r="O31" s="24">
        <f>P31/$P$58</f>
        <v>0</v>
      </c>
      <c r="P31" s="25">
        <f>'Décembre N-1'!N30</f>
        <v>0</v>
      </c>
      <c r="Q31" s="26">
        <f t="shared" si="2"/>
        <v>0</v>
      </c>
      <c r="R31" s="22" t="e">
        <f>S31/$S$58</f>
        <v>#DIV/0!</v>
      </c>
      <c r="S31" s="23">
        <f>IF(COUNTIF($AY$2:$BL$61,A31)=1,VLOOKUP(A31,$AY$2:$BL$61,9,FALSE),0)</f>
        <v>0</v>
      </c>
      <c r="T31" s="33">
        <f>U31/$U$58</f>
        <v>0</v>
      </c>
      <c r="U31" s="25">
        <f>'Décembre N-1'!S30</f>
        <v>0</v>
      </c>
      <c r="V31" s="26">
        <f t="shared" si="3"/>
        <v>0</v>
      </c>
      <c r="W31" s="22" t="e">
        <f>X31/$X$58</f>
        <v>#DIV/0!</v>
      </c>
      <c r="X31" s="23">
        <f>IF(COUNTIF($AY$2:$BL$61,A31)=1,VLOOKUP(A31,$AY$2:$BL$61,10,FALSE),0)</f>
        <v>0</v>
      </c>
      <c r="Y31" s="33">
        <f>Z31/$Z$58</f>
        <v>0</v>
      </c>
      <c r="Z31" s="25">
        <f>'Décembre N-1'!X30</f>
        <v>0</v>
      </c>
      <c r="AA31" s="26">
        <f t="shared" si="4"/>
        <v>0</v>
      </c>
      <c r="AB31" s="22" t="e">
        <f>AC31/$AC$58</f>
        <v>#DIV/0!</v>
      </c>
      <c r="AC31" s="23">
        <f>IF(COUNTIF($AY$2:$BL$61,A31)=1,VLOOKUP(A31,$AY$2:$BL$61,11,FALSE),0)</f>
        <v>0</v>
      </c>
      <c r="AD31" s="33">
        <f>AE31/$AE$58</f>
        <v>0</v>
      </c>
      <c r="AE31" s="25">
        <f>'Décembre N-1'!AC30</f>
        <v>0</v>
      </c>
      <c r="AF31" s="26">
        <f t="shared" si="5"/>
        <v>0</v>
      </c>
      <c r="AG31" s="22" t="e">
        <f>AH31/$AH$58</f>
        <v>#DIV/0!</v>
      </c>
      <c r="AH31" s="23">
        <f>IF(COUNTIF($AY$2:$BL$61,A31)=1,VLOOKUP(A31,$AY$2:$BL$61,12,FALSE),0)</f>
        <v>0</v>
      </c>
      <c r="AI31" s="33">
        <f>AJ31/$AJ$58</f>
        <v>0</v>
      </c>
      <c r="AJ31" s="25">
        <f>'Décembre N-1'!AH30</f>
        <v>0</v>
      </c>
      <c r="AK31" s="26">
        <f t="shared" si="6"/>
        <v>0</v>
      </c>
      <c r="AL31" s="22" t="e">
        <f>AM31/$AM$58</f>
        <v>#DIV/0!</v>
      </c>
      <c r="AM31" s="23">
        <f>IF(COUNTIF($AY$2:$BL$61,A31)=1,VLOOKUP(A31,$AY$2:$BL$61,13,FALSE),0)</f>
        <v>0</v>
      </c>
      <c r="AN31" s="33">
        <f>AO31/$AO$58</f>
        <v>0</v>
      </c>
      <c r="AO31" s="25">
        <f>'Décembre N-1'!AM30</f>
        <v>0</v>
      </c>
      <c r="AP31" s="26">
        <f t="shared" si="7"/>
        <v>0</v>
      </c>
      <c r="AQ31" s="22" t="e">
        <f>AR31/$AR$58</f>
        <v>#DIV/0!</v>
      </c>
      <c r="AR31" s="23">
        <f>IF(COUNTIF($AY$2:$BL$61,A31)=1,VLOOKUP(A31,$AY$2:$BL$61,14,FALSE),0)</f>
        <v>0</v>
      </c>
      <c r="AS31" s="33">
        <f>AT31/$AT$58</f>
        <v>0</v>
      </c>
      <c r="AT31" s="25">
        <f>'Décembre N-1'!AR30</f>
        <v>0</v>
      </c>
      <c r="AU31" s="26">
        <f t="shared" si="8"/>
        <v>0</v>
      </c>
    </row>
    <row r="32" spans="1:47" x14ac:dyDescent="0.3">
      <c r="A32" t="s">
        <v>15</v>
      </c>
      <c r="B32" s="21"/>
      <c r="C32" s="22" t="e">
        <f>D32/$D$58</f>
        <v>#DIV/0!</v>
      </c>
      <c r="D32" s="23">
        <f>IF(COUNTIF($AY$2:$BL$61,A32)=1,VLOOKUP(A32,$AY$2:$BL$61,6,FALSE),0)</f>
        <v>0</v>
      </c>
      <c r="E32" s="24">
        <f>F32/$F$58</f>
        <v>0</v>
      </c>
      <c r="F32" s="25">
        <f>'Décembre N-1'!D33</f>
        <v>0</v>
      </c>
      <c r="G32" s="26">
        <f t="shared" si="0"/>
        <v>0</v>
      </c>
      <c r="H32" s="22" t="e">
        <f>I32/$I$58</f>
        <v>#DIV/0!</v>
      </c>
      <c r="I32" s="23">
        <f>IF(COUNTIF($AY$2:$BL$61,A32)=1,VLOOKUP(A32,$AY$2:$BL$61,7,FALSE),0)</f>
        <v>0</v>
      </c>
      <c r="J32" s="33">
        <f>K32/$K$58</f>
        <v>0</v>
      </c>
      <c r="K32" s="25">
        <f>'Décembre N-1'!I31</f>
        <v>0</v>
      </c>
      <c r="L32" s="26">
        <f t="shared" si="1"/>
        <v>0</v>
      </c>
      <c r="M32" s="22" t="e">
        <f>N32/$N$58</f>
        <v>#DIV/0!</v>
      </c>
      <c r="N32" s="23">
        <f>IF(COUNTIF($AY$2:$BL$61,A32)=1,VLOOKUP(A32,$AY$2:$BL$61,8,FALSE),0)</f>
        <v>0</v>
      </c>
      <c r="O32" s="24">
        <f>P32/$P$58</f>
        <v>0</v>
      </c>
      <c r="P32" s="25">
        <f>'Décembre N-1'!N31</f>
        <v>0</v>
      </c>
      <c r="Q32" s="26">
        <f t="shared" si="2"/>
        <v>0</v>
      </c>
      <c r="R32" s="22" t="e">
        <f>S32/$S$58</f>
        <v>#DIV/0!</v>
      </c>
      <c r="S32" s="23">
        <f>IF(COUNTIF($AY$2:$BL$61,A32)=1,VLOOKUP(A32,$AY$2:$BL$61,9,FALSE),0)</f>
        <v>0</v>
      </c>
      <c r="T32" s="33">
        <f>U32/$U$58</f>
        <v>0</v>
      </c>
      <c r="U32" s="25">
        <f>'Décembre N-1'!S31</f>
        <v>0</v>
      </c>
      <c r="V32" s="26">
        <f t="shared" si="3"/>
        <v>0</v>
      </c>
      <c r="W32" s="22" t="e">
        <f>X32/$X$58</f>
        <v>#DIV/0!</v>
      </c>
      <c r="X32" s="23">
        <f>IF(COUNTIF($AY$2:$BL$61,A32)=1,VLOOKUP(A32,$AY$2:$BL$61,10,FALSE),0)</f>
        <v>0</v>
      </c>
      <c r="Y32" s="33">
        <f>Z32/$Z$58</f>
        <v>0</v>
      </c>
      <c r="Z32" s="25">
        <f>'Décembre N-1'!X31</f>
        <v>0</v>
      </c>
      <c r="AA32" s="26">
        <f t="shared" si="4"/>
        <v>0</v>
      </c>
      <c r="AB32" s="22" t="e">
        <f>AC32/$AC$58</f>
        <v>#DIV/0!</v>
      </c>
      <c r="AC32" s="23">
        <f>IF(COUNTIF($AY$2:$BL$61,A32)=1,VLOOKUP(A32,$AY$2:$BL$61,11,FALSE),0)</f>
        <v>0</v>
      </c>
      <c r="AD32" s="33">
        <f>AE32/$AE$58</f>
        <v>0</v>
      </c>
      <c r="AE32" s="25">
        <f>'Décembre N-1'!AC31</f>
        <v>0</v>
      </c>
      <c r="AF32" s="26">
        <f t="shared" si="5"/>
        <v>0</v>
      </c>
      <c r="AG32" s="22" t="e">
        <f>AH32/$AH$58</f>
        <v>#DIV/0!</v>
      </c>
      <c r="AH32" s="23">
        <f>IF(COUNTIF($AY$2:$BL$61,A32)=1,VLOOKUP(A32,$AY$2:$BL$61,12,FALSE),0)</f>
        <v>0</v>
      </c>
      <c r="AI32" s="33">
        <f>AJ32/$AJ$58</f>
        <v>0</v>
      </c>
      <c r="AJ32" s="25">
        <f>'Décembre N-1'!AH31</f>
        <v>0</v>
      </c>
      <c r="AK32" s="26">
        <f t="shared" si="6"/>
        <v>0</v>
      </c>
      <c r="AL32" s="22" t="e">
        <f>AM32/$AM$58</f>
        <v>#DIV/0!</v>
      </c>
      <c r="AM32" s="23">
        <f>IF(COUNTIF($AY$2:$BL$61,A32)=1,VLOOKUP(A32,$AY$2:$BL$61,13,FALSE),0)</f>
        <v>0</v>
      </c>
      <c r="AN32" s="33">
        <f>AO32/$AO$58</f>
        <v>0</v>
      </c>
      <c r="AO32" s="25">
        <f>'Décembre N-1'!AM31</f>
        <v>0</v>
      </c>
      <c r="AP32" s="26">
        <f t="shared" si="7"/>
        <v>0</v>
      </c>
      <c r="AQ32" s="22" t="e">
        <f>AR32/$AR$58</f>
        <v>#DIV/0!</v>
      </c>
      <c r="AR32" s="23">
        <f>IF(COUNTIF($AY$2:$BL$61,A32)=1,VLOOKUP(A32,$AY$2:$BL$61,14,FALSE),0)</f>
        <v>0</v>
      </c>
      <c r="AS32" s="33">
        <f>AT32/$AT$58</f>
        <v>0</v>
      </c>
      <c r="AT32" s="25">
        <f>'Décembre N-1'!AR31</f>
        <v>0</v>
      </c>
      <c r="AU32" s="26">
        <f t="shared" si="8"/>
        <v>0</v>
      </c>
    </row>
    <row r="33" spans="1:47" x14ac:dyDescent="0.3">
      <c r="A33" t="s">
        <v>16</v>
      </c>
      <c r="B33" s="21"/>
      <c r="C33" s="22" t="e">
        <f>D33/$D$58</f>
        <v>#DIV/0!</v>
      </c>
      <c r="D33" s="23">
        <f>IF(COUNTIF($AY$2:$BL$61,A33)=1,VLOOKUP(A33,$AY$2:$BL$61,6,FALSE),0)</f>
        <v>0</v>
      </c>
      <c r="E33" s="24">
        <f>F33/$F$58</f>
        <v>5.8479532163742687E-3</v>
      </c>
      <c r="F33" s="25">
        <f>'Décembre N-1'!D34</f>
        <v>2</v>
      </c>
      <c r="G33" s="26">
        <f t="shared" si="0"/>
        <v>-2</v>
      </c>
      <c r="H33" s="22" t="e">
        <f>I33/$I$58</f>
        <v>#DIV/0!</v>
      </c>
      <c r="I33" s="23">
        <f>IF(COUNTIF($AY$2:$BL$61,A33)=1,VLOOKUP(A33,$AY$2:$BL$61,7,FALSE),0)</f>
        <v>0</v>
      </c>
      <c r="J33" s="33">
        <f>K33/$K$58</f>
        <v>0</v>
      </c>
      <c r="K33" s="25">
        <f>'Décembre N-1'!I32</f>
        <v>0</v>
      </c>
      <c r="L33" s="26">
        <f t="shared" si="1"/>
        <v>0</v>
      </c>
      <c r="M33" s="22" t="e">
        <f>N33/$N$58</f>
        <v>#DIV/0!</v>
      </c>
      <c r="N33" s="23">
        <f>IF(COUNTIF($AY$2:$BL$61,A33)=1,VLOOKUP(A33,$AY$2:$BL$61,8,FALSE),0)</f>
        <v>0</v>
      </c>
      <c r="O33" s="24">
        <f>P33/$P$58</f>
        <v>0</v>
      </c>
      <c r="P33" s="25">
        <f>'Décembre N-1'!N32</f>
        <v>0</v>
      </c>
      <c r="Q33" s="26">
        <f t="shared" si="2"/>
        <v>0</v>
      </c>
      <c r="R33" s="22" t="e">
        <f>S33/$S$58</f>
        <v>#DIV/0!</v>
      </c>
      <c r="S33" s="23">
        <f>IF(COUNTIF($AY$2:$BL$61,A33)=1,VLOOKUP(A33,$AY$2:$BL$61,9,FALSE),0)</f>
        <v>0</v>
      </c>
      <c r="T33" s="33">
        <f>U33/$U$58</f>
        <v>0</v>
      </c>
      <c r="U33" s="25">
        <f>'Décembre N-1'!S32</f>
        <v>0</v>
      </c>
      <c r="V33" s="26">
        <f t="shared" si="3"/>
        <v>0</v>
      </c>
      <c r="W33" s="22" t="e">
        <f>X33/$X$58</f>
        <v>#DIV/0!</v>
      </c>
      <c r="X33" s="23">
        <f>IF(COUNTIF($AY$2:$BL$61,A33)=1,VLOOKUP(A33,$AY$2:$BL$61,10,FALSE),0)</f>
        <v>0</v>
      </c>
      <c r="Y33" s="33">
        <f>Z33/$Z$58</f>
        <v>0</v>
      </c>
      <c r="Z33" s="25">
        <f>'Décembre N-1'!X32</f>
        <v>0</v>
      </c>
      <c r="AA33" s="26">
        <f t="shared" si="4"/>
        <v>0</v>
      </c>
      <c r="AB33" s="22" t="e">
        <f>AC33/$AC$58</f>
        <v>#DIV/0!</v>
      </c>
      <c r="AC33" s="23">
        <f>IF(COUNTIF($AY$2:$BL$61,A33)=1,VLOOKUP(A33,$AY$2:$BL$61,11,FALSE),0)</f>
        <v>0</v>
      </c>
      <c r="AD33" s="33">
        <f>AE33/$AE$58</f>
        <v>0</v>
      </c>
      <c r="AE33" s="25">
        <f>'Décembre N-1'!AC32</f>
        <v>0</v>
      </c>
      <c r="AF33" s="26">
        <f t="shared" si="5"/>
        <v>0</v>
      </c>
      <c r="AG33" s="22" t="e">
        <f>AH33/$AH$58</f>
        <v>#DIV/0!</v>
      </c>
      <c r="AH33" s="23">
        <f>IF(COUNTIF($AY$2:$BL$61,A33)=1,VLOOKUP(A33,$AY$2:$BL$61,12,FALSE),0)</f>
        <v>0</v>
      </c>
      <c r="AI33" s="33">
        <f>AJ33/$AJ$58</f>
        <v>0</v>
      </c>
      <c r="AJ33" s="25">
        <f>'Décembre N-1'!AH32</f>
        <v>0</v>
      </c>
      <c r="AK33" s="26">
        <f t="shared" si="6"/>
        <v>0</v>
      </c>
      <c r="AL33" s="22" t="e">
        <f>AM33/$AM$58</f>
        <v>#DIV/0!</v>
      </c>
      <c r="AM33" s="23">
        <f>IF(COUNTIF($AY$2:$BL$61,A33)=1,VLOOKUP(A33,$AY$2:$BL$61,13,FALSE),0)</f>
        <v>0</v>
      </c>
      <c r="AN33" s="33">
        <f>AO33/$AO$58</f>
        <v>0</v>
      </c>
      <c r="AO33" s="25">
        <f>'Décembre N-1'!AM32</f>
        <v>0</v>
      </c>
      <c r="AP33" s="26">
        <f t="shared" si="7"/>
        <v>0</v>
      </c>
      <c r="AQ33" s="22" t="e">
        <f>AR33/$AR$58</f>
        <v>#DIV/0!</v>
      </c>
      <c r="AR33" s="23">
        <f>IF(COUNTIF($AY$2:$BL$61,A33)=1,VLOOKUP(A33,$AY$2:$BL$61,14,FALSE),0)</f>
        <v>0</v>
      </c>
      <c r="AS33" s="33">
        <f>AT33/$AT$58</f>
        <v>0</v>
      </c>
      <c r="AT33" s="25">
        <f>'Décembre N-1'!AR32</f>
        <v>0</v>
      </c>
      <c r="AU33" s="26">
        <f t="shared" si="8"/>
        <v>0</v>
      </c>
    </row>
    <row r="34" spans="1:47" x14ac:dyDescent="0.3">
      <c r="A34" t="s">
        <v>96</v>
      </c>
      <c r="B34" s="21"/>
      <c r="C34" s="22" t="e">
        <f>D34/$D$58</f>
        <v>#DIV/0!</v>
      </c>
      <c r="D34" s="23">
        <f>IF(COUNTIF($AY$2:$BL$61,A34)=1,VLOOKUP(A34,$AY$2:$BL$61,6,FALSE),0)</f>
        <v>0</v>
      </c>
      <c r="E34" s="24">
        <f>F34/$F$58</f>
        <v>0</v>
      </c>
      <c r="F34" s="25">
        <f>'Décembre N-1'!D35</f>
        <v>0</v>
      </c>
      <c r="G34" s="26">
        <f t="shared" si="0"/>
        <v>0</v>
      </c>
      <c r="H34" s="22" t="e">
        <f>I34/$I$58</f>
        <v>#DIV/0!</v>
      </c>
      <c r="I34" s="23">
        <f>IF(COUNTIF($AY$2:$BL$61,A34)=1,VLOOKUP(A34,$AY$2:$BL$61,7,FALSE),0)</f>
        <v>0</v>
      </c>
      <c r="J34" s="33">
        <f>K34/$K$58</f>
        <v>0</v>
      </c>
      <c r="K34" s="25">
        <f>'Décembre N-1'!I33</f>
        <v>0</v>
      </c>
      <c r="L34" s="26">
        <f t="shared" si="1"/>
        <v>0</v>
      </c>
      <c r="M34" s="22" t="e">
        <f>N34/$N$58</f>
        <v>#DIV/0!</v>
      </c>
      <c r="N34" s="23">
        <f>IF(COUNTIF($AY$2:$BL$61,A34)=1,VLOOKUP(A34,$AY$2:$BL$61,8,FALSE),0)</f>
        <v>0</v>
      </c>
      <c r="O34" s="24">
        <f>P34/$P$58</f>
        <v>0</v>
      </c>
      <c r="P34" s="25">
        <f>'Décembre N-1'!N33</f>
        <v>0</v>
      </c>
      <c r="Q34" s="26">
        <f t="shared" si="2"/>
        <v>0</v>
      </c>
      <c r="R34" s="22" t="e">
        <f>S34/$S$58</f>
        <v>#DIV/0!</v>
      </c>
      <c r="S34" s="23">
        <f>IF(COUNTIF($AY$2:$BL$61,A34)=1,VLOOKUP(A34,$AY$2:$BL$61,9,FALSE),0)</f>
        <v>0</v>
      </c>
      <c r="T34" s="33">
        <f>U34/$U$58</f>
        <v>0</v>
      </c>
      <c r="U34" s="25">
        <f>'Décembre N-1'!S33</f>
        <v>0</v>
      </c>
      <c r="V34" s="26">
        <f t="shared" si="3"/>
        <v>0</v>
      </c>
      <c r="W34" s="22" t="e">
        <f>X34/$X$58</f>
        <v>#DIV/0!</v>
      </c>
      <c r="X34" s="23">
        <f>IF(COUNTIF($AY$2:$BL$61,A34)=1,VLOOKUP(A34,$AY$2:$BL$61,10,FALSE),0)</f>
        <v>0</v>
      </c>
      <c r="Y34" s="33">
        <f>Z34/$Z$58</f>
        <v>0</v>
      </c>
      <c r="Z34" s="25">
        <f>'Décembre N-1'!X33</f>
        <v>0</v>
      </c>
      <c r="AA34" s="26">
        <f t="shared" si="4"/>
        <v>0</v>
      </c>
      <c r="AB34" s="22" t="e">
        <f>AC34/$AC$58</f>
        <v>#DIV/0!</v>
      </c>
      <c r="AC34" s="23">
        <f>IF(COUNTIF($AY$2:$BL$61,A34)=1,VLOOKUP(A34,$AY$2:$BL$61,11,FALSE),0)</f>
        <v>0</v>
      </c>
      <c r="AD34" s="33">
        <f>AE34/$AE$58</f>
        <v>0</v>
      </c>
      <c r="AE34" s="25">
        <f>'Décembre N-1'!AC33</f>
        <v>0</v>
      </c>
      <c r="AF34" s="26">
        <f t="shared" si="5"/>
        <v>0</v>
      </c>
      <c r="AG34" s="22" t="e">
        <f>AH34/$AH$58</f>
        <v>#DIV/0!</v>
      </c>
      <c r="AH34" s="23">
        <f>IF(COUNTIF($AY$2:$BL$61,A34)=1,VLOOKUP(A34,$AY$2:$BL$61,12,FALSE),0)</f>
        <v>0</v>
      </c>
      <c r="AI34" s="33">
        <f>AJ34/$AJ$58</f>
        <v>0</v>
      </c>
      <c r="AJ34" s="25">
        <f>'Décembre N-1'!AH33</f>
        <v>0</v>
      </c>
      <c r="AK34" s="26">
        <f t="shared" si="6"/>
        <v>0</v>
      </c>
      <c r="AL34" s="22" t="e">
        <f>AM34/$AM$58</f>
        <v>#DIV/0!</v>
      </c>
      <c r="AM34" s="23">
        <f>IF(COUNTIF($AY$2:$BL$61,A34)=1,VLOOKUP(A34,$AY$2:$BL$61,13,FALSE),0)</f>
        <v>0</v>
      </c>
      <c r="AN34" s="33">
        <f>AO34/$AO$58</f>
        <v>0</v>
      </c>
      <c r="AO34" s="25">
        <f>'Décembre N-1'!AM33</f>
        <v>0</v>
      </c>
      <c r="AP34" s="26">
        <f t="shared" si="7"/>
        <v>0</v>
      </c>
      <c r="AQ34" s="22" t="e">
        <f>AR34/$AR$58</f>
        <v>#DIV/0!</v>
      </c>
      <c r="AR34" s="23">
        <f>IF(COUNTIF($AY$2:$BL$61,A34)=1,VLOOKUP(A34,$AY$2:$BL$61,14,FALSE),0)</f>
        <v>0</v>
      </c>
      <c r="AS34" s="33">
        <f>AT34/$AT$58</f>
        <v>0</v>
      </c>
      <c r="AT34" s="25">
        <f>'Décembre N-1'!AR33</f>
        <v>0</v>
      </c>
      <c r="AU34" s="26">
        <f t="shared" si="8"/>
        <v>0</v>
      </c>
    </row>
    <row r="35" spans="1:47" x14ac:dyDescent="0.3">
      <c r="A35" t="s">
        <v>17</v>
      </c>
      <c r="B35" s="21"/>
      <c r="C35" s="22" t="e">
        <f>D35/$D$58</f>
        <v>#DIV/0!</v>
      </c>
      <c r="D35" s="23">
        <f>IF(COUNTIF($AY$2:$BL$61,A35)=1,VLOOKUP(A35,$AY$2:$BL$61,6,FALSE),0)</f>
        <v>0</v>
      </c>
      <c r="E35" s="24">
        <f>F35/$F$58</f>
        <v>1.4619883040935672E-2</v>
      </c>
      <c r="F35" s="25">
        <f>'Décembre N-1'!D36</f>
        <v>5</v>
      </c>
      <c r="G35" s="26">
        <f t="shared" si="0"/>
        <v>-5</v>
      </c>
      <c r="H35" s="22" t="e">
        <f>I35/$I$58</f>
        <v>#DIV/0!</v>
      </c>
      <c r="I35" s="23">
        <f>IF(COUNTIF($AY$2:$BL$61,A35)=1,VLOOKUP(A35,$AY$2:$BL$61,7,FALSE),0)</f>
        <v>0</v>
      </c>
      <c r="J35" s="33">
        <f>K35/$K$58</f>
        <v>0</v>
      </c>
      <c r="K35" s="25">
        <f>'Décembre N-1'!I34</f>
        <v>0</v>
      </c>
      <c r="L35" s="26">
        <f t="shared" si="1"/>
        <v>0</v>
      </c>
      <c r="M35" s="22" t="e">
        <f>N35/$N$58</f>
        <v>#DIV/0!</v>
      </c>
      <c r="N35" s="23">
        <f>IF(COUNTIF($AY$2:$BL$61,A35)=1,VLOOKUP(A35,$AY$2:$BL$61,8,FALSE),0)</f>
        <v>0</v>
      </c>
      <c r="O35" s="24">
        <f>P35/$P$58</f>
        <v>0</v>
      </c>
      <c r="P35" s="25">
        <f>'Décembre N-1'!N34</f>
        <v>0</v>
      </c>
      <c r="Q35" s="26">
        <f t="shared" si="2"/>
        <v>0</v>
      </c>
      <c r="R35" s="22" t="e">
        <f>S35/$S$58</f>
        <v>#DIV/0!</v>
      </c>
      <c r="S35" s="23">
        <f>IF(COUNTIF($AY$2:$BL$61,A35)=1,VLOOKUP(A35,$AY$2:$BL$61,9,FALSE),0)</f>
        <v>0</v>
      </c>
      <c r="T35" s="33">
        <f>U35/$U$58</f>
        <v>0</v>
      </c>
      <c r="U35" s="25">
        <f>'Décembre N-1'!S34</f>
        <v>0</v>
      </c>
      <c r="V35" s="26">
        <f t="shared" si="3"/>
        <v>0</v>
      </c>
      <c r="W35" s="22" t="e">
        <f>X35/$X$58</f>
        <v>#DIV/0!</v>
      </c>
      <c r="X35" s="23">
        <f>IF(COUNTIF($AY$2:$BL$61,A35)=1,VLOOKUP(A35,$AY$2:$BL$61,10,FALSE),0)</f>
        <v>0</v>
      </c>
      <c r="Y35" s="33">
        <f>Z35/$Z$58</f>
        <v>0</v>
      </c>
      <c r="Z35" s="25">
        <f>'Décembre N-1'!X34</f>
        <v>0</v>
      </c>
      <c r="AA35" s="26">
        <f t="shared" si="4"/>
        <v>0</v>
      </c>
      <c r="AB35" s="22" t="e">
        <f>AC35/$AC$58</f>
        <v>#DIV/0!</v>
      </c>
      <c r="AC35" s="23">
        <f>IF(COUNTIF($AY$2:$BL$61,A35)=1,VLOOKUP(A35,$AY$2:$BL$61,11,FALSE),0)</f>
        <v>0</v>
      </c>
      <c r="AD35" s="33">
        <f>AE35/$AE$58</f>
        <v>0</v>
      </c>
      <c r="AE35" s="25">
        <f>'Décembre N-1'!AC34</f>
        <v>0</v>
      </c>
      <c r="AF35" s="26">
        <f t="shared" si="5"/>
        <v>0</v>
      </c>
      <c r="AG35" s="22" t="e">
        <f>AH35/$AH$58</f>
        <v>#DIV/0!</v>
      </c>
      <c r="AH35" s="23">
        <f>IF(COUNTIF($AY$2:$BL$61,A35)=1,VLOOKUP(A35,$AY$2:$BL$61,12,FALSE),0)</f>
        <v>0</v>
      </c>
      <c r="AI35" s="33">
        <f>AJ35/$AJ$58</f>
        <v>0</v>
      </c>
      <c r="AJ35" s="25">
        <f>'Décembre N-1'!AH34</f>
        <v>0</v>
      </c>
      <c r="AK35" s="26">
        <f t="shared" si="6"/>
        <v>0</v>
      </c>
      <c r="AL35" s="22" t="e">
        <f>AM35/$AM$58</f>
        <v>#DIV/0!</v>
      </c>
      <c r="AM35" s="23">
        <f>IF(COUNTIF($AY$2:$BL$61,A35)=1,VLOOKUP(A35,$AY$2:$BL$61,13,FALSE),0)</f>
        <v>0</v>
      </c>
      <c r="AN35" s="33">
        <f>AO35/$AO$58</f>
        <v>4.5558086560364463E-3</v>
      </c>
      <c r="AO35" s="25">
        <f>'Décembre N-1'!AM34</f>
        <v>2</v>
      </c>
      <c r="AP35" s="26">
        <f t="shared" si="7"/>
        <v>-2</v>
      </c>
      <c r="AQ35" s="22" t="e">
        <f>AR35/$AR$58</f>
        <v>#DIV/0!</v>
      </c>
      <c r="AR35" s="23">
        <f>IF(COUNTIF($AY$2:$BL$61,A35)=1,VLOOKUP(A35,$AY$2:$BL$61,14,FALSE),0)</f>
        <v>0</v>
      </c>
      <c r="AS35" s="33">
        <f>AT35/$AT$58</f>
        <v>0</v>
      </c>
      <c r="AT35" s="25">
        <f>'Décembre N-1'!AR34</f>
        <v>0</v>
      </c>
      <c r="AU35" s="26">
        <f t="shared" si="8"/>
        <v>0</v>
      </c>
    </row>
    <row r="36" spans="1:47" x14ac:dyDescent="0.3">
      <c r="A36" t="s">
        <v>18</v>
      </c>
      <c r="B36" s="21"/>
      <c r="C36" s="22" t="e">
        <f t="shared" ref="C36:C56" si="9">D36/$D$58</f>
        <v>#DIV/0!</v>
      </c>
      <c r="D36" s="23">
        <f>IF(COUNTIF($AY$2:$BL$61,A36)=1,VLOOKUP(A36,$AY$2:$BL$61,6,FALSE),0)</f>
        <v>0</v>
      </c>
      <c r="E36" s="24">
        <f t="shared" ref="E36:E56" si="10">F36/$F$58</f>
        <v>0</v>
      </c>
      <c r="F36" s="25">
        <f>'Décembre N-1'!D38</f>
        <v>0</v>
      </c>
      <c r="G36" s="26">
        <f t="shared" si="0"/>
        <v>0</v>
      </c>
      <c r="H36" s="22" t="e">
        <f t="shared" ref="H36:H56" si="11">I36/$I$58</f>
        <v>#DIV/0!</v>
      </c>
      <c r="I36" s="23">
        <f>IF(COUNTIF($AY$2:$BL$61,A36)=1,VLOOKUP(A36,$AY$2:$BL$61,7,FALSE),0)</f>
        <v>0</v>
      </c>
      <c r="J36" s="33">
        <f t="shared" ref="J36:J56" si="12">K36/$K$58</f>
        <v>0</v>
      </c>
      <c r="K36" s="25">
        <f>'Décembre N-1'!I35</f>
        <v>0</v>
      </c>
      <c r="L36" s="26">
        <f t="shared" si="1"/>
        <v>0</v>
      </c>
      <c r="M36" s="22" t="e">
        <f t="shared" ref="M36:M56" si="13">N36/$N$58</f>
        <v>#DIV/0!</v>
      </c>
      <c r="N36" s="23">
        <f>IF(COUNTIF($AY$2:$BL$61,A36)=1,VLOOKUP(A36,$AY$2:$BL$61,8,FALSE),0)</f>
        <v>0</v>
      </c>
      <c r="O36" s="24">
        <f t="shared" ref="O36:O56" si="14">P36/$P$58</f>
        <v>0</v>
      </c>
      <c r="P36" s="25">
        <f>'Décembre N-1'!N35</f>
        <v>0</v>
      </c>
      <c r="Q36" s="26">
        <f t="shared" si="2"/>
        <v>0</v>
      </c>
      <c r="R36" s="22" t="e">
        <f t="shared" ref="R36:R56" si="15">S36/$S$58</f>
        <v>#DIV/0!</v>
      </c>
      <c r="S36" s="23">
        <f>IF(COUNTIF($AY$2:$BL$61,A36)=1,VLOOKUP(A36,$AY$2:$BL$61,9,FALSE),0)</f>
        <v>0</v>
      </c>
      <c r="T36" s="33">
        <f t="shared" ref="T36:T56" si="16">U36/$U$58</f>
        <v>0</v>
      </c>
      <c r="U36" s="25">
        <f>'Décembre N-1'!S35</f>
        <v>0</v>
      </c>
      <c r="V36" s="26">
        <f t="shared" si="3"/>
        <v>0</v>
      </c>
      <c r="W36" s="22" t="e">
        <f t="shared" ref="W36:W56" si="17">X36/$X$58</f>
        <v>#DIV/0!</v>
      </c>
      <c r="X36" s="23">
        <f>IF(COUNTIF($AY$2:$BL$61,A36)=1,VLOOKUP(A36,$AY$2:$BL$61,10,FALSE),0)</f>
        <v>0</v>
      </c>
      <c r="Y36" s="33">
        <f t="shared" ref="Y36:Y56" si="18">Z36/$Z$58</f>
        <v>0</v>
      </c>
      <c r="Z36" s="25">
        <f>'Décembre N-1'!X35</f>
        <v>0</v>
      </c>
      <c r="AA36" s="26">
        <f t="shared" si="4"/>
        <v>0</v>
      </c>
      <c r="AB36" s="22" t="e">
        <f t="shared" ref="AB36:AB56" si="19">AC36/$AC$58</f>
        <v>#DIV/0!</v>
      </c>
      <c r="AC36" s="23">
        <f>IF(COUNTIF($AY$2:$BL$61,A36)=1,VLOOKUP(A36,$AY$2:$BL$61,11,FALSE),0)</f>
        <v>0</v>
      </c>
      <c r="AD36" s="33">
        <f t="shared" ref="AD36:AD56" si="20">AE36/$AE$58</f>
        <v>0</v>
      </c>
      <c r="AE36" s="25">
        <f>'Décembre N-1'!AC35</f>
        <v>0</v>
      </c>
      <c r="AF36" s="26">
        <f t="shared" si="5"/>
        <v>0</v>
      </c>
      <c r="AG36" s="22" t="e">
        <f t="shared" ref="AG36:AG56" si="21">AH36/$AH$58</f>
        <v>#DIV/0!</v>
      </c>
      <c r="AH36" s="23">
        <f>IF(COUNTIF($AY$2:$BL$61,A36)=1,VLOOKUP(A36,$AY$2:$BL$61,12,FALSE),0)</f>
        <v>0</v>
      </c>
      <c r="AI36" s="33">
        <f t="shared" ref="AI36:AI56" si="22">AJ36/$AJ$58</f>
        <v>0</v>
      </c>
      <c r="AJ36" s="25">
        <f>'Décembre N-1'!AH35</f>
        <v>0</v>
      </c>
      <c r="AK36" s="26">
        <f t="shared" si="6"/>
        <v>0</v>
      </c>
      <c r="AL36" s="22" t="e">
        <f t="shared" ref="AL36:AL56" si="23">AM36/$AM$58</f>
        <v>#DIV/0!</v>
      </c>
      <c r="AM36" s="23">
        <f>IF(COUNTIF($AY$2:$BL$61,A36)=1,VLOOKUP(A36,$AY$2:$BL$61,13,FALSE),0)</f>
        <v>0</v>
      </c>
      <c r="AN36" s="33">
        <f t="shared" ref="AN36:AN56" si="24">AO36/$AO$58</f>
        <v>0</v>
      </c>
      <c r="AO36" s="25">
        <f>'Décembre N-1'!AM35</f>
        <v>0</v>
      </c>
      <c r="AP36" s="26">
        <f t="shared" si="7"/>
        <v>0</v>
      </c>
      <c r="AQ36" s="22" t="e">
        <f t="shared" ref="AQ36:AQ56" si="25">AR36/$AR$58</f>
        <v>#DIV/0!</v>
      </c>
      <c r="AR36" s="23">
        <f>IF(COUNTIF($AY$2:$BL$61,A36)=1,VLOOKUP(A36,$AY$2:$BL$61,14,FALSE),0)</f>
        <v>0</v>
      </c>
      <c r="AS36" s="33">
        <f t="shared" ref="AS36:AS56" si="26">AT36/$AT$58</f>
        <v>0</v>
      </c>
      <c r="AT36" s="25">
        <f>'Décembre N-1'!AR35</f>
        <v>0</v>
      </c>
      <c r="AU36" s="26">
        <f t="shared" si="8"/>
        <v>0</v>
      </c>
    </row>
    <row r="37" spans="1:47" x14ac:dyDescent="0.3">
      <c r="A37" t="s">
        <v>19</v>
      </c>
      <c r="B37" s="21"/>
      <c r="C37" s="22" t="e">
        <f t="shared" si="9"/>
        <v>#DIV/0!</v>
      </c>
      <c r="D37" s="23">
        <f>IF(COUNTIF($AY$2:$BL$61,A37)=1,VLOOKUP(A37,$AY$2:$BL$61,6,FALSE),0)</f>
        <v>0</v>
      </c>
      <c r="E37" s="24">
        <f t="shared" si="10"/>
        <v>2.9239766081871343E-3</v>
      </c>
      <c r="F37" s="25">
        <f>'Décembre N-1'!D39</f>
        <v>1</v>
      </c>
      <c r="G37" s="26">
        <f t="shared" si="0"/>
        <v>-1</v>
      </c>
      <c r="H37" s="22" t="e">
        <f t="shared" si="11"/>
        <v>#DIV/0!</v>
      </c>
      <c r="I37" s="23">
        <f>IF(COUNTIF($AY$2:$BL$61,A37)=1,VLOOKUP(A37,$AY$2:$BL$61,7,FALSE),0)</f>
        <v>0</v>
      </c>
      <c r="J37" s="33">
        <f t="shared" si="12"/>
        <v>7.1428571428571425E-2</v>
      </c>
      <c r="K37" s="25">
        <f>'Décembre N-1'!I36</f>
        <v>6</v>
      </c>
      <c r="L37" s="26">
        <f t="shared" si="1"/>
        <v>-6</v>
      </c>
      <c r="M37" s="22" t="e">
        <f t="shared" si="13"/>
        <v>#DIV/0!</v>
      </c>
      <c r="N37" s="23">
        <f>IF(COUNTIF($AY$2:$BL$61,A37)=1,VLOOKUP(A37,$AY$2:$BL$61,8,FALSE),0)</f>
        <v>0</v>
      </c>
      <c r="O37" s="24">
        <f t="shared" si="14"/>
        <v>9.5238095238095233E-2</v>
      </c>
      <c r="P37" s="25">
        <f>'Décembre N-1'!N36</f>
        <v>2</v>
      </c>
      <c r="Q37" s="26">
        <f t="shared" si="2"/>
        <v>-2</v>
      </c>
      <c r="R37" s="22" t="e">
        <f t="shared" si="15"/>
        <v>#DIV/0!</v>
      </c>
      <c r="S37" s="23">
        <f>IF(COUNTIF($AY$2:$BL$61,A37)=1,VLOOKUP(A37,$AY$2:$BL$61,9,FALSE),0)</f>
        <v>0</v>
      </c>
      <c r="T37" s="33">
        <f t="shared" si="16"/>
        <v>0.02</v>
      </c>
      <c r="U37" s="25">
        <f>'Décembre N-1'!S36</f>
        <v>1</v>
      </c>
      <c r="V37" s="26">
        <f t="shared" si="3"/>
        <v>-1</v>
      </c>
      <c r="W37" s="22" t="e">
        <f t="shared" si="17"/>
        <v>#DIV/0!</v>
      </c>
      <c r="X37" s="23">
        <f>IF(COUNTIF($AY$2:$BL$61,A37)=1,VLOOKUP(A37,$AY$2:$BL$61,10,FALSE),0)</f>
        <v>0</v>
      </c>
      <c r="Y37" s="33">
        <f t="shared" si="18"/>
        <v>0</v>
      </c>
      <c r="Z37" s="25">
        <f>'Décembre N-1'!X36</f>
        <v>0</v>
      </c>
      <c r="AA37" s="26">
        <f t="shared" si="4"/>
        <v>0</v>
      </c>
      <c r="AB37" s="22" t="e">
        <f t="shared" si="19"/>
        <v>#DIV/0!</v>
      </c>
      <c r="AC37" s="23">
        <f>IF(COUNTIF($AY$2:$BL$61,A37)=1,VLOOKUP(A37,$AY$2:$BL$61,11,FALSE),0)</f>
        <v>0</v>
      </c>
      <c r="AD37" s="33">
        <f t="shared" si="20"/>
        <v>5.128205128205128E-2</v>
      </c>
      <c r="AE37" s="25">
        <f>'Décembre N-1'!AC36</f>
        <v>4</v>
      </c>
      <c r="AF37" s="26">
        <f t="shared" si="5"/>
        <v>-4</v>
      </c>
      <c r="AG37" s="22" t="e">
        <f t="shared" si="21"/>
        <v>#DIV/0!</v>
      </c>
      <c r="AH37" s="23">
        <f>IF(COUNTIF($AY$2:$BL$61,A37)=1,VLOOKUP(A37,$AY$2:$BL$61,12,FALSE),0)</f>
        <v>0</v>
      </c>
      <c r="AI37" s="33">
        <f t="shared" si="22"/>
        <v>2.34375E-2</v>
      </c>
      <c r="AJ37" s="25">
        <f>'Décembre N-1'!AH36</f>
        <v>3</v>
      </c>
      <c r="AK37" s="26">
        <f t="shared" si="6"/>
        <v>-3</v>
      </c>
      <c r="AL37" s="22" t="e">
        <f t="shared" si="23"/>
        <v>#DIV/0!</v>
      </c>
      <c r="AM37" s="23">
        <f>IF(COUNTIF($AY$2:$BL$61,A37)=1,VLOOKUP(A37,$AY$2:$BL$61,13,FALSE),0)</f>
        <v>0</v>
      </c>
      <c r="AN37" s="33">
        <f t="shared" si="24"/>
        <v>4.7835990888382689E-2</v>
      </c>
      <c r="AO37" s="25">
        <f>'Décembre N-1'!AM36</f>
        <v>21</v>
      </c>
      <c r="AP37" s="26">
        <f t="shared" si="7"/>
        <v>-21</v>
      </c>
      <c r="AQ37" s="22" t="e">
        <f t="shared" si="25"/>
        <v>#DIV/0!</v>
      </c>
      <c r="AR37" s="23">
        <f>IF(COUNTIF($AY$2:$BL$61,A37)=1,VLOOKUP(A37,$AY$2:$BL$61,14,FALSE),0)</f>
        <v>0</v>
      </c>
      <c r="AS37" s="33">
        <f t="shared" si="26"/>
        <v>0</v>
      </c>
      <c r="AT37" s="25">
        <f>'Décembre N-1'!AR36</f>
        <v>0</v>
      </c>
      <c r="AU37" s="26">
        <f t="shared" si="8"/>
        <v>0</v>
      </c>
    </row>
    <row r="38" spans="1:47" x14ac:dyDescent="0.3">
      <c r="A38" t="s">
        <v>126</v>
      </c>
      <c r="B38" s="21"/>
      <c r="C38" s="22" t="e">
        <f t="shared" si="9"/>
        <v>#DIV/0!</v>
      </c>
      <c r="D38" s="23">
        <f>IF(COUNTIF($AY$2:$BL$61,A38)=1,VLOOKUP(A38,$AY$2:$BL$61,6,FALSE),0)</f>
        <v>0</v>
      </c>
      <c r="E38" s="24">
        <f t="shared" si="10"/>
        <v>0</v>
      </c>
      <c r="F38" s="25">
        <f>'Décembre N-1'!D40</f>
        <v>0</v>
      </c>
      <c r="G38" s="26">
        <f t="shared" si="0"/>
        <v>0</v>
      </c>
      <c r="H38" s="22" t="e">
        <f t="shared" si="11"/>
        <v>#DIV/0!</v>
      </c>
      <c r="I38" s="23">
        <f>IF(COUNTIF($AY$2:$BL$61,A38)=1,VLOOKUP(A38,$AY$2:$BL$61,7,FALSE),0)</f>
        <v>0</v>
      </c>
      <c r="J38" s="33">
        <f t="shared" si="12"/>
        <v>0</v>
      </c>
      <c r="K38" s="25">
        <f>'Décembre N-1'!I37</f>
        <v>0</v>
      </c>
      <c r="L38" s="26">
        <f t="shared" si="1"/>
        <v>0</v>
      </c>
      <c r="M38" s="22" t="e">
        <f t="shared" si="13"/>
        <v>#DIV/0!</v>
      </c>
      <c r="N38" s="23">
        <f>IF(COUNTIF($AY$2:$BL$61,A38)=1,VLOOKUP(A38,$AY$2:$BL$61,8,FALSE),0)</f>
        <v>0</v>
      </c>
      <c r="O38" s="24">
        <f t="shared" si="14"/>
        <v>0</v>
      </c>
      <c r="P38" s="25">
        <f>'Décembre N-1'!N37</f>
        <v>0</v>
      </c>
      <c r="Q38" s="26">
        <f t="shared" si="2"/>
        <v>0</v>
      </c>
      <c r="R38" s="22" t="e">
        <f t="shared" si="15"/>
        <v>#DIV/0!</v>
      </c>
      <c r="S38" s="23">
        <f>IF(COUNTIF($AY$2:$BL$61,A38)=1,VLOOKUP(A38,$AY$2:$BL$61,9,FALSE),0)</f>
        <v>0</v>
      </c>
      <c r="T38" s="33">
        <f t="shared" si="16"/>
        <v>0</v>
      </c>
      <c r="U38" s="25">
        <f>'Décembre N-1'!S37</f>
        <v>0</v>
      </c>
      <c r="V38" s="26">
        <f t="shared" si="3"/>
        <v>0</v>
      </c>
      <c r="W38" s="22" t="e">
        <f t="shared" si="17"/>
        <v>#DIV/0!</v>
      </c>
      <c r="X38" s="23">
        <f>IF(COUNTIF($AY$2:$BL$61,A38)=1,VLOOKUP(A38,$AY$2:$BL$61,10,FALSE),0)</f>
        <v>0</v>
      </c>
      <c r="Y38" s="33">
        <f t="shared" si="18"/>
        <v>0</v>
      </c>
      <c r="Z38" s="25">
        <f>'Décembre N-1'!X37</f>
        <v>0</v>
      </c>
      <c r="AA38" s="26">
        <f t="shared" si="4"/>
        <v>0</v>
      </c>
      <c r="AB38" s="22" t="e">
        <f t="shared" si="19"/>
        <v>#DIV/0!</v>
      </c>
      <c r="AC38" s="23">
        <f>IF(COUNTIF($AY$2:$BL$61,A38)=1,VLOOKUP(A38,$AY$2:$BL$61,11,FALSE),0)</f>
        <v>0</v>
      </c>
      <c r="AD38" s="33">
        <f t="shared" si="20"/>
        <v>0</v>
      </c>
      <c r="AE38" s="25">
        <f>'Décembre N-1'!AC37</f>
        <v>0</v>
      </c>
      <c r="AF38" s="26">
        <f t="shared" si="5"/>
        <v>0</v>
      </c>
      <c r="AG38" s="22" t="e">
        <f t="shared" si="21"/>
        <v>#DIV/0!</v>
      </c>
      <c r="AH38" s="23">
        <f>IF(COUNTIF($AY$2:$BL$61,A38)=1,VLOOKUP(A38,$AY$2:$BL$61,12,FALSE),0)</f>
        <v>0</v>
      </c>
      <c r="AI38" s="33">
        <f t="shared" si="22"/>
        <v>0</v>
      </c>
      <c r="AJ38" s="25">
        <f>'Décembre N-1'!AH37</f>
        <v>0</v>
      </c>
      <c r="AK38" s="26">
        <f t="shared" si="6"/>
        <v>0</v>
      </c>
      <c r="AL38" s="22" t="e">
        <f t="shared" si="23"/>
        <v>#DIV/0!</v>
      </c>
      <c r="AM38" s="23">
        <f>IF(COUNTIF($AY$2:$BL$61,A38)=1,VLOOKUP(A38,$AY$2:$BL$61,13,FALSE),0)</f>
        <v>0</v>
      </c>
      <c r="AN38" s="33">
        <f t="shared" si="24"/>
        <v>0</v>
      </c>
      <c r="AO38" s="25">
        <f>'Décembre N-1'!AM37</f>
        <v>0</v>
      </c>
      <c r="AP38" s="26">
        <f t="shared" si="7"/>
        <v>0</v>
      </c>
      <c r="AQ38" s="22" t="e">
        <f t="shared" si="25"/>
        <v>#DIV/0!</v>
      </c>
      <c r="AR38" s="23">
        <f>IF(COUNTIF($AY$2:$BL$61,A38)=1,VLOOKUP(A38,$AY$2:$BL$61,14,FALSE),0)</f>
        <v>0</v>
      </c>
      <c r="AS38" s="33">
        <f t="shared" si="26"/>
        <v>0</v>
      </c>
      <c r="AT38" s="25">
        <f>'Décembre N-1'!AR37</f>
        <v>0</v>
      </c>
      <c r="AU38" s="26">
        <f t="shared" si="8"/>
        <v>0</v>
      </c>
    </row>
    <row r="39" spans="1:47" x14ac:dyDescent="0.3">
      <c r="A39" t="s">
        <v>20</v>
      </c>
      <c r="B39" s="21"/>
      <c r="C39" s="22" t="e">
        <f t="shared" si="9"/>
        <v>#DIV/0!</v>
      </c>
      <c r="D39" s="23">
        <f>IF(COUNTIF($AY$2:$BL$61,A39)=1,VLOOKUP(A39,$AY$2:$BL$61,6,FALSE),0)</f>
        <v>0</v>
      </c>
      <c r="E39" s="24">
        <f t="shared" si="10"/>
        <v>2.9239766081871343E-3</v>
      </c>
      <c r="F39" s="25">
        <f>'Décembre N-1'!D41</f>
        <v>1</v>
      </c>
      <c r="G39" s="26">
        <f t="shared" si="0"/>
        <v>-1</v>
      </c>
      <c r="H39" s="22" t="e">
        <f t="shared" si="11"/>
        <v>#DIV/0!</v>
      </c>
      <c r="I39" s="23">
        <f>IF(COUNTIF($AY$2:$BL$61,A39)=1,VLOOKUP(A39,$AY$2:$BL$61,7,FALSE),0)</f>
        <v>0</v>
      </c>
      <c r="J39" s="33">
        <f t="shared" si="12"/>
        <v>0</v>
      </c>
      <c r="K39" s="25">
        <f>'Décembre N-1'!I38</f>
        <v>0</v>
      </c>
      <c r="L39" s="26">
        <f t="shared" si="1"/>
        <v>0</v>
      </c>
      <c r="M39" s="22" t="e">
        <f t="shared" si="13"/>
        <v>#DIV/0!</v>
      </c>
      <c r="N39" s="23">
        <f>IF(COUNTIF($AY$2:$BL$61,A39)=1,VLOOKUP(A39,$AY$2:$BL$61,8,FALSE),0)</f>
        <v>0</v>
      </c>
      <c r="O39" s="24">
        <f t="shared" si="14"/>
        <v>0</v>
      </c>
      <c r="P39" s="25">
        <f>'Décembre N-1'!N38</f>
        <v>0</v>
      </c>
      <c r="Q39" s="26">
        <f t="shared" si="2"/>
        <v>0</v>
      </c>
      <c r="R39" s="22" t="e">
        <f t="shared" si="15"/>
        <v>#DIV/0!</v>
      </c>
      <c r="S39" s="23">
        <f>IF(COUNTIF($AY$2:$BL$61,A39)=1,VLOOKUP(A39,$AY$2:$BL$61,9,FALSE),0)</f>
        <v>0</v>
      </c>
      <c r="T39" s="33">
        <f t="shared" si="16"/>
        <v>0</v>
      </c>
      <c r="U39" s="25">
        <f>'Décembre N-1'!S38</f>
        <v>0</v>
      </c>
      <c r="V39" s="26">
        <f t="shared" si="3"/>
        <v>0</v>
      </c>
      <c r="W39" s="22" t="e">
        <f t="shared" si="17"/>
        <v>#DIV/0!</v>
      </c>
      <c r="X39" s="23">
        <f>IF(COUNTIF($AY$2:$BL$61,A39)=1,VLOOKUP(A39,$AY$2:$BL$61,10,FALSE),0)</f>
        <v>0</v>
      </c>
      <c r="Y39" s="33">
        <f t="shared" si="18"/>
        <v>0</v>
      </c>
      <c r="Z39" s="25">
        <f>'Décembre N-1'!X38</f>
        <v>0</v>
      </c>
      <c r="AA39" s="26">
        <f t="shared" si="4"/>
        <v>0</v>
      </c>
      <c r="AB39" s="22" t="e">
        <f t="shared" si="19"/>
        <v>#DIV/0!</v>
      </c>
      <c r="AC39" s="23">
        <f>IF(COUNTIF($AY$2:$BL$61,A39)=1,VLOOKUP(A39,$AY$2:$BL$61,11,FALSE),0)</f>
        <v>0</v>
      </c>
      <c r="AD39" s="33">
        <f t="shared" si="20"/>
        <v>0</v>
      </c>
      <c r="AE39" s="25">
        <f>'Décembre N-1'!AC38</f>
        <v>0</v>
      </c>
      <c r="AF39" s="26">
        <f t="shared" si="5"/>
        <v>0</v>
      </c>
      <c r="AG39" s="22" t="e">
        <f t="shared" si="21"/>
        <v>#DIV/0!</v>
      </c>
      <c r="AH39" s="23">
        <f>IF(COUNTIF($AY$2:$BL$61,A39)=1,VLOOKUP(A39,$AY$2:$BL$61,12,FALSE),0)</f>
        <v>0</v>
      </c>
      <c r="AI39" s="33">
        <f t="shared" si="22"/>
        <v>0</v>
      </c>
      <c r="AJ39" s="25">
        <f>'Décembre N-1'!AH38</f>
        <v>0</v>
      </c>
      <c r="AK39" s="26">
        <f t="shared" si="6"/>
        <v>0</v>
      </c>
      <c r="AL39" s="22" t="e">
        <f t="shared" si="23"/>
        <v>#DIV/0!</v>
      </c>
      <c r="AM39" s="23">
        <f>IF(COUNTIF($AY$2:$BL$61,A39)=1,VLOOKUP(A39,$AY$2:$BL$61,13,FALSE),0)</f>
        <v>0</v>
      </c>
      <c r="AN39" s="33">
        <f t="shared" si="24"/>
        <v>0</v>
      </c>
      <c r="AO39" s="25">
        <f>'Décembre N-1'!AM38</f>
        <v>0</v>
      </c>
      <c r="AP39" s="26">
        <f t="shared" si="7"/>
        <v>0</v>
      </c>
      <c r="AQ39" s="22" t="e">
        <f t="shared" si="25"/>
        <v>#DIV/0!</v>
      </c>
      <c r="AR39" s="23">
        <f>IF(COUNTIF($AY$2:$BL$61,A39)=1,VLOOKUP(A39,$AY$2:$BL$61,14,FALSE),0)</f>
        <v>0</v>
      </c>
      <c r="AS39" s="33">
        <f t="shared" si="26"/>
        <v>0</v>
      </c>
      <c r="AT39" s="25">
        <f>'Décembre N-1'!AR38</f>
        <v>0</v>
      </c>
      <c r="AU39" s="26">
        <f t="shared" si="8"/>
        <v>0</v>
      </c>
    </row>
    <row r="40" spans="1:47" x14ac:dyDescent="0.3">
      <c r="A40" t="s">
        <v>21</v>
      </c>
      <c r="B40" s="21"/>
      <c r="C40" s="22" t="e">
        <f t="shared" si="9"/>
        <v>#DIV/0!</v>
      </c>
      <c r="D40" s="23">
        <f>IF(COUNTIF($AY$2:$BL$61,A40)=1,VLOOKUP(A40,$AY$2:$BL$61,6,FALSE),0)</f>
        <v>0</v>
      </c>
      <c r="E40" s="24">
        <f t="shared" si="10"/>
        <v>5.8479532163742687E-3</v>
      </c>
      <c r="F40" s="25">
        <f>'Décembre N-1'!D42</f>
        <v>2</v>
      </c>
      <c r="G40" s="26">
        <f t="shared" si="0"/>
        <v>-2</v>
      </c>
      <c r="H40" s="22" t="e">
        <f t="shared" si="11"/>
        <v>#DIV/0!</v>
      </c>
      <c r="I40" s="23">
        <f>IF(COUNTIF($AY$2:$BL$61,A40)=1,VLOOKUP(A40,$AY$2:$BL$61,7,FALSE),0)</f>
        <v>0</v>
      </c>
      <c r="J40" s="33">
        <f t="shared" si="12"/>
        <v>1.1904761904761904E-2</v>
      </c>
      <c r="K40" s="25">
        <f>'Décembre N-1'!I39</f>
        <v>1</v>
      </c>
      <c r="L40" s="26">
        <f t="shared" si="1"/>
        <v>-1</v>
      </c>
      <c r="M40" s="22" t="e">
        <f t="shared" si="13"/>
        <v>#DIV/0!</v>
      </c>
      <c r="N40" s="23">
        <f>IF(COUNTIF($AY$2:$BL$61,A40)=1,VLOOKUP(A40,$AY$2:$BL$61,8,FALSE),0)</f>
        <v>0</v>
      </c>
      <c r="O40" s="24">
        <f t="shared" si="14"/>
        <v>0</v>
      </c>
      <c r="P40" s="25">
        <f>'Décembre N-1'!N39</f>
        <v>0</v>
      </c>
      <c r="Q40" s="26">
        <f t="shared" si="2"/>
        <v>0</v>
      </c>
      <c r="R40" s="22" t="e">
        <f t="shared" si="15"/>
        <v>#DIV/0!</v>
      </c>
      <c r="S40" s="23">
        <f>IF(COUNTIF($AY$2:$BL$61,A40)=1,VLOOKUP(A40,$AY$2:$BL$61,9,FALSE),0)</f>
        <v>0</v>
      </c>
      <c r="T40" s="33">
        <f t="shared" si="16"/>
        <v>0</v>
      </c>
      <c r="U40" s="25">
        <f>'Décembre N-1'!S39</f>
        <v>0</v>
      </c>
      <c r="V40" s="26">
        <f t="shared" si="3"/>
        <v>0</v>
      </c>
      <c r="W40" s="22" t="e">
        <f t="shared" si="17"/>
        <v>#DIV/0!</v>
      </c>
      <c r="X40" s="23">
        <f>IF(COUNTIF($AY$2:$BL$61,A40)=1,VLOOKUP(A40,$AY$2:$BL$61,10,FALSE),0)</f>
        <v>0</v>
      </c>
      <c r="Y40" s="33">
        <f t="shared" si="18"/>
        <v>0</v>
      </c>
      <c r="Z40" s="25">
        <f>'Décembre N-1'!X39</f>
        <v>0</v>
      </c>
      <c r="AA40" s="26">
        <f t="shared" si="4"/>
        <v>0</v>
      </c>
      <c r="AB40" s="22" t="e">
        <f t="shared" si="19"/>
        <v>#DIV/0!</v>
      </c>
      <c r="AC40" s="23">
        <f>IF(COUNTIF($AY$2:$BL$61,A40)=1,VLOOKUP(A40,$AY$2:$BL$61,11,FALSE),0)</f>
        <v>0</v>
      </c>
      <c r="AD40" s="33">
        <f t="shared" si="20"/>
        <v>2.564102564102564E-2</v>
      </c>
      <c r="AE40" s="25">
        <f>'Décembre N-1'!AC39</f>
        <v>2</v>
      </c>
      <c r="AF40" s="26">
        <f t="shared" si="5"/>
        <v>-2</v>
      </c>
      <c r="AG40" s="22" t="e">
        <f t="shared" si="21"/>
        <v>#DIV/0!</v>
      </c>
      <c r="AH40" s="23">
        <f>IF(COUNTIF($AY$2:$BL$61,A40)=1,VLOOKUP(A40,$AY$2:$BL$61,12,FALSE),0)</f>
        <v>0</v>
      </c>
      <c r="AI40" s="33">
        <f t="shared" si="22"/>
        <v>0</v>
      </c>
      <c r="AJ40" s="25">
        <f>'Décembre N-1'!AH39</f>
        <v>0</v>
      </c>
      <c r="AK40" s="26">
        <f t="shared" si="6"/>
        <v>0</v>
      </c>
      <c r="AL40" s="22" t="e">
        <f t="shared" si="23"/>
        <v>#DIV/0!</v>
      </c>
      <c r="AM40" s="23">
        <f>IF(COUNTIF($AY$2:$BL$61,A40)=1,VLOOKUP(A40,$AY$2:$BL$61,13,FALSE),0)</f>
        <v>0</v>
      </c>
      <c r="AN40" s="33">
        <f t="shared" si="24"/>
        <v>9.1116173120728925E-3</v>
      </c>
      <c r="AO40" s="25">
        <f>'Décembre N-1'!AM39</f>
        <v>4</v>
      </c>
      <c r="AP40" s="26">
        <f t="shared" si="7"/>
        <v>-4</v>
      </c>
      <c r="AQ40" s="22" t="e">
        <f t="shared" si="25"/>
        <v>#DIV/0!</v>
      </c>
      <c r="AR40" s="23">
        <f>IF(COUNTIF($AY$2:$BL$61,A40)=1,VLOOKUP(A40,$AY$2:$BL$61,14,FALSE),0)</f>
        <v>0</v>
      </c>
      <c r="AS40" s="33">
        <f t="shared" si="26"/>
        <v>0</v>
      </c>
      <c r="AT40" s="25">
        <f>'Décembre N-1'!AR39</f>
        <v>0</v>
      </c>
      <c r="AU40" s="26">
        <f t="shared" si="8"/>
        <v>0</v>
      </c>
    </row>
    <row r="41" spans="1:47" x14ac:dyDescent="0.3">
      <c r="A41" t="s">
        <v>22</v>
      </c>
      <c r="B41" s="21"/>
      <c r="C41" s="22" t="e">
        <f t="shared" si="9"/>
        <v>#DIV/0!</v>
      </c>
      <c r="D41" s="23">
        <f>IF(COUNTIF($AY$2:$BL$61,A41)=1,VLOOKUP(A41,$AY$2:$BL$61,6,FALSE),0)</f>
        <v>0</v>
      </c>
      <c r="E41" s="24">
        <f t="shared" si="10"/>
        <v>0</v>
      </c>
      <c r="F41" s="25">
        <f>'Décembre N-1'!D43</f>
        <v>0</v>
      </c>
      <c r="G41" s="26">
        <f t="shared" si="0"/>
        <v>0</v>
      </c>
      <c r="H41" s="22" t="e">
        <f t="shared" si="11"/>
        <v>#DIV/0!</v>
      </c>
      <c r="I41" s="23">
        <f>IF(COUNTIF($AY$2:$BL$61,A41)=1,VLOOKUP(A41,$AY$2:$BL$61,7,FALSE),0)</f>
        <v>0</v>
      </c>
      <c r="J41" s="33">
        <f t="shared" si="12"/>
        <v>0</v>
      </c>
      <c r="K41" s="25">
        <f>'Décembre N-1'!I40</f>
        <v>0</v>
      </c>
      <c r="L41" s="26">
        <f t="shared" si="1"/>
        <v>0</v>
      </c>
      <c r="M41" s="22" t="e">
        <f t="shared" si="13"/>
        <v>#DIV/0!</v>
      </c>
      <c r="N41" s="23">
        <f>IF(COUNTIF($AY$2:$BL$61,A41)=1,VLOOKUP(A41,$AY$2:$BL$61,8,FALSE),0)</f>
        <v>0</v>
      </c>
      <c r="O41" s="24">
        <f t="shared" si="14"/>
        <v>0</v>
      </c>
      <c r="P41" s="25">
        <f>'Décembre N-1'!N40</f>
        <v>0</v>
      </c>
      <c r="Q41" s="26">
        <f t="shared" si="2"/>
        <v>0</v>
      </c>
      <c r="R41" s="22" t="e">
        <f t="shared" si="15"/>
        <v>#DIV/0!</v>
      </c>
      <c r="S41" s="23">
        <f>IF(COUNTIF($AY$2:$BL$61,A41)=1,VLOOKUP(A41,$AY$2:$BL$61,9,FALSE),0)</f>
        <v>0</v>
      </c>
      <c r="T41" s="33">
        <f t="shared" si="16"/>
        <v>0</v>
      </c>
      <c r="U41" s="25">
        <f>'Décembre N-1'!S40</f>
        <v>0</v>
      </c>
      <c r="V41" s="26">
        <f t="shared" si="3"/>
        <v>0</v>
      </c>
      <c r="W41" s="22" t="e">
        <f t="shared" si="17"/>
        <v>#DIV/0!</v>
      </c>
      <c r="X41" s="23">
        <f>IF(COUNTIF($AY$2:$BL$61,A41)=1,VLOOKUP(A41,$AY$2:$BL$61,10,FALSE),0)</f>
        <v>0</v>
      </c>
      <c r="Y41" s="33">
        <f t="shared" si="18"/>
        <v>0</v>
      </c>
      <c r="Z41" s="25">
        <f>'Décembre N-1'!X40</f>
        <v>0</v>
      </c>
      <c r="AA41" s="26">
        <f t="shared" si="4"/>
        <v>0</v>
      </c>
      <c r="AB41" s="22" t="e">
        <f t="shared" si="19"/>
        <v>#DIV/0!</v>
      </c>
      <c r="AC41" s="23">
        <f>IF(COUNTIF($AY$2:$BL$61,A41)=1,VLOOKUP(A41,$AY$2:$BL$61,11,FALSE),0)</f>
        <v>0</v>
      </c>
      <c r="AD41" s="33">
        <f t="shared" si="20"/>
        <v>2.564102564102564E-2</v>
      </c>
      <c r="AE41" s="25">
        <f>'Décembre N-1'!AC40</f>
        <v>2</v>
      </c>
      <c r="AF41" s="26">
        <f t="shared" si="5"/>
        <v>-2</v>
      </c>
      <c r="AG41" s="22" t="e">
        <f t="shared" si="21"/>
        <v>#DIV/0!</v>
      </c>
      <c r="AH41" s="23">
        <f>IF(COUNTIF($AY$2:$BL$61,A41)=1,VLOOKUP(A41,$AY$2:$BL$61,12,FALSE),0)</f>
        <v>0</v>
      </c>
      <c r="AI41" s="33">
        <f t="shared" si="22"/>
        <v>0</v>
      </c>
      <c r="AJ41" s="25">
        <f>'Décembre N-1'!AH40</f>
        <v>0</v>
      </c>
      <c r="AK41" s="26">
        <f t="shared" si="6"/>
        <v>0</v>
      </c>
      <c r="AL41" s="22" t="e">
        <f t="shared" si="23"/>
        <v>#DIV/0!</v>
      </c>
      <c r="AM41" s="23">
        <f>IF(COUNTIF($AY$2:$BL$61,A41)=1,VLOOKUP(A41,$AY$2:$BL$61,13,FALSE),0)</f>
        <v>0</v>
      </c>
      <c r="AN41" s="33">
        <f t="shared" si="24"/>
        <v>4.5558086560364463E-3</v>
      </c>
      <c r="AO41" s="25">
        <f>'Décembre N-1'!AM40</f>
        <v>2</v>
      </c>
      <c r="AP41" s="26">
        <f t="shared" si="7"/>
        <v>-2</v>
      </c>
      <c r="AQ41" s="22" t="e">
        <f t="shared" si="25"/>
        <v>#DIV/0!</v>
      </c>
      <c r="AR41" s="23">
        <f>IF(COUNTIF($AY$2:$BL$61,A41)=1,VLOOKUP(A41,$AY$2:$BL$61,14,FALSE),0)</f>
        <v>0</v>
      </c>
      <c r="AS41" s="33">
        <f t="shared" si="26"/>
        <v>0</v>
      </c>
      <c r="AT41" s="25">
        <f>'Décembre N-1'!AR40</f>
        <v>0</v>
      </c>
      <c r="AU41" s="26">
        <f t="shared" si="8"/>
        <v>0</v>
      </c>
    </row>
    <row r="42" spans="1:47" x14ac:dyDescent="0.3">
      <c r="A42" t="s">
        <v>23</v>
      </c>
      <c r="B42" s="21"/>
      <c r="C42" s="22" t="e">
        <f t="shared" si="9"/>
        <v>#DIV/0!</v>
      </c>
      <c r="D42" s="23">
        <f>IF(COUNTIF($AY$2:$BL$61,A42)=1,VLOOKUP(A42,$AY$2:$BL$61,6,FALSE),0)</f>
        <v>0</v>
      </c>
      <c r="E42" s="24">
        <f t="shared" si="10"/>
        <v>0</v>
      </c>
      <c r="F42" s="25">
        <f>'Décembre N-1'!D44</f>
        <v>0</v>
      </c>
      <c r="G42" s="26">
        <f t="shared" si="0"/>
        <v>0</v>
      </c>
      <c r="H42" s="22" t="e">
        <f t="shared" si="11"/>
        <v>#DIV/0!</v>
      </c>
      <c r="I42" s="23">
        <f>IF(COUNTIF($AY$2:$BL$61,A42)=1,VLOOKUP(A42,$AY$2:$BL$61,7,FALSE),0)</f>
        <v>0</v>
      </c>
      <c r="J42" s="33">
        <f t="shared" si="12"/>
        <v>0</v>
      </c>
      <c r="K42" s="25">
        <f>'Décembre N-1'!I41</f>
        <v>0</v>
      </c>
      <c r="L42" s="26">
        <f t="shared" si="1"/>
        <v>0</v>
      </c>
      <c r="M42" s="22" t="e">
        <f t="shared" si="13"/>
        <v>#DIV/0!</v>
      </c>
      <c r="N42" s="23">
        <f>IF(COUNTIF($AY$2:$BL$61,A42)=1,VLOOKUP(A42,$AY$2:$BL$61,8,FALSE),0)</f>
        <v>0</v>
      </c>
      <c r="O42" s="24">
        <f t="shared" si="14"/>
        <v>0</v>
      </c>
      <c r="P42" s="25">
        <f>'Décembre N-1'!N41</f>
        <v>0</v>
      </c>
      <c r="Q42" s="26">
        <f t="shared" si="2"/>
        <v>0</v>
      </c>
      <c r="R42" s="22" t="e">
        <f t="shared" si="15"/>
        <v>#DIV/0!</v>
      </c>
      <c r="S42" s="23">
        <f>IF(COUNTIF($AY$2:$BL$61,A42)=1,VLOOKUP(A42,$AY$2:$BL$61,9,FALSE),0)</f>
        <v>0</v>
      </c>
      <c r="T42" s="33">
        <f t="shared" si="16"/>
        <v>0</v>
      </c>
      <c r="U42" s="25">
        <f>'Décembre N-1'!S41</f>
        <v>0</v>
      </c>
      <c r="V42" s="26">
        <f t="shared" si="3"/>
        <v>0</v>
      </c>
      <c r="W42" s="22" t="e">
        <f t="shared" si="17"/>
        <v>#DIV/0!</v>
      </c>
      <c r="X42" s="23">
        <f>IF(COUNTIF($AY$2:$BL$61,A42)=1,VLOOKUP(A42,$AY$2:$BL$61,10,FALSE),0)</f>
        <v>0</v>
      </c>
      <c r="Y42" s="33">
        <f t="shared" si="18"/>
        <v>0</v>
      </c>
      <c r="Z42" s="25">
        <f>'Décembre N-1'!X41</f>
        <v>0</v>
      </c>
      <c r="AA42" s="26">
        <f t="shared" si="4"/>
        <v>0</v>
      </c>
      <c r="AB42" s="22" t="e">
        <f t="shared" si="19"/>
        <v>#DIV/0!</v>
      </c>
      <c r="AC42" s="23">
        <f>IF(COUNTIF($AY$2:$BL$61,A42)=1,VLOOKUP(A42,$AY$2:$BL$61,11,FALSE),0)</f>
        <v>0</v>
      </c>
      <c r="AD42" s="33">
        <f t="shared" si="20"/>
        <v>0</v>
      </c>
      <c r="AE42" s="25">
        <f>'Décembre N-1'!AC41</f>
        <v>0</v>
      </c>
      <c r="AF42" s="26">
        <f t="shared" si="5"/>
        <v>0</v>
      </c>
      <c r="AG42" s="22" t="e">
        <f t="shared" si="21"/>
        <v>#DIV/0!</v>
      </c>
      <c r="AH42" s="23">
        <f>IF(COUNTIF($AY$2:$BL$61,A42)=1,VLOOKUP(A42,$AY$2:$BL$61,12,FALSE),0)</f>
        <v>0</v>
      </c>
      <c r="AI42" s="33">
        <f t="shared" si="22"/>
        <v>0</v>
      </c>
      <c r="AJ42" s="25">
        <f>'Décembre N-1'!AH41</f>
        <v>0</v>
      </c>
      <c r="AK42" s="26">
        <f t="shared" si="6"/>
        <v>0</v>
      </c>
      <c r="AL42" s="22" t="e">
        <f t="shared" si="23"/>
        <v>#DIV/0!</v>
      </c>
      <c r="AM42" s="23">
        <f>IF(COUNTIF($AY$2:$BL$61,A42)=1,VLOOKUP(A42,$AY$2:$BL$61,13,FALSE),0)</f>
        <v>0</v>
      </c>
      <c r="AN42" s="33">
        <f t="shared" si="24"/>
        <v>2.2779043280182231E-3</v>
      </c>
      <c r="AO42" s="25">
        <f>'Décembre N-1'!AM41</f>
        <v>1</v>
      </c>
      <c r="AP42" s="26">
        <f t="shared" si="7"/>
        <v>-1</v>
      </c>
      <c r="AQ42" s="22" t="e">
        <f t="shared" si="25"/>
        <v>#DIV/0!</v>
      </c>
      <c r="AR42" s="23">
        <f>IF(COUNTIF($AY$2:$BL$61,A42)=1,VLOOKUP(A42,$AY$2:$BL$61,14,FALSE),0)</f>
        <v>0</v>
      </c>
      <c r="AS42" s="33">
        <f t="shared" si="26"/>
        <v>0</v>
      </c>
      <c r="AT42" s="25">
        <f>'Décembre N-1'!AR41</f>
        <v>0</v>
      </c>
      <c r="AU42" s="26">
        <f t="shared" si="8"/>
        <v>0</v>
      </c>
    </row>
    <row r="43" spans="1:47" x14ac:dyDescent="0.3">
      <c r="A43" t="s">
        <v>24</v>
      </c>
      <c r="B43" s="21"/>
      <c r="C43" s="22" t="e">
        <f t="shared" si="9"/>
        <v>#DIV/0!</v>
      </c>
      <c r="D43" s="23">
        <f>IF(COUNTIF($AY$2:$BL$61,A43)=1,VLOOKUP(A43,$AY$2:$BL$61,6,FALSE),0)</f>
        <v>0</v>
      </c>
      <c r="E43" s="24">
        <f t="shared" si="10"/>
        <v>3.2163742690058478E-2</v>
      </c>
      <c r="F43" s="25">
        <f>'Décembre N-1'!D45</f>
        <v>11</v>
      </c>
      <c r="G43" s="26">
        <f t="shared" si="0"/>
        <v>-11</v>
      </c>
      <c r="H43" s="22" t="e">
        <f t="shared" si="11"/>
        <v>#DIV/0!</v>
      </c>
      <c r="I43" s="23">
        <f>IF(COUNTIF($AY$2:$BL$61,A43)=1,VLOOKUP(A43,$AY$2:$BL$61,7,FALSE),0)</f>
        <v>0</v>
      </c>
      <c r="J43" s="33">
        <f t="shared" si="12"/>
        <v>2.3809523809523808E-2</v>
      </c>
      <c r="K43" s="25">
        <f>'Décembre N-1'!I42</f>
        <v>2</v>
      </c>
      <c r="L43" s="26">
        <f t="shared" si="1"/>
        <v>-2</v>
      </c>
      <c r="M43" s="22" t="e">
        <f t="shared" si="13"/>
        <v>#DIV/0!</v>
      </c>
      <c r="N43" s="23">
        <f>IF(COUNTIF($AY$2:$BL$61,A43)=1,VLOOKUP(A43,$AY$2:$BL$61,8,FALSE),0)</f>
        <v>0</v>
      </c>
      <c r="O43" s="24">
        <f t="shared" si="14"/>
        <v>4.7619047619047616E-2</v>
      </c>
      <c r="P43" s="25">
        <f>'Décembre N-1'!N42</f>
        <v>1</v>
      </c>
      <c r="Q43" s="26">
        <f t="shared" si="2"/>
        <v>-1</v>
      </c>
      <c r="R43" s="22" t="e">
        <f t="shared" si="15"/>
        <v>#DIV/0!</v>
      </c>
      <c r="S43" s="23">
        <f>IF(COUNTIF($AY$2:$BL$61,A43)=1,VLOOKUP(A43,$AY$2:$BL$61,9,FALSE),0)</f>
        <v>0</v>
      </c>
      <c r="T43" s="33">
        <f t="shared" si="16"/>
        <v>0.02</v>
      </c>
      <c r="U43" s="25">
        <f>'Décembre N-1'!S42</f>
        <v>1</v>
      </c>
      <c r="V43" s="26">
        <f t="shared" si="3"/>
        <v>-1</v>
      </c>
      <c r="W43" s="22" t="e">
        <f t="shared" si="17"/>
        <v>#DIV/0!</v>
      </c>
      <c r="X43" s="23">
        <f>IF(COUNTIF($AY$2:$BL$61,A43)=1,VLOOKUP(A43,$AY$2:$BL$61,10,FALSE),0)</f>
        <v>0</v>
      </c>
      <c r="Y43" s="33">
        <f t="shared" si="18"/>
        <v>7.6923076923076927E-2</v>
      </c>
      <c r="Z43" s="25">
        <f>'Décembre N-1'!X42</f>
        <v>1</v>
      </c>
      <c r="AA43" s="26">
        <f t="shared" si="4"/>
        <v>-1</v>
      </c>
      <c r="AB43" s="22" t="e">
        <f t="shared" si="19"/>
        <v>#DIV/0!</v>
      </c>
      <c r="AC43" s="23">
        <f>IF(COUNTIF($AY$2:$BL$61,A43)=1,VLOOKUP(A43,$AY$2:$BL$61,11,FALSE),0)</f>
        <v>0</v>
      </c>
      <c r="AD43" s="33">
        <f t="shared" si="20"/>
        <v>1.282051282051282E-2</v>
      </c>
      <c r="AE43" s="25">
        <f>'Décembre N-1'!AC42</f>
        <v>1</v>
      </c>
      <c r="AF43" s="26">
        <f t="shared" si="5"/>
        <v>-1</v>
      </c>
      <c r="AG43" s="22" t="e">
        <f t="shared" si="21"/>
        <v>#DIV/0!</v>
      </c>
      <c r="AH43" s="23">
        <f>IF(COUNTIF($AY$2:$BL$61,A43)=1,VLOOKUP(A43,$AY$2:$BL$61,12,FALSE),0)</f>
        <v>0</v>
      </c>
      <c r="AI43" s="33">
        <f t="shared" si="22"/>
        <v>2.34375E-2</v>
      </c>
      <c r="AJ43" s="25">
        <f>'Décembre N-1'!AH42</f>
        <v>3</v>
      </c>
      <c r="AK43" s="26">
        <f t="shared" si="6"/>
        <v>-3</v>
      </c>
      <c r="AL43" s="22" t="e">
        <f t="shared" si="23"/>
        <v>#DIV/0!</v>
      </c>
      <c r="AM43" s="23">
        <f>IF(COUNTIF($AY$2:$BL$61,A43)=1,VLOOKUP(A43,$AY$2:$BL$61,13,FALSE),0)</f>
        <v>0</v>
      </c>
      <c r="AN43" s="33">
        <f t="shared" si="24"/>
        <v>1.8223234624145785E-2</v>
      </c>
      <c r="AO43" s="25">
        <f>'Décembre N-1'!AM42</f>
        <v>8</v>
      </c>
      <c r="AP43" s="26">
        <f t="shared" si="7"/>
        <v>-8</v>
      </c>
      <c r="AQ43" s="22" t="e">
        <f t="shared" si="25"/>
        <v>#DIV/0!</v>
      </c>
      <c r="AR43" s="23">
        <f>IF(COUNTIF($AY$2:$BL$61,A43)=1,VLOOKUP(A43,$AY$2:$BL$61,14,FALSE),0)</f>
        <v>0</v>
      </c>
      <c r="AS43" s="33">
        <f t="shared" si="26"/>
        <v>2.8301886792452831E-2</v>
      </c>
      <c r="AT43" s="25">
        <f>'Décembre N-1'!AR42</f>
        <v>3</v>
      </c>
      <c r="AU43" s="26">
        <f t="shared" si="8"/>
        <v>-3</v>
      </c>
    </row>
    <row r="44" spans="1:47" x14ac:dyDescent="0.3">
      <c r="A44" t="s">
        <v>61</v>
      </c>
      <c r="B44" s="21"/>
      <c r="C44" s="22" t="e">
        <f t="shared" si="9"/>
        <v>#DIV/0!</v>
      </c>
      <c r="D44" s="23">
        <f>IF(COUNTIF($AY$2:$BL$61,A44)=1,VLOOKUP(A44,$AY$2:$BL$61,6,FALSE),0)</f>
        <v>0</v>
      </c>
      <c r="E44" s="24">
        <f t="shared" si="10"/>
        <v>1.1695906432748537E-2</v>
      </c>
      <c r="F44" s="25">
        <f>'Décembre N-1'!D46</f>
        <v>4</v>
      </c>
      <c r="G44" s="26">
        <f t="shared" si="0"/>
        <v>-4</v>
      </c>
      <c r="H44" s="22" t="e">
        <f t="shared" si="11"/>
        <v>#DIV/0!</v>
      </c>
      <c r="I44" s="23">
        <f>IF(COUNTIF($AY$2:$BL$61,A44)=1,VLOOKUP(A44,$AY$2:$BL$61,7,FALSE),0)</f>
        <v>0</v>
      </c>
      <c r="J44" s="33">
        <f t="shared" si="12"/>
        <v>0</v>
      </c>
      <c r="K44" s="25">
        <f>'Décembre N-1'!I43</f>
        <v>0</v>
      </c>
      <c r="L44" s="26">
        <f t="shared" si="1"/>
        <v>0</v>
      </c>
      <c r="M44" s="22" t="e">
        <f t="shared" si="13"/>
        <v>#DIV/0!</v>
      </c>
      <c r="N44" s="23">
        <f>IF(COUNTIF($AY$2:$BL$61,A44)=1,VLOOKUP(A44,$AY$2:$BL$61,8,FALSE),0)</f>
        <v>0</v>
      </c>
      <c r="O44" s="24">
        <f t="shared" si="14"/>
        <v>0</v>
      </c>
      <c r="P44" s="25">
        <f>'Décembre N-1'!N43</f>
        <v>0</v>
      </c>
      <c r="Q44" s="26">
        <f t="shared" si="2"/>
        <v>0</v>
      </c>
      <c r="R44" s="22" t="e">
        <f t="shared" si="15"/>
        <v>#DIV/0!</v>
      </c>
      <c r="S44" s="23">
        <f>IF(COUNTIF($AY$2:$BL$61,A44)=1,VLOOKUP(A44,$AY$2:$BL$61,9,FALSE),0)</f>
        <v>0</v>
      </c>
      <c r="T44" s="33">
        <f t="shared" si="16"/>
        <v>0</v>
      </c>
      <c r="U44" s="25">
        <f>'Décembre N-1'!S43</f>
        <v>0</v>
      </c>
      <c r="V44" s="26">
        <f t="shared" si="3"/>
        <v>0</v>
      </c>
      <c r="W44" s="22" t="e">
        <f t="shared" si="17"/>
        <v>#DIV/0!</v>
      </c>
      <c r="X44" s="23">
        <f>IF(COUNTIF($AY$2:$BL$61,A44)=1,VLOOKUP(A44,$AY$2:$BL$61,10,FALSE),0)</f>
        <v>0</v>
      </c>
      <c r="Y44" s="33">
        <f t="shared" si="18"/>
        <v>0</v>
      </c>
      <c r="Z44" s="25">
        <f>'Décembre N-1'!X43</f>
        <v>0</v>
      </c>
      <c r="AA44" s="26">
        <f t="shared" si="4"/>
        <v>0</v>
      </c>
      <c r="AB44" s="22" t="e">
        <f t="shared" si="19"/>
        <v>#DIV/0!</v>
      </c>
      <c r="AC44" s="23">
        <f>IF(COUNTIF($AY$2:$BL$61,A44)=1,VLOOKUP(A44,$AY$2:$BL$61,11,FALSE),0)</f>
        <v>0</v>
      </c>
      <c r="AD44" s="33">
        <f t="shared" si="20"/>
        <v>0</v>
      </c>
      <c r="AE44" s="25">
        <f>'Décembre N-1'!AC43</f>
        <v>0</v>
      </c>
      <c r="AF44" s="26">
        <f t="shared" si="5"/>
        <v>0</v>
      </c>
      <c r="AG44" s="22" t="e">
        <f t="shared" si="21"/>
        <v>#DIV/0!</v>
      </c>
      <c r="AH44" s="23">
        <f>IF(COUNTIF($AY$2:$BL$61,A44)=1,VLOOKUP(A44,$AY$2:$BL$61,12,FALSE),0)</f>
        <v>0</v>
      </c>
      <c r="AI44" s="33">
        <f t="shared" si="22"/>
        <v>0</v>
      </c>
      <c r="AJ44" s="25">
        <f>'Décembre N-1'!AH43</f>
        <v>0</v>
      </c>
      <c r="AK44" s="26">
        <f t="shared" si="6"/>
        <v>0</v>
      </c>
      <c r="AL44" s="22" t="e">
        <f t="shared" si="23"/>
        <v>#DIV/0!</v>
      </c>
      <c r="AM44" s="23">
        <f>IF(COUNTIF($AY$2:$BL$61,A44)=1,VLOOKUP(A44,$AY$2:$BL$61,13,FALSE),0)</f>
        <v>0</v>
      </c>
      <c r="AN44" s="33">
        <f t="shared" si="24"/>
        <v>0</v>
      </c>
      <c r="AO44" s="25">
        <f>'Décembre N-1'!AM43</f>
        <v>0</v>
      </c>
      <c r="AP44" s="26">
        <f t="shared" si="7"/>
        <v>0</v>
      </c>
      <c r="AQ44" s="22" t="e">
        <f t="shared" si="25"/>
        <v>#DIV/0!</v>
      </c>
      <c r="AR44" s="23">
        <f>IF(COUNTIF($AY$2:$BL$61,A44)=1,VLOOKUP(A44,$AY$2:$BL$61,14,FALSE),0)</f>
        <v>0</v>
      </c>
      <c r="AS44" s="33">
        <f t="shared" si="26"/>
        <v>0</v>
      </c>
      <c r="AT44" s="25">
        <f>'Décembre N-1'!AR43</f>
        <v>0</v>
      </c>
      <c r="AU44" s="26">
        <f t="shared" si="8"/>
        <v>0</v>
      </c>
    </row>
    <row r="45" spans="1:47" x14ac:dyDescent="0.3">
      <c r="A45" t="s">
        <v>25</v>
      </c>
      <c r="B45" s="21"/>
      <c r="C45" s="22" t="e">
        <f t="shared" si="9"/>
        <v>#DIV/0!</v>
      </c>
      <c r="D45" s="23">
        <f>IF(COUNTIF($AY$2:$BL$61,A45)=1,VLOOKUP(A45,$AY$2:$BL$61,6,FALSE),0)</f>
        <v>0</v>
      </c>
      <c r="E45" s="24">
        <f t="shared" si="10"/>
        <v>4.9707602339181284E-2</v>
      </c>
      <c r="F45" s="25">
        <f>'Décembre N-1'!D47</f>
        <v>17</v>
      </c>
      <c r="G45" s="26">
        <f t="shared" si="0"/>
        <v>-17</v>
      </c>
      <c r="H45" s="22" t="e">
        <f t="shared" si="11"/>
        <v>#DIV/0!</v>
      </c>
      <c r="I45" s="23">
        <f>IF(COUNTIF($AY$2:$BL$61,A45)=1,VLOOKUP(A45,$AY$2:$BL$61,7,FALSE),0)</f>
        <v>0</v>
      </c>
      <c r="J45" s="33">
        <f t="shared" si="12"/>
        <v>3.5714285714285712E-2</v>
      </c>
      <c r="K45" s="25">
        <f>'Décembre N-1'!I44</f>
        <v>3</v>
      </c>
      <c r="L45" s="26">
        <f t="shared" si="1"/>
        <v>-3</v>
      </c>
      <c r="M45" s="22" t="e">
        <f t="shared" si="13"/>
        <v>#DIV/0!</v>
      </c>
      <c r="N45" s="23">
        <f>IF(COUNTIF($AY$2:$BL$61,A45)=1,VLOOKUP(A45,$AY$2:$BL$61,8,FALSE),0)</f>
        <v>0</v>
      </c>
      <c r="O45" s="24">
        <f t="shared" si="14"/>
        <v>0</v>
      </c>
      <c r="P45" s="25">
        <f>'Décembre N-1'!N44</f>
        <v>0</v>
      </c>
      <c r="Q45" s="26">
        <f t="shared" si="2"/>
        <v>0</v>
      </c>
      <c r="R45" s="22" t="e">
        <f t="shared" si="15"/>
        <v>#DIV/0!</v>
      </c>
      <c r="S45" s="23">
        <f>IF(COUNTIF($AY$2:$BL$61,A45)=1,VLOOKUP(A45,$AY$2:$BL$61,9,FALSE),0)</f>
        <v>0</v>
      </c>
      <c r="T45" s="33">
        <f t="shared" si="16"/>
        <v>0</v>
      </c>
      <c r="U45" s="25">
        <f>'Décembre N-1'!S44</f>
        <v>0</v>
      </c>
      <c r="V45" s="26">
        <f t="shared" si="3"/>
        <v>0</v>
      </c>
      <c r="W45" s="22" t="e">
        <f t="shared" si="17"/>
        <v>#DIV/0!</v>
      </c>
      <c r="X45" s="23">
        <f>IF(COUNTIF($AY$2:$BL$61,A45)=1,VLOOKUP(A45,$AY$2:$BL$61,10,FALSE),0)</f>
        <v>0</v>
      </c>
      <c r="Y45" s="33">
        <f t="shared" si="18"/>
        <v>0</v>
      </c>
      <c r="Z45" s="25">
        <f>'Décembre N-1'!X44</f>
        <v>0</v>
      </c>
      <c r="AA45" s="26">
        <f t="shared" si="4"/>
        <v>0</v>
      </c>
      <c r="AB45" s="22" t="e">
        <f t="shared" si="19"/>
        <v>#DIV/0!</v>
      </c>
      <c r="AC45" s="23">
        <f>IF(COUNTIF($AY$2:$BL$61,A45)=1,VLOOKUP(A45,$AY$2:$BL$61,11,FALSE),0)</f>
        <v>0</v>
      </c>
      <c r="AD45" s="33">
        <f t="shared" si="20"/>
        <v>0</v>
      </c>
      <c r="AE45" s="25">
        <f>'Décembre N-1'!AC44</f>
        <v>0</v>
      </c>
      <c r="AF45" s="26">
        <f t="shared" si="5"/>
        <v>0</v>
      </c>
      <c r="AG45" s="22" t="e">
        <f t="shared" si="21"/>
        <v>#DIV/0!</v>
      </c>
      <c r="AH45" s="23">
        <f>IF(COUNTIF($AY$2:$BL$61,A45)=1,VLOOKUP(A45,$AY$2:$BL$61,12,FALSE),0)</f>
        <v>0</v>
      </c>
      <c r="AI45" s="33">
        <f t="shared" si="22"/>
        <v>0</v>
      </c>
      <c r="AJ45" s="25">
        <f>'Décembre N-1'!AH44</f>
        <v>0</v>
      </c>
      <c r="AK45" s="26">
        <f t="shared" si="6"/>
        <v>0</v>
      </c>
      <c r="AL45" s="22" t="e">
        <f t="shared" si="23"/>
        <v>#DIV/0!</v>
      </c>
      <c r="AM45" s="23">
        <f>IF(COUNTIF($AY$2:$BL$61,A45)=1,VLOOKUP(A45,$AY$2:$BL$61,13,FALSE),0)</f>
        <v>0</v>
      </c>
      <c r="AN45" s="33">
        <f t="shared" si="24"/>
        <v>6.8337129840546698E-3</v>
      </c>
      <c r="AO45" s="25">
        <f>'Décembre N-1'!AM44</f>
        <v>3</v>
      </c>
      <c r="AP45" s="26">
        <f t="shared" si="7"/>
        <v>-3</v>
      </c>
      <c r="AQ45" s="22" t="e">
        <f t="shared" si="25"/>
        <v>#DIV/0!</v>
      </c>
      <c r="AR45" s="23">
        <f>IF(COUNTIF($AY$2:$BL$61,A45)=1,VLOOKUP(A45,$AY$2:$BL$61,14,FALSE),0)</f>
        <v>0</v>
      </c>
      <c r="AS45" s="33">
        <f t="shared" si="26"/>
        <v>0</v>
      </c>
      <c r="AT45" s="25">
        <f>'Décembre N-1'!AR44</f>
        <v>0</v>
      </c>
      <c r="AU45" s="26">
        <f t="shared" si="8"/>
        <v>0</v>
      </c>
    </row>
    <row r="46" spans="1:47" x14ac:dyDescent="0.3">
      <c r="A46" t="s">
        <v>26</v>
      </c>
      <c r="B46" s="21"/>
      <c r="C46" s="22" t="e">
        <f t="shared" si="9"/>
        <v>#DIV/0!</v>
      </c>
      <c r="D46" s="23">
        <f>IF(COUNTIF($AY$2:$BL$61,A46)=1,VLOOKUP(A46,$AY$2:$BL$61,6,FALSE),0)</f>
        <v>0</v>
      </c>
      <c r="E46" s="24">
        <f t="shared" si="10"/>
        <v>0</v>
      </c>
      <c r="F46" s="25">
        <f>'Décembre N-1'!D48</f>
        <v>0</v>
      </c>
      <c r="G46" s="26">
        <f t="shared" si="0"/>
        <v>0</v>
      </c>
      <c r="H46" s="22" t="e">
        <f t="shared" si="11"/>
        <v>#DIV/0!</v>
      </c>
      <c r="I46" s="23">
        <f>IF(COUNTIF($AY$2:$BL$61,A46)=1,VLOOKUP(A46,$AY$2:$BL$61,7,FALSE),0)</f>
        <v>0</v>
      </c>
      <c r="J46" s="33">
        <f t="shared" si="12"/>
        <v>0.11904761904761904</v>
      </c>
      <c r="K46" s="25">
        <f>'Décembre N-1'!I45</f>
        <v>10</v>
      </c>
      <c r="L46" s="26">
        <f t="shared" si="1"/>
        <v>-10</v>
      </c>
      <c r="M46" s="22" t="e">
        <f t="shared" si="13"/>
        <v>#DIV/0!</v>
      </c>
      <c r="N46" s="23">
        <f>IF(COUNTIF($AY$2:$BL$61,A46)=1,VLOOKUP(A46,$AY$2:$BL$61,8,FALSE),0)</f>
        <v>0</v>
      </c>
      <c r="O46" s="24">
        <f t="shared" si="14"/>
        <v>0</v>
      </c>
      <c r="P46" s="25">
        <f>'Décembre N-1'!N45</f>
        <v>0</v>
      </c>
      <c r="Q46" s="26">
        <f t="shared" si="2"/>
        <v>0</v>
      </c>
      <c r="R46" s="22" t="e">
        <f t="shared" si="15"/>
        <v>#DIV/0!</v>
      </c>
      <c r="S46" s="23">
        <f>IF(COUNTIF($AY$2:$BL$61,A46)=1,VLOOKUP(A46,$AY$2:$BL$61,9,FALSE),0)</f>
        <v>0</v>
      </c>
      <c r="T46" s="33">
        <f t="shared" si="16"/>
        <v>0.06</v>
      </c>
      <c r="U46" s="25">
        <f>'Décembre N-1'!S45</f>
        <v>3</v>
      </c>
      <c r="V46" s="26">
        <f t="shared" si="3"/>
        <v>-3</v>
      </c>
      <c r="W46" s="22" t="e">
        <f t="shared" si="17"/>
        <v>#DIV/0!</v>
      </c>
      <c r="X46" s="23">
        <f>IF(COUNTIF($AY$2:$BL$61,A46)=1,VLOOKUP(A46,$AY$2:$BL$61,10,FALSE),0)</f>
        <v>0</v>
      </c>
      <c r="Y46" s="33">
        <f t="shared" si="18"/>
        <v>0.15384615384615385</v>
      </c>
      <c r="Z46" s="25">
        <f>'Décembre N-1'!X45</f>
        <v>2</v>
      </c>
      <c r="AA46" s="26">
        <f t="shared" si="4"/>
        <v>-2</v>
      </c>
      <c r="AB46" s="22" t="e">
        <f t="shared" si="19"/>
        <v>#DIV/0!</v>
      </c>
      <c r="AC46" s="23">
        <f>IF(COUNTIF($AY$2:$BL$61,A46)=1,VLOOKUP(A46,$AY$2:$BL$61,11,FALSE),0)</f>
        <v>0</v>
      </c>
      <c r="AD46" s="33">
        <f t="shared" si="20"/>
        <v>1.282051282051282E-2</v>
      </c>
      <c r="AE46" s="25">
        <f>'Décembre N-1'!AC45</f>
        <v>1</v>
      </c>
      <c r="AF46" s="26">
        <f t="shared" si="5"/>
        <v>-1</v>
      </c>
      <c r="AG46" s="22" t="e">
        <f t="shared" si="21"/>
        <v>#DIV/0!</v>
      </c>
      <c r="AH46" s="23">
        <f>IF(COUNTIF($AY$2:$BL$61,A46)=1,VLOOKUP(A46,$AY$2:$BL$61,12,FALSE),0)</f>
        <v>0</v>
      </c>
      <c r="AI46" s="33">
        <f t="shared" si="22"/>
        <v>1.5625E-2</v>
      </c>
      <c r="AJ46" s="25">
        <f>'Décembre N-1'!AH45</f>
        <v>2</v>
      </c>
      <c r="AK46" s="26">
        <f t="shared" si="6"/>
        <v>-2</v>
      </c>
      <c r="AL46" s="22" t="e">
        <f t="shared" si="23"/>
        <v>#DIV/0!</v>
      </c>
      <c r="AM46" s="23">
        <f>IF(COUNTIF($AY$2:$BL$61,A46)=1,VLOOKUP(A46,$AY$2:$BL$61,13,FALSE),0)</f>
        <v>0</v>
      </c>
      <c r="AN46" s="33">
        <f t="shared" si="24"/>
        <v>6.3781321184510256E-2</v>
      </c>
      <c r="AO46" s="25">
        <f>'Décembre N-1'!AM45</f>
        <v>28</v>
      </c>
      <c r="AP46" s="26">
        <f t="shared" si="7"/>
        <v>-28</v>
      </c>
      <c r="AQ46" s="22" t="e">
        <f t="shared" si="25"/>
        <v>#DIV/0!</v>
      </c>
      <c r="AR46" s="23">
        <f>IF(COUNTIF($AY$2:$BL$61,A46)=1,VLOOKUP(A46,$AY$2:$BL$61,14,FALSE),0)</f>
        <v>0</v>
      </c>
      <c r="AS46" s="33">
        <f t="shared" si="26"/>
        <v>9.433962264150943E-3</v>
      </c>
      <c r="AT46" s="25">
        <f>'Décembre N-1'!AR45</f>
        <v>1</v>
      </c>
      <c r="AU46" s="26">
        <f t="shared" si="8"/>
        <v>-1</v>
      </c>
    </row>
    <row r="47" spans="1:47" x14ac:dyDescent="0.3">
      <c r="A47" t="s">
        <v>27</v>
      </c>
      <c r="B47" s="21"/>
      <c r="C47" s="22" t="e">
        <f t="shared" si="9"/>
        <v>#DIV/0!</v>
      </c>
      <c r="D47" s="23">
        <f>IF(COUNTIF($AY$2:$BL$61,A47)=1,VLOOKUP(A47,$AY$2:$BL$61,6,FALSE),0)</f>
        <v>0</v>
      </c>
      <c r="E47" s="24">
        <f t="shared" si="10"/>
        <v>0</v>
      </c>
      <c r="F47" s="25">
        <f>'Décembre N-1'!D49</f>
        <v>0</v>
      </c>
      <c r="G47" s="26">
        <f t="shared" si="0"/>
        <v>0</v>
      </c>
      <c r="H47" s="22" t="e">
        <f t="shared" si="11"/>
        <v>#DIV/0!</v>
      </c>
      <c r="I47" s="23">
        <f>IF(COUNTIF($AY$2:$BL$61,A47)=1,VLOOKUP(A47,$AY$2:$BL$61,7,FALSE),0)</f>
        <v>0</v>
      </c>
      <c r="J47" s="33">
        <f t="shared" si="12"/>
        <v>1.1904761904761904E-2</v>
      </c>
      <c r="K47" s="25">
        <f>'Décembre N-1'!I46</f>
        <v>1</v>
      </c>
      <c r="L47" s="26">
        <f t="shared" si="1"/>
        <v>-1</v>
      </c>
      <c r="M47" s="22" t="e">
        <f t="shared" si="13"/>
        <v>#DIV/0!</v>
      </c>
      <c r="N47" s="23">
        <f>IF(COUNTIF($AY$2:$BL$61,A47)=1,VLOOKUP(A47,$AY$2:$BL$61,8,FALSE),0)</f>
        <v>0</v>
      </c>
      <c r="O47" s="24">
        <f t="shared" si="14"/>
        <v>0</v>
      </c>
      <c r="P47" s="25">
        <f>'Décembre N-1'!N46</f>
        <v>0</v>
      </c>
      <c r="Q47" s="26">
        <f t="shared" si="2"/>
        <v>0</v>
      </c>
      <c r="R47" s="22" t="e">
        <f t="shared" si="15"/>
        <v>#DIV/0!</v>
      </c>
      <c r="S47" s="23">
        <f>IF(COUNTIF($AY$2:$BL$61,A47)=1,VLOOKUP(A47,$AY$2:$BL$61,9,FALSE),0)</f>
        <v>0</v>
      </c>
      <c r="T47" s="33">
        <f t="shared" si="16"/>
        <v>0</v>
      </c>
      <c r="U47" s="25">
        <f>'Décembre N-1'!S46</f>
        <v>0</v>
      </c>
      <c r="V47" s="26">
        <f t="shared" si="3"/>
        <v>0</v>
      </c>
      <c r="W47" s="22" t="e">
        <f t="shared" si="17"/>
        <v>#DIV/0!</v>
      </c>
      <c r="X47" s="23">
        <f>IF(COUNTIF($AY$2:$BL$61,A47)=1,VLOOKUP(A47,$AY$2:$BL$61,10,FALSE),0)</f>
        <v>0</v>
      </c>
      <c r="Y47" s="33">
        <f t="shared" si="18"/>
        <v>0</v>
      </c>
      <c r="Z47" s="25">
        <f>'Décembre N-1'!X46</f>
        <v>0</v>
      </c>
      <c r="AA47" s="26">
        <f t="shared" si="4"/>
        <v>0</v>
      </c>
      <c r="AB47" s="22" t="e">
        <f t="shared" si="19"/>
        <v>#DIV/0!</v>
      </c>
      <c r="AC47" s="23">
        <f>IF(COUNTIF($AY$2:$BL$61,A47)=1,VLOOKUP(A47,$AY$2:$BL$61,11,FALSE),0)</f>
        <v>0</v>
      </c>
      <c r="AD47" s="33">
        <f t="shared" si="20"/>
        <v>5.128205128205128E-2</v>
      </c>
      <c r="AE47" s="25">
        <f>'Décembre N-1'!AC46</f>
        <v>4</v>
      </c>
      <c r="AF47" s="26">
        <f t="shared" si="5"/>
        <v>-4</v>
      </c>
      <c r="AG47" s="22" t="e">
        <f t="shared" si="21"/>
        <v>#DIV/0!</v>
      </c>
      <c r="AH47" s="23">
        <f>IF(COUNTIF($AY$2:$BL$61,A47)=1,VLOOKUP(A47,$AY$2:$BL$61,12,FALSE),0)</f>
        <v>0</v>
      </c>
      <c r="AI47" s="33">
        <f t="shared" si="22"/>
        <v>7.8125E-3</v>
      </c>
      <c r="AJ47" s="25">
        <f>'Décembre N-1'!AH46</f>
        <v>1</v>
      </c>
      <c r="AK47" s="26">
        <f t="shared" si="6"/>
        <v>-1</v>
      </c>
      <c r="AL47" s="22" t="e">
        <f t="shared" si="23"/>
        <v>#DIV/0!</v>
      </c>
      <c r="AM47" s="23">
        <f>IF(COUNTIF($AY$2:$BL$61,A47)=1,VLOOKUP(A47,$AY$2:$BL$61,13,FALSE),0)</f>
        <v>0</v>
      </c>
      <c r="AN47" s="33">
        <f t="shared" si="24"/>
        <v>2.2779043280182234E-2</v>
      </c>
      <c r="AO47" s="25">
        <f>'Décembre N-1'!AM46</f>
        <v>10</v>
      </c>
      <c r="AP47" s="26">
        <f t="shared" si="7"/>
        <v>-10</v>
      </c>
      <c r="AQ47" s="22" t="e">
        <f t="shared" si="25"/>
        <v>#DIV/0!</v>
      </c>
      <c r="AR47" s="23">
        <f>IF(COUNTIF($AY$2:$BL$61,A47)=1,VLOOKUP(A47,$AY$2:$BL$61,14,FALSE),0)</f>
        <v>0</v>
      </c>
      <c r="AS47" s="33">
        <f t="shared" si="26"/>
        <v>0</v>
      </c>
      <c r="AT47" s="25">
        <f>'Décembre N-1'!AR46</f>
        <v>0</v>
      </c>
      <c r="AU47" s="26">
        <f t="shared" si="8"/>
        <v>0</v>
      </c>
    </row>
    <row r="48" spans="1:47" x14ac:dyDescent="0.3">
      <c r="A48" t="s">
        <v>28</v>
      </c>
      <c r="B48" s="21"/>
      <c r="C48" s="22" t="e">
        <f t="shared" si="9"/>
        <v>#DIV/0!</v>
      </c>
      <c r="D48" s="23">
        <f>IF(COUNTIF($AY$2:$BL$61,A48)=1,VLOOKUP(A48,$AY$2:$BL$61,6,FALSE),0)</f>
        <v>0</v>
      </c>
      <c r="E48" s="24">
        <f t="shared" si="10"/>
        <v>0</v>
      </c>
      <c r="F48" s="25">
        <f>'Décembre N-1'!D50</f>
        <v>0</v>
      </c>
      <c r="G48" s="26">
        <f t="shared" si="0"/>
        <v>0</v>
      </c>
      <c r="H48" s="22" t="e">
        <f t="shared" si="11"/>
        <v>#DIV/0!</v>
      </c>
      <c r="I48" s="23">
        <f>IF(COUNTIF($AY$2:$BL$61,A48)=1,VLOOKUP(A48,$AY$2:$BL$61,7,FALSE),0)</f>
        <v>0</v>
      </c>
      <c r="J48" s="33">
        <f t="shared" si="12"/>
        <v>5.9523809523809521E-2</v>
      </c>
      <c r="K48" s="25">
        <f>'Décembre N-1'!I47</f>
        <v>5</v>
      </c>
      <c r="L48" s="26">
        <f t="shared" si="1"/>
        <v>-5</v>
      </c>
      <c r="M48" s="22" t="e">
        <f t="shared" si="13"/>
        <v>#DIV/0!</v>
      </c>
      <c r="N48" s="23">
        <f>IF(COUNTIF($AY$2:$BL$61,A48)=1,VLOOKUP(A48,$AY$2:$BL$61,8,FALSE),0)</f>
        <v>0</v>
      </c>
      <c r="O48" s="24">
        <f t="shared" si="14"/>
        <v>4.7619047619047616E-2</v>
      </c>
      <c r="P48" s="25">
        <f>'Décembre N-1'!N47</f>
        <v>1</v>
      </c>
      <c r="Q48" s="26">
        <f t="shared" si="2"/>
        <v>-1</v>
      </c>
      <c r="R48" s="22" t="e">
        <f t="shared" si="15"/>
        <v>#DIV/0!</v>
      </c>
      <c r="S48" s="23">
        <f>IF(COUNTIF($AY$2:$BL$61,A48)=1,VLOOKUP(A48,$AY$2:$BL$61,9,FALSE),0)</f>
        <v>0</v>
      </c>
      <c r="T48" s="33">
        <f t="shared" si="16"/>
        <v>0.08</v>
      </c>
      <c r="U48" s="25">
        <f>'Décembre N-1'!S47</f>
        <v>4</v>
      </c>
      <c r="V48" s="26">
        <f t="shared" si="3"/>
        <v>-4</v>
      </c>
      <c r="W48" s="22" t="e">
        <f t="shared" si="17"/>
        <v>#DIV/0!</v>
      </c>
      <c r="X48" s="23">
        <f>IF(COUNTIF($AY$2:$BL$61,A48)=1,VLOOKUP(A48,$AY$2:$BL$61,10,FALSE),0)</f>
        <v>0</v>
      </c>
      <c r="Y48" s="33">
        <f t="shared" si="18"/>
        <v>0</v>
      </c>
      <c r="Z48" s="25">
        <f>'Décembre N-1'!X47</f>
        <v>0</v>
      </c>
      <c r="AA48" s="26">
        <f t="shared" si="4"/>
        <v>0</v>
      </c>
      <c r="AB48" s="22" t="e">
        <f t="shared" si="19"/>
        <v>#DIV/0!</v>
      </c>
      <c r="AC48" s="23">
        <f>IF(COUNTIF($AY$2:$BL$61,A48)=1,VLOOKUP(A48,$AY$2:$BL$61,11,FALSE),0)</f>
        <v>0</v>
      </c>
      <c r="AD48" s="33">
        <f t="shared" si="20"/>
        <v>0.11538461538461539</v>
      </c>
      <c r="AE48" s="25">
        <f>'Décembre N-1'!AC47</f>
        <v>9</v>
      </c>
      <c r="AF48" s="26">
        <f t="shared" si="5"/>
        <v>-9</v>
      </c>
      <c r="AG48" s="22" t="e">
        <f t="shared" si="21"/>
        <v>#DIV/0!</v>
      </c>
      <c r="AH48" s="23">
        <f>IF(COUNTIF($AY$2:$BL$61,A48)=1,VLOOKUP(A48,$AY$2:$BL$61,12,FALSE),0)</f>
        <v>0</v>
      </c>
      <c r="AI48" s="33">
        <f t="shared" si="22"/>
        <v>4.6875E-2</v>
      </c>
      <c r="AJ48" s="25">
        <f>'Décembre N-1'!AH47</f>
        <v>6</v>
      </c>
      <c r="AK48" s="26">
        <f t="shared" si="6"/>
        <v>-6</v>
      </c>
      <c r="AL48" s="22" t="e">
        <f t="shared" si="23"/>
        <v>#DIV/0!</v>
      </c>
      <c r="AM48" s="23">
        <f>IF(COUNTIF($AY$2:$BL$61,A48)=1,VLOOKUP(A48,$AY$2:$BL$61,13,FALSE),0)</f>
        <v>0</v>
      </c>
      <c r="AN48" s="33">
        <f t="shared" si="24"/>
        <v>9.5671981776765377E-2</v>
      </c>
      <c r="AO48" s="25">
        <f>'Décembre N-1'!AM47</f>
        <v>42</v>
      </c>
      <c r="AP48" s="26">
        <f t="shared" si="7"/>
        <v>-42</v>
      </c>
      <c r="AQ48" s="22" t="e">
        <f t="shared" si="25"/>
        <v>#DIV/0!</v>
      </c>
      <c r="AR48" s="23">
        <f>IF(COUNTIF($AY$2:$BL$61,A48)=1,VLOOKUP(A48,$AY$2:$BL$61,14,FALSE),0)</f>
        <v>0</v>
      </c>
      <c r="AS48" s="33">
        <f t="shared" si="26"/>
        <v>0</v>
      </c>
      <c r="AT48" s="25">
        <f>'Décembre N-1'!AR47</f>
        <v>0</v>
      </c>
      <c r="AU48" s="26">
        <f t="shared" si="8"/>
        <v>0</v>
      </c>
    </row>
    <row r="49" spans="1:47" x14ac:dyDescent="0.3">
      <c r="A49" t="s">
        <v>62</v>
      </c>
      <c r="B49" s="21"/>
      <c r="C49" s="22" t="e">
        <f t="shared" si="9"/>
        <v>#DIV/0!</v>
      </c>
      <c r="D49" s="23">
        <f>IF(COUNTIF($AY$2:$BL$61,A49)=1,VLOOKUP(A49,$AY$2:$BL$61,6,FALSE),0)</f>
        <v>0</v>
      </c>
      <c r="E49" s="24">
        <f t="shared" si="10"/>
        <v>5.8479532163742687E-3</v>
      </c>
      <c r="F49" s="25">
        <f>'Décembre N-1'!D51</f>
        <v>2</v>
      </c>
      <c r="G49" s="26">
        <f t="shared" si="0"/>
        <v>-2</v>
      </c>
      <c r="H49" s="22" t="e">
        <f t="shared" si="11"/>
        <v>#DIV/0!</v>
      </c>
      <c r="I49" s="23">
        <f>IF(COUNTIF($AY$2:$BL$61,A49)=1,VLOOKUP(A49,$AY$2:$BL$61,7,FALSE),0)</f>
        <v>0</v>
      </c>
      <c r="J49" s="33">
        <f t="shared" si="12"/>
        <v>0</v>
      </c>
      <c r="K49" s="25">
        <f>'Décembre N-1'!I48</f>
        <v>0</v>
      </c>
      <c r="L49" s="26">
        <f t="shared" si="1"/>
        <v>0</v>
      </c>
      <c r="M49" s="22" t="e">
        <f t="shared" si="13"/>
        <v>#DIV/0!</v>
      </c>
      <c r="N49" s="23">
        <f>IF(COUNTIF($AY$2:$BL$61,A49)=1,VLOOKUP(A49,$AY$2:$BL$61,8,FALSE),0)</f>
        <v>0</v>
      </c>
      <c r="O49" s="24">
        <f t="shared" si="14"/>
        <v>0</v>
      </c>
      <c r="P49" s="25">
        <f>'Décembre N-1'!N48</f>
        <v>0</v>
      </c>
      <c r="Q49" s="26">
        <f t="shared" si="2"/>
        <v>0</v>
      </c>
      <c r="R49" s="22" t="e">
        <f t="shared" si="15"/>
        <v>#DIV/0!</v>
      </c>
      <c r="S49" s="23">
        <f>IF(COUNTIF($AY$2:$BL$61,A49)=1,VLOOKUP(A49,$AY$2:$BL$61,9,FALSE),0)</f>
        <v>0</v>
      </c>
      <c r="T49" s="33">
        <f t="shared" si="16"/>
        <v>0</v>
      </c>
      <c r="U49" s="25">
        <f>'Décembre N-1'!S48</f>
        <v>0</v>
      </c>
      <c r="V49" s="26">
        <f t="shared" si="3"/>
        <v>0</v>
      </c>
      <c r="W49" s="22" t="e">
        <f t="shared" si="17"/>
        <v>#DIV/0!</v>
      </c>
      <c r="X49" s="23">
        <f>IF(COUNTIF($AY$2:$BL$61,A49)=1,VLOOKUP(A49,$AY$2:$BL$61,10,FALSE),0)</f>
        <v>0</v>
      </c>
      <c r="Y49" s="33">
        <f t="shared" si="18"/>
        <v>0</v>
      </c>
      <c r="Z49" s="25">
        <f>'Décembre N-1'!X48</f>
        <v>0</v>
      </c>
      <c r="AA49" s="26">
        <f t="shared" si="4"/>
        <v>0</v>
      </c>
      <c r="AB49" s="22" t="e">
        <f t="shared" si="19"/>
        <v>#DIV/0!</v>
      </c>
      <c r="AC49" s="23">
        <f>IF(COUNTIF($AY$2:$BL$61,A49)=1,VLOOKUP(A49,$AY$2:$BL$61,11,FALSE),0)</f>
        <v>0</v>
      </c>
      <c r="AD49" s="33">
        <f t="shared" si="20"/>
        <v>0</v>
      </c>
      <c r="AE49" s="25">
        <f>'Décembre N-1'!AC48</f>
        <v>0</v>
      </c>
      <c r="AF49" s="26">
        <f t="shared" si="5"/>
        <v>0</v>
      </c>
      <c r="AG49" s="22" t="e">
        <f t="shared" si="21"/>
        <v>#DIV/0!</v>
      </c>
      <c r="AH49" s="23">
        <f>IF(COUNTIF($AY$2:$BL$61,A49)=1,VLOOKUP(A49,$AY$2:$BL$61,12,FALSE),0)</f>
        <v>0</v>
      </c>
      <c r="AI49" s="33">
        <f t="shared" si="22"/>
        <v>0</v>
      </c>
      <c r="AJ49" s="25">
        <f>'Décembre N-1'!AH48</f>
        <v>0</v>
      </c>
      <c r="AK49" s="26">
        <f t="shared" si="6"/>
        <v>0</v>
      </c>
      <c r="AL49" s="22" t="e">
        <f t="shared" si="23"/>
        <v>#DIV/0!</v>
      </c>
      <c r="AM49" s="23">
        <f>IF(COUNTIF($AY$2:$BL$61,A49)=1,VLOOKUP(A49,$AY$2:$BL$61,13,FALSE),0)</f>
        <v>0</v>
      </c>
      <c r="AN49" s="33">
        <f t="shared" si="24"/>
        <v>0</v>
      </c>
      <c r="AO49" s="25">
        <f>'Décembre N-1'!AM48</f>
        <v>0</v>
      </c>
      <c r="AP49" s="26">
        <f t="shared" si="7"/>
        <v>0</v>
      </c>
      <c r="AQ49" s="22" t="e">
        <f t="shared" si="25"/>
        <v>#DIV/0!</v>
      </c>
      <c r="AR49" s="23">
        <f>IF(COUNTIF($AY$2:$BL$61,A49)=1,VLOOKUP(A49,$AY$2:$BL$61,14,FALSE),0)</f>
        <v>0</v>
      </c>
      <c r="AS49" s="33">
        <f t="shared" si="26"/>
        <v>0</v>
      </c>
      <c r="AT49" s="25">
        <f>'Décembre N-1'!AR48</f>
        <v>0</v>
      </c>
      <c r="AU49" s="26">
        <f t="shared" si="8"/>
        <v>0</v>
      </c>
    </row>
    <row r="50" spans="1:47" x14ac:dyDescent="0.3">
      <c r="A50" t="s">
        <v>63</v>
      </c>
      <c r="B50" s="21"/>
      <c r="C50" s="22" t="e">
        <f t="shared" si="9"/>
        <v>#DIV/0!</v>
      </c>
      <c r="D50" s="23">
        <f>IF(COUNTIF($AY$2:$BL$61,A50)=1,VLOOKUP(A50,$AY$2:$BL$61,6,FALSE),0)</f>
        <v>0</v>
      </c>
      <c r="E50" s="24">
        <f t="shared" si="10"/>
        <v>1.4619883040935672E-2</v>
      </c>
      <c r="F50" s="25">
        <f>'Décembre N-1'!D52</f>
        <v>5</v>
      </c>
      <c r="G50" s="26">
        <f t="shared" si="0"/>
        <v>-5</v>
      </c>
      <c r="H50" s="22" t="e">
        <f t="shared" si="11"/>
        <v>#DIV/0!</v>
      </c>
      <c r="I50" s="23">
        <f>IF(COUNTIF($AY$2:$BL$61,A50)=1,VLOOKUP(A50,$AY$2:$BL$61,7,FALSE),0)</f>
        <v>0</v>
      </c>
      <c r="J50" s="33">
        <f t="shared" si="12"/>
        <v>0</v>
      </c>
      <c r="K50" s="25">
        <f>'Décembre N-1'!I49</f>
        <v>0</v>
      </c>
      <c r="L50" s="26">
        <f t="shared" si="1"/>
        <v>0</v>
      </c>
      <c r="M50" s="22" t="e">
        <f t="shared" si="13"/>
        <v>#DIV/0!</v>
      </c>
      <c r="N50" s="23">
        <f>IF(COUNTIF($AY$2:$BL$61,A50)=1,VLOOKUP(A50,$AY$2:$BL$61,8,FALSE),0)</f>
        <v>0</v>
      </c>
      <c r="O50" s="24">
        <f t="shared" si="14"/>
        <v>0</v>
      </c>
      <c r="P50" s="25">
        <f>'Décembre N-1'!N49</f>
        <v>0</v>
      </c>
      <c r="Q50" s="26">
        <f t="shared" si="2"/>
        <v>0</v>
      </c>
      <c r="R50" s="22" t="e">
        <f t="shared" si="15"/>
        <v>#DIV/0!</v>
      </c>
      <c r="S50" s="23">
        <f>IF(COUNTIF($AY$2:$BL$61,A50)=1,VLOOKUP(A50,$AY$2:$BL$61,9,FALSE),0)</f>
        <v>0</v>
      </c>
      <c r="T50" s="33">
        <f t="shared" si="16"/>
        <v>0</v>
      </c>
      <c r="U50" s="25">
        <f>'Décembre N-1'!S49</f>
        <v>0</v>
      </c>
      <c r="V50" s="26">
        <f t="shared" si="3"/>
        <v>0</v>
      </c>
      <c r="W50" s="22" t="e">
        <f t="shared" si="17"/>
        <v>#DIV/0!</v>
      </c>
      <c r="X50" s="23">
        <f>IF(COUNTIF($AY$2:$BL$61,A50)=1,VLOOKUP(A50,$AY$2:$BL$61,10,FALSE),0)</f>
        <v>0</v>
      </c>
      <c r="Y50" s="33">
        <f t="shared" si="18"/>
        <v>0</v>
      </c>
      <c r="Z50" s="25">
        <f>'Décembre N-1'!X49</f>
        <v>0</v>
      </c>
      <c r="AA50" s="26">
        <f t="shared" si="4"/>
        <v>0</v>
      </c>
      <c r="AB50" s="22" t="e">
        <f t="shared" si="19"/>
        <v>#DIV/0!</v>
      </c>
      <c r="AC50" s="23">
        <f>IF(COUNTIF($AY$2:$BL$61,A50)=1,VLOOKUP(A50,$AY$2:$BL$61,11,FALSE),0)</f>
        <v>0</v>
      </c>
      <c r="AD50" s="33">
        <f t="shared" si="20"/>
        <v>0</v>
      </c>
      <c r="AE50" s="25">
        <f>'Décembre N-1'!AC49</f>
        <v>0</v>
      </c>
      <c r="AF50" s="26">
        <f t="shared" si="5"/>
        <v>0</v>
      </c>
      <c r="AG50" s="22" t="e">
        <f t="shared" si="21"/>
        <v>#DIV/0!</v>
      </c>
      <c r="AH50" s="23">
        <f>IF(COUNTIF($AY$2:$BL$61,A50)=1,VLOOKUP(A50,$AY$2:$BL$61,12,FALSE),0)</f>
        <v>0</v>
      </c>
      <c r="AI50" s="33">
        <f t="shared" si="22"/>
        <v>0</v>
      </c>
      <c r="AJ50" s="25">
        <f>'Décembre N-1'!AH49</f>
        <v>0</v>
      </c>
      <c r="AK50" s="26">
        <f t="shared" si="6"/>
        <v>0</v>
      </c>
      <c r="AL50" s="22" t="e">
        <f t="shared" si="23"/>
        <v>#DIV/0!</v>
      </c>
      <c r="AM50" s="23">
        <f>IF(COUNTIF($AY$2:$BL$61,A50)=1,VLOOKUP(A50,$AY$2:$BL$61,13,FALSE),0)</f>
        <v>0</v>
      </c>
      <c r="AN50" s="33">
        <f t="shared" si="24"/>
        <v>0</v>
      </c>
      <c r="AO50" s="25">
        <f>'Décembre N-1'!AM49</f>
        <v>0</v>
      </c>
      <c r="AP50" s="26">
        <f t="shared" si="7"/>
        <v>0</v>
      </c>
      <c r="AQ50" s="22" t="e">
        <f t="shared" si="25"/>
        <v>#DIV/0!</v>
      </c>
      <c r="AR50" s="23">
        <f>IF(COUNTIF($AY$2:$BL$61,A50)=1,VLOOKUP(A50,$AY$2:$BL$61,14,FALSE),0)</f>
        <v>0</v>
      </c>
      <c r="AS50" s="33">
        <f t="shared" si="26"/>
        <v>0</v>
      </c>
      <c r="AT50" s="25">
        <f>'Décembre N-1'!AR49</f>
        <v>0</v>
      </c>
      <c r="AU50" s="26">
        <f t="shared" si="8"/>
        <v>0</v>
      </c>
    </row>
    <row r="51" spans="1:47" x14ac:dyDescent="0.3">
      <c r="A51" t="s">
        <v>34</v>
      </c>
      <c r="B51" s="21"/>
      <c r="C51" s="22" t="e">
        <f t="shared" si="9"/>
        <v>#DIV/0!</v>
      </c>
      <c r="D51" s="23">
        <f>IF(COUNTIF($AY$2:$BL$61,A51)=1,VLOOKUP(A51,$AY$2:$BL$61,6,FALSE),0)</f>
        <v>0</v>
      </c>
      <c r="E51" s="24">
        <f t="shared" si="10"/>
        <v>1.4619883040935672E-2</v>
      </c>
      <c r="F51" s="25">
        <f>'Décembre N-1'!D53</f>
        <v>5</v>
      </c>
      <c r="G51" s="26">
        <f t="shared" si="0"/>
        <v>-5</v>
      </c>
      <c r="H51" s="22" t="e">
        <f t="shared" si="11"/>
        <v>#DIV/0!</v>
      </c>
      <c r="I51" s="23">
        <f>IF(COUNTIF($AY$2:$BL$61,A51)=1,VLOOKUP(A51,$AY$2:$BL$61,7,FALSE),0)</f>
        <v>0</v>
      </c>
      <c r="J51" s="33">
        <f t="shared" si="12"/>
        <v>0</v>
      </c>
      <c r="K51" s="25">
        <f>'Décembre N-1'!I50</f>
        <v>0</v>
      </c>
      <c r="L51" s="26">
        <f t="shared" si="1"/>
        <v>0</v>
      </c>
      <c r="M51" s="22" t="e">
        <f t="shared" si="13"/>
        <v>#DIV/0!</v>
      </c>
      <c r="N51" s="23">
        <f>IF(COUNTIF($AY$2:$BL$61,A51)=1,VLOOKUP(A51,$AY$2:$BL$61,8,FALSE),0)</f>
        <v>0</v>
      </c>
      <c r="O51" s="24">
        <f t="shared" si="14"/>
        <v>9.5238095238095233E-2</v>
      </c>
      <c r="P51" s="25">
        <f>'Décembre N-1'!N50</f>
        <v>2</v>
      </c>
      <c r="Q51" s="26">
        <f t="shared" si="2"/>
        <v>-2</v>
      </c>
      <c r="R51" s="22" t="e">
        <f t="shared" si="15"/>
        <v>#DIV/0!</v>
      </c>
      <c r="S51" s="23">
        <f>IF(COUNTIF($AY$2:$BL$61,A51)=1,VLOOKUP(A51,$AY$2:$BL$61,9,FALSE),0)</f>
        <v>0</v>
      </c>
      <c r="T51" s="33">
        <f t="shared" si="16"/>
        <v>0</v>
      </c>
      <c r="U51" s="25">
        <f>'Décembre N-1'!S50</f>
        <v>0</v>
      </c>
      <c r="V51" s="26">
        <f t="shared" si="3"/>
        <v>0</v>
      </c>
      <c r="W51" s="22" t="e">
        <f t="shared" si="17"/>
        <v>#DIV/0!</v>
      </c>
      <c r="X51" s="23">
        <f>IF(COUNTIF($AY$2:$BL$61,A51)=1,VLOOKUP(A51,$AY$2:$BL$61,10,FALSE),0)</f>
        <v>0</v>
      </c>
      <c r="Y51" s="33">
        <f t="shared" si="18"/>
        <v>0</v>
      </c>
      <c r="Z51" s="25">
        <f>'Décembre N-1'!X50</f>
        <v>0</v>
      </c>
      <c r="AA51" s="26">
        <f t="shared" si="4"/>
        <v>0</v>
      </c>
      <c r="AB51" s="22" t="e">
        <f t="shared" si="19"/>
        <v>#DIV/0!</v>
      </c>
      <c r="AC51" s="23">
        <f>IF(COUNTIF($AY$2:$BL$61,A51)=1,VLOOKUP(A51,$AY$2:$BL$61,11,FALSE),0)</f>
        <v>0</v>
      </c>
      <c r="AD51" s="33">
        <f t="shared" si="20"/>
        <v>1.282051282051282E-2</v>
      </c>
      <c r="AE51" s="25">
        <f>'Décembre N-1'!AC50</f>
        <v>1</v>
      </c>
      <c r="AF51" s="26">
        <f t="shared" si="5"/>
        <v>-1</v>
      </c>
      <c r="AG51" s="22" t="e">
        <f t="shared" si="21"/>
        <v>#DIV/0!</v>
      </c>
      <c r="AH51" s="23">
        <f>IF(COUNTIF($AY$2:$BL$61,A51)=1,VLOOKUP(A51,$AY$2:$BL$61,12,FALSE),0)</f>
        <v>0</v>
      </c>
      <c r="AI51" s="33">
        <f t="shared" si="22"/>
        <v>0</v>
      </c>
      <c r="AJ51" s="25">
        <f>'Décembre N-1'!AH50</f>
        <v>0</v>
      </c>
      <c r="AK51" s="26">
        <f t="shared" si="6"/>
        <v>0</v>
      </c>
      <c r="AL51" s="22" t="e">
        <f t="shared" si="23"/>
        <v>#DIV/0!</v>
      </c>
      <c r="AM51" s="23">
        <f>IF(COUNTIF($AY$2:$BL$61,A51)=1,VLOOKUP(A51,$AY$2:$BL$61,13,FALSE),0)</f>
        <v>0</v>
      </c>
      <c r="AN51" s="33">
        <f t="shared" si="24"/>
        <v>6.8337129840546698E-3</v>
      </c>
      <c r="AO51" s="25">
        <f>'Décembre N-1'!AM50</f>
        <v>3</v>
      </c>
      <c r="AP51" s="26">
        <f t="shared" si="7"/>
        <v>-3</v>
      </c>
      <c r="AQ51" s="22" t="e">
        <f t="shared" si="25"/>
        <v>#DIV/0!</v>
      </c>
      <c r="AR51" s="23">
        <f>IF(COUNTIF($AY$2:$BL$61,A51)=1,VLOOKUP(A51,$AY$2:$BL$61,14,FALSE),0)</f>
        <v>0</v>
      </c>
      <c r="AS51" s="33">
        <f t="shared" si="26"/>
        <v>0</v>
      </c>
      <c r="AT51" s="25">
        <f>'Décembre N-1'!AR50</f>
        <v>0</v>
      </c>
      <c r="AU51" s="26">
        <f t="shared" si="8"/>
        <v>0</v>
      </c>
    </row>
    <row r="52" spans="1:47" x14ac:dyDescent="0.3">
      <c r="A52" t="s">
        <v>29</v>
      </c>
      <c r="B52" s="21"/>
      <c r="C52" s="22" t="e">
        <f t="shared" si="9"/>
        <v>#DIV/0!</v>
      </c>
      <c r="D52" s="23">
        <f>IF(COUNTIF($AY$2:$BL$61,A52)=1,VLOOKUP(A52,$AY$2:$BL$61,6,FALSE),0)</f>
        <v>0</v>
      </c>
      <c r="E52" s="24">
        <f t="shared" si="10"/>
        <v>3.8011695906432746E-2</v>
      </c>
      <c r="F52" s="25">
        <f>'Décembre N-1'!D54</f>
        <v>13</v>
      </c>
      <c r="G52" s="26">
        <f t="shared" si="0"/>
        <v>-13</v>
      </c>
      <c r="H52" s="22" t="e">
        <f t="shared" si="11"/>
        <v>#DIV/0!</v>
      </c>
      <c r="I52" s="23">
        <f>IF(COUNTIF($AY$2:$BL$61,A52)=1,VLOOKUP(A52,$AY$2:$BL$61,7,FALSE),0)</f>
        <v>0</v>
      </c>
      <c r="J52" s="33">
        <f t="shared" si="12"/>
        <v>1.1904761904761904E-2</v>
      </c>
      <c r="K52" s="25">
        <f>'Décembre N-1'!I51</f>
        <v>1</v>
      </c>
      <c r="L52" s="26">
        <f t="shared" si="1"/>
        <v>-1</v>
      </c>
      <c r="M52" s="22" t="e">
        <f t="shared" si="13"/>
        <v>#DIV/0!</v>
      </c>
      <c r="N52" s="23">
        <f>IF(COUNTIF($AY$2:$BL$61,A52)=1,VLOOKUP(A52,$AY$2:$BL$61,8,FALSE),0)</f>
        <v>0</v>
      </c>
      <c r="O52" s="24">
        <f t="shared" si="14"/>
        <v>4.7619047619047616E-2</v>
      </c>
      <c r="P52" s="25">
        <f>'Décembre N-1'!N51</f>
        <v>1</v>
      </c>
      <c r="Q52" s="26">
        <f t="shared" si="2"/>
        <v>-1</v>
      </c>
      <c r="R52" s="22" t="e">
        <f t="shared" si="15"/>
        <v>#DIV/0!</v>
      </c>
      <c r="S52" s="23">
        <f>IF(COUNTIF($AY$2:$BL$61,A52)=1,VLOOKUP(A52,$AY$2:$BL$61,9,FALSE),0)</f>
        <v>0</v>
      </c>
      <c r="T52" s="33">
        <f t="shared" si="16"/>
        <v>0</v>
      </c>
      <c r="U52" s="25">
        <f>'Décembre N-1'!S51</f>
        <v>0</v>
      </c>
      <c r="V52" s="26">
        <f t="shared" si="3"/>
        <v>0</v>
      </c>
      <c r="W52" s="22" t="e">
        <f t="shared" si="17"/>
        <v>#DIV/0!</v>
      </c>
      <c r="X52" s="23">
        <f>IF(COUNTIF($AY$2:$BL$61,A52)=1,VLOOKUP(A52,$AY$2:$BL$61,10,FALSE),0)</f>
        <v>0</v>
      </c>
      <c r="Y52" s="33">
        <f t="shared" si="18"/>
        <v>7.6923076923076927E-2</v>
      </c>
      <c r="Z52" s="25">
        <f>'Décembre N-1'!X51</f>
        <v>1</v>
      </c>
      <c r="AA52" s="26">
        <f t="shared" si="4"/>
        <v>-1</v>
      </c>
      <c r="AB52" s="22" t="e">
        <f t="shared" si="19"/>
        <v>#DIV/0!</v>
      </c>
      <c r="AC52" s="23">
        <f>IF(COUNTIF($AY$2:$BL$61,A52)=1,VLOOKUP(A52,$AY$2:$BL$61,11,FALSE),0)</f>
        <v>0</v>
      </c>
      <c r="AD52" s="33">
        <f t="shared" si="20"/>
        <v>6.4102564102564097E-2</v>
      </c>
      <c r="AE52" s="25">
        <f>'Décembre N-1'!AC51</f>
        <v>5</v>
      </c>
      <c r="AF52" s="26">
        <f t="shared" si="5"/>
        <v>-5</v>
      </c>
      <c r="AG52" s="22" t="e">
        <f t="shared" si="21"/>
        <v>#DIV/0!</v>
      </c>
      <c r="AH52" s="23">
        <f>IF(COUNTIF($AY$2:$BL$61,A52)=1,VLOOKUP(A52,$AY$2:$BL$61,12,FALSE),0)</f>
        <v>0</v>
      </c>
      <c r="AI52" s="33">
        <f t="shared" si="22"/>
        <v>0</v>
      </c>
      <c r="AJ52" s="25">
        <f>'Décembre N-1'!AH51</f>
        <v>0</v>
      </c>
      <c r="AK52" s="26">
        <f t="shared" si="6"/>
        <v>0</v>
      </c>
      <c r="AL52" s="22" t="e">
        <f t="shared" si="23"/>
        <v>#DIV/0!</v>
      </c>
      <c r="AM52" s="23">
        <f>IF(COUNTIF($AY$2:$BL$61,A52)=1,VLOOKUP(A52,$AY$2:$BL$61,13,FALSE),0)</f>
        <v>0</v>
      </c>
      <c r="AN52" s="33">
        <f t="shared" si="24"/>
        <v>1.8223234624145785E-2</v>
      </c>
      <c r="AO52" s="25">
        <f>'Décembre N-1'!AM51</f>
        <v>8</v>
      </c>
      <c r="AP52" s="26">
        <f t="shared" si="7"/>
        <v>-8</v>
      </c>
      <c r="AQ52" s="22" t="e">
        <f t="shared" si="25"/>
        <v>#DIV/0!</v>
      </c>
      <c r="AR52" s="23">
        <f>IF(COUNTIF($AY$2:$BL$61,A52)=1,VLOOKUP(A52,$AY$2:$BL$61,14,FALSE),0)</f>
        <v>0</v>
      </c>
      <c r="AS52" s="33">
        <f t="shared" si="26"/>
        <v>1.8867924528301886E-2</v>
      </c>
      <c r="AT52" s="25">
        <f>'Décembre N-1'!AR51</f>
        <v>2</v>
      </c>
      <c r="AU52" s="26">
        <f t="shared" si="8"/>
        <v>-2</v>
      </c>
    </row>
    <row r="53" spans="1:47" x14ac:dyDescent="0.3">
      <c r="A53" t="s">
        <v>35</v>
      </c>
      <c r="B53" s="21"/>
      <c r="C53" s="22" t="e">
        <f t="shared" si="9"/>
        <v>#DIV/0!</v>
      </c>
      <c r="D53" s="23">
        <f>IF(COUNTIF($AY$2:$BL$61,A53)=1,VLOOKUP(A53,$AY$2:$BL$61,6,FALSE),0)</f>
        <v>0</v>
      </c>
      <c r="E53" s="24">
        <f t="shared" si="10"/>
        <v>0.13742690058479531</v>
      </c>
      <c r="F53" s="25">
        <f>'Décembre N-1'!D55</f>
        <v>47</v>
      </c>
      <c r="G53" s="26">
        <f t="shared" si="0"/>
        <v>-47</v>
      </c>
      <c r="H53" s="22" t="e">
        <f t="shared" si="11"/>
        <v>#DIV/0!</v>
      </c>
      <c r="I53" s="23">
        <f>IF(COUNTIF($AY$2:$BL$61,A53)=1,VLOOKUP(A53,$AY$2:$BL$61,7,FALSE),0)</f>
        <v>0</v>
      </c>
      <c r="J53" s="33">
        <f t="shared" si="12"/>
        <v>1.1904761904761904E-2</v>
      </c>
      <c r="K53" s="25">
        <f>'Décembre N-1'!I52</f>
        <v>1</v>
      </c>
      <c r="L53" s="26">
        <f t="shared" si="1"/>
        <v>-1</v>
      </c>
      <c r="M53" s="22" t="e">
        <f t="shared" si="13"/>
        <v>#DIV/0!</v>
      </c>
      <c r="N53" s="23">
        <f>IF(COUNTIF($AY$2:$BL$61,A53)=1,VLOOKUP(A53,$AY$2:$BL$61,8,FALSE),0)</f>
        <v>0</v>
      </c>
      <c r="O53" s="24">
        <f t="shared" si="14"/>
        <v>4.7619047619047616E-2</v>
      </c>
      <c r="P53" s="25">
        <f>'Décembre N-1'!N52</f>
        <v>1</v>
      </c>
      <c r="Q53" s="26">
        <f t="shared" si="2"/>
        <v>-1</v>
      </c>
      <c r="R53" s="22" t="e">
        <f t="shared" si="15"/>
        <v>#DIV/0!</v>
      </c>
      <c r="S53" s="23">
        <f>IF(COUNTIF($AY$2:$BL$61,A53)=1,VLOOKUP(A53,$AY$2:$BL$61,9,FALSE),0)</f>
        <v>0</v>
      </c>
      <c r="T53" s="33">
        <f t="shared" si="16"/>
        <v>0.06</v>
      </c>
      <c r="U53" s="25">
        <f>'Décembre N-1'!S52</f>
        <v>3</v>
      </c>
      <c r="V53" s="26">
        <f t="shared" si="3"/>
        <v>-3</v>
      </c>
      <c r="W53" s="22" t="e">
        <f t="shared" si="17"/>
        <v>#DIV/0!</v>
      </c>
      <c r="X53" s="23">
        <f>IF(COUNTIF($AY$2:$BL$61,A53)=1,VLOOKUP(A53,$AY$2:$BL$61,10,FALSE),0)</f>
        <v>0</v>
      </c>
      <c r="Y53" s="33">
        <f t="shared" si="18"/>
        <v>7.6923076923076927E-2</v>
      </c>
      <c r="Z53" s="25">
        <f>'Décembre N-1'!X52</f>
        <v>1</v>
      </c>
      <c r="AA53" s="26">
        <f t="shared" si="4"/>
        <v>-1</v>
      </c>
      <c r="AB53" s="22" t="e">
        <f t="shared" si="19"/>
        <v>#DIV/0!</v>
      </c>
      <c r="AC53" s="23">
        <f>IF(COUNTIF($AY$2:$BL$61,A53)=1,VLOOKUP(A53,$AY$2:$BL$61,11,FALSE),0)</f>
        <v>0</v>
      </c>
      <c r="AD53" s="33">
        <f t="shared" si="20"/>
        <v>1.282051282051282E-2</v>
      </c>
      <c r="AE53" s="25">
        <f>'Décembre N-1'!AC52</f>
        <v>1</v>
      </c>
      <c r="AF53" s="26">
        <f t="shared" si="5"/>
        <v>-1</v>
      </c>
      <c r="AG53" s="22" t="e">
        <f t="shared" si="21"/>
        <v>#DIV/0!</v>
      </c>
      <c r="AH53" s="23">
        <f>IF(COUNTIF($AY$2:$BL$61,A53)=1,VLOOKUP(A53,$AY$2:$BL$61,12,FALSE),0)</f>
        <v>0</v>
      </c>
      <c r="AI53" s="33">
        <f t="shared" si="22"/>
        <v>0</v>
      </c>
      <c r="AJ53" s="25">
        <f>'Décembre N-1'!AH52</f>
        <v>0</v>
      </c>
      <c r="AK53" s="26">
        <f t="shared" si="6"/>
        <v>0</v>
      </c>
      <c r="AL53" s="22" t="e">
        <f t="shared" si="23"/>
        <v>#DIV/0!</v>
      </c>
      <c r="AM53" s="23">
        <f>IF(COUNTIF($AY$2:$BL$61,A53)=1,VLOOKUP(A53,$AY$2:$BL$61,13,FALSE),0)</f>
        <v>0</v>
      </c>
      <c r="AN53" s="33">
        <f t="shared" si="24"/>
        <v>2.7334851936218679E-2</v>
      </c>
      <c r="AO53" s="25">
        <f>'Décembre N-1'!AM52</f>
        <v>12</v>
      </c>
      <c r="AP53" s="26">
        <f t="shared" si="7"/>
        <v>-12</v>
      </c>
      <c r="AQ53" s="22" t="e">
        <f t="shared" si="25"/>
        <v>#DIV/0!</v>
      </c>
      <c r="AR53" s="23">
        <f>IF(COUNTIF($AY$2:$BL$61,A53)=1,VLOOKUP(A53,$AY$2:$BL$61,14,FALSE),0)</f>
        <v>0</v>
      </c>
      <c r="AS53" s="33">
        <f t="shared" si="26"/>
        <v>0</v>
      </c>
      <c r="AT53" s="25">
        <f>'Décembre N-1'!AR52</f>
        <v>0</v>
      </c>
      <c r="AU53" s="26">
        <f t="shared" si="8"/>
        <v>0</v>
      </c>
    </row>
    <row r="54" spans="1:47" x14ac:dyDescent="0.3">
      <c r="A54" t="s">
        <v>30</v>
      </c>
      <c r="B54" s="21"/>
      <c r="C54" s="22" t="e">
        <f t="shared" si="9"/>
        <v>#DIV/0!</v>
      </c>
      <c r="D54" s="23">
        <f>IF(COUNTIF($AY$2:$BL$61,A54)=1,VLOOKUP(A54,$AY$2:$BL$61,6,FALSE),0)</f>
        <v>0</v>
      </c>
      <c r="E54" s="24">
        <f t="shared" si="10"/>
        <v>0</v>
      </c>
      <c r="F54" s="25">
        <f>'Décembre N-1'!D56</f>
        <v>0</v>
      </c>
      <c r="G54" s="26">
        <f t="shared" si="0"/>
        <v>0</v>
      </c>
      <c r="H54" s="22" t="e">
        <f t="shared" si="11"/>
        <v>#DIV/0!</v>
      </c>
      <c r="I54" s="23">
        <f>IF(COUNTIF($AY$2:$BL$61,A54)=1,VLOOKUP(A54,$AY$2:$BL$61,7,FALSE),0)</f>
        <v>0</v>
      </c>
      <c r="J54" s="33">
        <f t="shared" si="12"/>
        <v>3.5714285714285712E-2</v>
      </c>
      <c r="K54" s="25">
        <f>'Décembre N-1'!I53</f>
        <v>3</v>
      </c>
      <c r="L54" s="26">
        <f t="shared" si="1"/>
        <v>-3</v>
      </c>
      <c r="M54" s="22" t="e">
        <f t="shared" si="13"/>
        <v>#DIV/0!</v>
      </c>
      <c r="N54" s="23">
        <f>IF(COUNTIF($AY$2:$BL$61,A54)=1,VLOOKUP(A54,$AY$2:$BL$61,8,FALSE),0)</f>
        <v>0</v>
      </c>
      <c r="O54" s="24">
        <f t="shared" si="14"/>
        <v>0</v>
      </c>
      <c r="P54" s="25">
        <f>'Décembre N-1'!N53</f>
        <v>0</v>
      </c>
      <c r="Q54" s="26">
        <f t="shared" si="2"/>
        <v>0</v>
      </c>
      <c r="R54" s="22" t="e">
        <f t="shared" si="15"/>
        <v>#DIV/0!</v>
      </c>
      <c r="S54" s="23">
        <f>IF(COUNTIF($AY$2:$BL$61,A54)=1,VLOOKUP(A54,$AY$2:$BL$61,9,FALSE),0)</f>
        <v>0</v>
      </c>
      <c r="T54" s="33">
        <f t="shared" si="16"/>
        <v>0.36</v>
      </c>
      <c r="U54" s="25">
        <f>'Décembre N-1'!S53</f>
        <v>18</v>
      </c>
      <c r="V54" s="26">
        <f t="shared" si="3"/>
        <v>-18</v>
      </c>
      <c r="W54" s="22" t="e">
        <f t="shared" si="17"/>
        <v>#DIV/0!</v>
      </c>
      <c r="X54" s="23">
        <f>IF(COUNTIF($AY$2:$BL$61,A54)=1,VLOOKUP(A54,$AY$2:$BL$61,10,FALSE),0)</f>
        <v>0</v>
      </c>
      <c r="Y54" s="33">
        <f t="shared" si="18"/>
        <v>0</v>
      </c>
      <c r="Z54" s="25">
        <f>'Décembre N-1'!X53</f>
        <v>0</v>
      </c>
      <c r="AA54" s="26">
        <f t="shared" si="4"/>
        <v>0</v>
      </c>
      <c r="AB54" s="22" t="e">
        <f t="shared" si="19"/>
        <v>#DIV/0!</v>
      </c>
      <c r="AC54" s="23">
        <f>IF(COUNTIF($AY$2:$BL$61,A54)=1,VLOOKUP(A54,$AY$2:$BL$61,11,FALSE),0)</f>
        <v>0</v>
      </c>
      <c r="AD54" s="33">
        <f t="shared" si="20"/>
        <v>3.8461538461538464E-2</v>
      </c>
      <c r="AE54" s="25">
        <f>'Décembre N-1'!AC53</f>
        <v>3</v>
      </c>
      <c r="AF54" s="26">
        <f t="shared" si="5"/>
        <v>-3</v>
      </c>
      <c r="AG54" s="22" t="e">
        <f t="shared" si="21"/>
        <v>#DIV/0!</v>
      </c>
      <c r="AH54" s="23">
        <f>IF(COUNTIF($AY$2:$BL$61,A54)=1,VLOOKUP(A54,$AY$2:$BL$61,12,FALSE),0)</f>
        <v>0</v>
      </c>
      <c r="AI54" s="33">
        <f t="shared" si="22"/>
        <v>7.8125E-3</v>
      </c>
      <c r="AJ54" s="25">
        <f>'Décembre N-1'!AH53</f>
        <v>1</v>
      </c>
      <c r="AK54" s="26">
        <f t="shared" si="6"/>
        <v>-1</v>
      </c>
      <c r="AL54" s="22" t="e">
        <f t="shared" si="23"/>
        <v>#DIV/0!</v>
      </c>
      <c r="AM54" s="23">
        <f>IF(COUNTIF($AY$2:$BL$61,A54)=1,VLOOKUP(A54,$AY$2:$BL$61,13,FALSE),0)</f>
        <v>0</v>
      </c>
      <c r="AN54" s="33">
        <f t="shared" si="24"/>
        <v>3.1890660592255128E-2</v>
      </c>
      <c r="AO54" s="25">
        <f>'Décembre N-1'!AM53</f>
        <v>14</v>
      </c>
      <c r="AP54" s="26">
        <f t="shared" si="7"/>
        <v>-14</v>
      </c>
      <c r="AQ54" s="22" t="e">
        <f t="shared" si="25"/>
        <v>#DIV/0!</v>
      </c>
      <c r="AR54" s="23">
        <f>IF(COUNTIF($AY$2:$BL$61,A54)=1,VLOOKUP(A54,$AY$2:$BL$61,14,FALSE),0)</f>
        <v>0</v>
      </c>
      <c r="AS54" s="33">
        <f t="shared" si="26"/>
        <v>0.15094339622641509</v>
      </c>
      <c r="AT54" s="25">
        <f>'Décembre N-1'!AR53</f>
        <v>16</v>
      </c>
      <c r="AU54" s="26">
        <f t="shared" si="8"/>
        <v>-16</v>
      </c>
    </row>
    <row r="55" spans="1:47" x14ac:dyDescent="0.3">
      <c r="A55" t="s">
        <v>31</v>
      </c>
      <c r="B55" s="21"/>
      <c r="C55" s="22" t="e">
        <f t="shared" si="9"/>
        <v>#DIV/0!</v>
      </c>
      <c r="D55" s="23">
        <f>IF(COUNTIF($AY$2:$BL$61,A55)=1,VLOOKUP(A55,$AY$2:$BL$61,6,FALSE),0)</f>
        <v>0</v>
      </c>
      <c r="E55" s="24">
        <f t="shared" si="10"/>
        <v>0.5</v>
      </c>
      <c r="F55" s="25">
        <f>'Décembre N-1'!D57</f>
        <v>171</v>
      </c>
      <c r="G55" s="26">
        <f t="shared" si="0"/>
        <v>-171</v>
      </c>
      <c r="H55" s="22" t="e">
        <f t="shared" si="11"/>
        <v>#DIV/0!</v>
      </c>
      <c r="I55" s="23">
        <f>IF(COUNTIF($AY$2:$BL$61,A55)=1,VLOOKUP(A55,$AY$2:$BL$61,7,FALSE),0)</f>
        <v>0</v>
      </c>
      <c r="J55" s="33">
        <f t="shared" si="12"/>
        <v>7.1428571428571425E-2</v>
      </c>
      <c r="K55" s="25">
        <f>'Décembre N-1'!I54</f>
        <v>6</v>
      </c>
      <c r="L55" s="26">
        <f t="shared" si="1"/>
        <v>-6</v>
      </c>
      <c r="M55" s="22" t="e">
        <f t="shared" si="13"/>
        <v>#DIV/0!</v>
      </c>
      <c r="N55" s="23">
        <f>IF(COUNTIF($AY$2:$BL$61,A55)=1,VLOOKUP(A55,$AY$2:$BL$61,8,FALSE),0)</f>
        <v>0</v>
      </c>
      <c r="O55" s="24">
        <f t="shared" si="14"/>
        <v>4.7619047619047616E-2</v>
      </c>
      <c r="P55" s="25">
        <f>'Décembre N-1'!N54</f>
        <v>1</v>
      </c>
      <c r="Q55" s="26">
        <f t="shared" si="2"/>
        <v>-1</v>
      </c>
      <c r="R55" s="22" t="e">
        <f t="shared" si="15"/>
        <v>#DIV/0!</v>
      </c>
      <c r="S55" s="23">
        <f>IF(COUNTIF($AY$2:$BL$61,A55)=1,VLOOKUP(A55,$AY$2:$BL$61,9,FALSE),0)</f>
        <v>0</v>
      </c>
      <c r="T55" s="33">
        <f t="shared" si="16"/>
        <v>0.06</v>
      </c>
      <c r="U55" s="25">
        <f>'Décembre N-1'!S54</f>
        <v>3</v>
      </c>
      <c r="V55" s="26">
        <f t="shared" si="3"/>
        <v>-3</v>
      </c>
      <c r="W55" s="22" t="e">
        <f t="shared" si="17"/>
        <v>#DIV/0!</v>
      </c>
      <c r="X55" s="23">
        <f>IF(COUNTIF($AY$2:$BL$61,A55)=1,VLOOKUP(A55,$AY$2:$BL$61,10,FALSE),0)</f>
        <v>0</v>
      </c>
      <c r="Y55" s="33">
        <f t="shared" si="18"/>
        <v>7.6923076923076927E-2</v>
      </c>
      <c r="Z55" s="25">
        <f>'Décembre N-1'!X54</f>
        <v>1</v>
      </c>
      <c r="AA55" s="26">
        <f t="shared" si="4"/>
        <v>-1</v>
      </c>
      <c r="AB55" s="22" t="e">
        <f t="shared" si="19"/>
        <v>#DIV/0!</v>
      </c>
      <c r="AC55" s="23">
        <f>IF(COUNTIF($AY$2:$BL$61,A55)=1,VLOOKUP(A55,$AY$2:$BL$61,11,FALSE),0)</f>
        <v>0</v>
      </c>
      <c r="AD55" s="33">
        <f t="shared" si="20"/>
        <v>8.9743589743589744E-2</v>
      </c>
      <c r="AE55" s="25">
        <f>'Décembre N-1'!AC54</f>
        <v>7</v>
      </c>
      <c r="AF55" s="26">
        <f t="shared" si="5"/>
        <v>-7</v>
      </c>
      <c r="AG55" s="22" t="e">
        <f t="shared" si="21"/>
        <v>#DIV/0!</v>
      </c>
      <c r="AH55" s="23">
        <f>IF(COUNTIF($AY$2:$BL$61,A55)=1,VLOOKUP(A55,$AY$2:$BL$61,12,FALSE),0)</f>
        <v>0</v>
      </c>
      <c r="AI55" s="33">
        <f t="shared" si="22"/>
        <v>1.5625E-2</v>
      </c>
      <c r="AJ55" s="25">
        <f>'Décembre N-1'!AH54</f>
        <v>2</v>
      </c>
      <c r="AK55" s="26">
        <f t="shared" si="6"/>
        <v>-2</v>
      </c>
      <c r="AL55" s="22" t="e">
        <f t="shared" si="23"/>
        <v>#DIV/0!</v>
      </c>
      <c r="AM55" s="23">
        <f>IF(COUNTIF($AY$2:$BL$61,A55)=1,VLOOKUP(A55,$AY$2:$BL$61,13,FALSE),0)</f>
        <v>0</v>
      </c>
      <c r="AN55" s="33">
        <f t="shared" si="24"/>
        <v>7.5170842824601361E-2</v>
      </c>
      <c r="AO55" s="25">
        <f>'Décembre N-1'!AM54</f>
        <v>33</v>
      </c>
      <c r="AP55" s="26">
        <f t="shared" si="7"/>
        <v>-33</v>
      </c>
      <c r="AQ55" s="22" t="e">
        <f t="shared" si="25"/>
        <v>#DIV/0!</v>
      </c>
      <c r="AR55" s="23">
        <f>IF(COUNTIF($AY$2:$BL$61,A55)=1,VLOOKUP(A55,$AY$2:$BL$61,14,FALSE),0)</f>
        <v>0</v>
      </c>
      <c r="AS55" s="33">
        <f t="shared" si="26"/>
        <v>0</v>
      </c>
      <c r="AT55" s="25">
        <f>'Décembre N-1'!AR54</f>
        <v>0</v>
      </c>
      <c r="AU55" s="26">
        <f t="shared" si="8"/>
        <v>0</v>
      </c>
    </row>
    <row r="56" spans="1:47" x14ac:dyDescent="0.3">
      <c r="A56" t="s">
        <v>32</v>
      </c>
      <c r="B56" s="21"/>
      <c r="C56" s="22" t="e">
        <f t="shared" si="9"/>
        <v>#DIV/0!</v>
      </c>
      <c r="D56" s="23">
        <f>IF(COUNTIF($AY$2:$BL$61,A56)=1,VLOOKUP(A56,$AY$2:$BL$61,6,FALSE),0)</f>
        <v>0</v>
      </c>
      <c r="E56" s="24">
        <f t="shared" si="10"/>
        <v>0</v>
      </c>
      <c r="F56" s="25">
        <f>'Décembre N-1'!D58</f>
        <v>0</v>
      </c>
      <c r="G56" s="26">
        <f t="shared" si="0"/>
        <v>0</v>
      </c>
      <c r="H56" s="22" t="e">
        <f t="shared" si="11"/>
        <v>#DIV/0!</v>
      </c>
      <c r="I56" s="23">
        <f>IF(COUNTIF($AY$2:$BL$61,A56)=1,VLOOKUP(A56,$AY$2:$BL$61,7,FALSE),0)</f>
        <v>0</v>
      </c>
      <c r="J56" s="33">
        <f t="shared" si="12"/>
        <v>0.10714285714285714</v>
      </c>
      <c r="K56" s="25">
        <f>'Décembre N-1'!I55</f>
        <v>9</v>
      </c>
      <c r="L56" s="26">
        <f t="shared" si="1"/>
        <v>-9</v>
      </c>
      <c r="M56" s="22" t="e">
        <f t="shared" si="13"/>
        <v>#DIV/0!</v>
      </c>
      <c r="N56" s="23">
        <f>IF(COUNTIF($AY$2:$BL$61,A56)=1,VLOOKUP(A56,$AY$2:$BL$61,8,FALSE),0)</f>
        <v>0</v>
      </c>
      <c r="O56" s="24">
        <f t="shared" si="14"/>
        <v>9.5238095238095233E-2</v>
      </c>
      <c r="P56" s="25">
        <f>'Décembre N-1'!N55</f>
        <v>2</v>
      </c>
      <c r="Q56" s="26">
        <f t="shared" si="2"/>
        <v>-2</v>
      </c>
      <c r="R56" s="22" t="e">
        <f t="shared" si="15"/>
        <v>#DIV/0!</v>
      </c>
      <c r="S56" s="23">
        <f>IF(COUNTIF($AY$2:$BL$61,A56)=1,VLOOKUP(A56,$AY$2:$BL$61,9,FALSE),0)</f>
        <v>0</v>
      </c>
      <c r="T56" s="33">
        <f t="shared" si="16"/>
        <v>0.06</v>
      </c>
      <c r="U56" s="25">
        <f>'Décembre N-1'!S55</f>
        <v>3</v>
      </c>
      <c r="V56" s="26">
        <f t="shared" si="3"/>
        <v>-3</v>
      </c>
      <c r="W56" s="22" t="e">
        <f t="shared" si="17"/>
        <v>#DIV/0!</v>
      </c>
      <c r="X56" s="23">
        <f>IF(COUNTIF($AY$2:$BL$61,A56)=1,VLOOKUP(A56,$AY$2:$BL$61,10,FALSE),0)</f>
        <v>0</v>
      </c>
      <c r="Y56" s="33">
        <f t="shared" si="18"/>
        <v>7.6923076923076927E-2</v>
      </c>
      <c r="Z56" s="25">
        <f>'Décembre N-1'!X55</f>
        <v>1</v>
      </c>
      <c r="AA56" s="26">
        <f t="shared" si="4"/>
        <v>-1</v>
      </c>
      <c r="AB56" s="22" t="e">
        <f t="shared" si="19"/>
        <v>#DIV/0!</v>
      </c>
      <c r="AC56" s="23">
        <f>IF(COUNTIF($AY$2:$BL$61,A56)=1,VLOOKUP(A56,$AY$2:$BL$61,11,FALSE),0)</f>
        <v>0</v>
      </c>
      <c r="AD56" s="33">
        <f t="shared" si="20"/>
        <v>6.4102564102564097E-2</v>
      </c>
      <c r="AE56" s="25">
        <f>'Décembre N-1'!AC55</f>
        <v>5</v>
      </c>
      <c r="AF56" s="26">
        <f t="shared" si="5"/>
        <v>-5</v>
      </c>
      <c r="AG56" s="22" t="e">
        <f t="shared" si="21"/>
        <v>#DIV/0!</v>
      </c>
      <c r="AH56" s="23">
        <f>IF(COUNTIF($AY$2:$BL$61,A56)=1,VLOOKUP(A56,$AY$2:$BL$61,12,FALSE),0)</f>
        <v>0</v>
      </c>
      <c r="AI56" s="33">
        <f t="shared" si="22"/>
        <v>3.125E-2</v>
      </c>
      <c r="AJ56" s="25">
        <f>'Décembre N-1'!AH55</f>
        <v>4</v>
      </c>
      <c r="AK56" s="26">
        <f t="shared" si="6"/>
        <v>-4</v>
      </c>
      <c r="AL56" s="22" t="e">
        <f t="shared" si="23"/>
        <v>#DIV/0!</v>
      </c>
      <c r="AM56" s="23">
        <f>IF(COUNTIF($AY$2:$BL$61,A56)=1,VLOOKUP(A56,$AY$2:$BL$61,13,FALSE),0)</f>
        <v>0</v>
      </c>
      <c r="AN56" s="33">
        <f t="shared" si="24"/>
        <v>0.16173120728929385</v>
      </c>
      <c r="AO56" s="25">
        <f>'Décembre N-1'!AM55</f>
        <v>71</v>
      </c>
      <c r="AP56" s="26">
        <f t="shared" si="7"/>
        <v>-71</v>
      </c>
      <c r="AQ56" s="22" t="e">
        <f t="shared" si="25"/>
        <v>#DIV/0!</v>
      </c>
      <c r="AR56" s="23">
        <f>IF(COUNTIF($AY$2:$BL$61,A56)=1,VLOOKUP(A56,$AY$2:$BL$61,14,FALSE),0)</f>
        <v>0</v>
      </c>
      <c r="AS56" s="33">
        <f t="shared" si="26"/>
        <v>0</v>
      </c>
      <c r="AT56" s="25">
        <f>'Décembre N-1'!AR55</f>
        <v>0</v>
      </c>
      <c r="AU56" s="26">
        <f t="shared" si="8"/>
        <v>0</v>
      </c>
    </row>
    <row r="57" spans="1:47" ht="15" thickBot="1" x14ac:dyDescent="0.35">
      <c r="B57" s="27"/>
      <c r="C57" s="28"/>
      <c r="D57" s="27"/>
      <c r="E57" s="29"/>
      <c r="F57" s="30"/>
      <c r="G57" s="31"/>
      <c r="H57" s="28"/>
      <c r="I57" s="27"/>
      <c r="J57" s="29"/>
      <c r="K57" s="30"/>
      <c r="L57" s="31"/>
      <c r="M57" s="28"/>
      <c r="N57" s="27"/>
      <c r="O57" s="29"/>
      <c r="P57" s="30"/>
      <c r="Q57" s="31"/>
      <c r="R57" s="28"/>
      <c r="S57" s="27"/>
      <c r="T57" s="29"/>
      <c r="U57" s="30"/>
      <c r="V57" s="31"/>
      <c r="W57" s="28"/>
      <c r="X57" s="27"/>
      <c r="Y57" s="29"/>
      <c r="Z57" s="30"/>
      <c r="AA57" s="31"/>
      <c r="AB57" s="28"/>
      <c r="AC57" s="27"/>
      <c r="AD57" s="29"/>
      <c r="AE57" s="30"/>
      <c r="AF57" s="31"/>
      <c r="AG57" s="28"/>
      <c r="AH57" s="27"/>
      <c r="AI57" s="29"/>
      <c r="AJ57" s="30"/>
      <c r="AK57" s="31"/>
      <c r="AL57" s="28"/>
      <c r="AM57" s="27"/>
      <c r="AN57" s="29"/>
      <c r="AO57" s="30"/>
      <c r="AP57" s="31"/>
      <c r="AQ57" s="28"/>
      <c r="AR57" s="27"/>
      <c r="AS57" s="29"/>
      <c r="AT57" s="30"/>
      <c r="AU57" s="31"/>
    </row>
    <row r="58" spans="1:47" s="12" customFormat="1" ht="16.2" thickBot="1" x14ac:dyDescent="0.35">
      <c r="A58" s="11" t="s">
        <v>38</v>
      </c>
      <c r="C58" s="13" t="e">
        <f>SUM(C3:C56)</f>
        <v>#DIV/0!</v>
      </c>
      <c r="D58" s="12">
        <f>SUM(D3:D56)</f>
        <v>0</v>
      </c>
      <c r="E58" s="16">
        <f>SUM(E3:E56)</f>
        <v>1</v>
      </c>
      <c r="F58" s="17">
        <f>SUM(F3:F56)</f>
        <v>342</v>
      </c>
      <c r="G58" s="14"/>
      <c r="H58" s="13" t="e">
        <f>SUM(H3:H56)</f>
        <v>#DIV/0!</v>
      </c>
      <c r="I58" s="12">
        <f>SUM(I3:I56)</f>
        <v>0</v>
      </c>
      <c r="J58" s="16">
        <f>SUM(J3:J56)</f>
        <v>0.99999999999999978</v>
      </c>
      <c r="K58" s="17">
        <f>SUM(K3:K56)</f>
        <v>84</v>
      </c>
      <c r="M58" s="19" t="e">
        <f>SUM(M3:M56)</f>
        <v>#DIV/0!</v>
      </c>
      <c r="N58" s="12">
        <f>SUM(N3:N56)</f>
        <v>0</v>
      </c>
      <c r="O58" s="16">
        <f>SUM(O3:O56)</f>
        <v>1</v>
      </c>
      <c r="P58" s="17">
        <f>SUM(P3:P56)</f>
        <v>21</v>
      </c>
      <c r="R58" s="13" t="e">
        <f>SUM(R3:R56)</f>
        <v>#DIV/0!</v>
      </c>
      <c r="S58" s="12">
        <f>SUM(S3:S56)</f>
        <v>0</v>
      </c>
      <c r="T58" s="16">
        <f>SUM(T3:T56)</f>
        <v>1</v>
      </c>
      <c r="U58" s="17">
        <f>SUM(U3:U56)</f>
        <v>50</v>
      </c>
      <c r="W58" s="13" t="e">
        <f>SUM(W3:W56)</f>
        <v>#DIV/0!</v>
      </c>
      <c r="X58" s="12">
        <f>SUM(X3:X56)</f>
        <v>0</v>
      </c>
      <c r="Y58" s="16">
        <f>SUM(Y3:Y56)</f>
        <v>1</v>
      </c>
      <c r="Z58" s="17">
        <f>SUM(Z3:Z56)</f>
        <v>13</v>
      </c>
      <c r="AB58" s="13" t="e">
        <f>SUM(AB3:AB56)</f>
        <v>#DIV/0!</v>
      </c>
      <c r="AC58" s="12">
        <f>SUM(AC3:AC56)</f>
        <v>0</v>
      </c>
      <c r="AD58" s="16">
        <f>SUM(AD3:AD56)</f>
        <v>0.99999999999999978</v>
      </c>
      <c r="AE58" s="17">
        <f>SUM(AE3:AE56)</f>
        <v>78</v>
      </c>
      <c r="AG58" s="13" t="e">
        <f>SUM(AG3:AG56)</f>
        <v>#DIV/0!</v>
      </c>
      <c r="AH58" s="12">
        <f>SUM(AH3:AH56)</f>
        <v>0</v>
      </c>
      <c r="AI58" s="16">
        <f>SUM(AI3:AI56)</f>
        <v>1</v>
      </c>
      <c r="AJ58" s="17">
        <f>SUM(AJ3:AJ56)</f>
        <v>128</v>
      </c>
      <c r="AL58" s="13" t="e">
        <f>SUM(AL3:AL56)</f>
        <v>#DIV/0!</v>
      </c>
      <c r="AM58" s="12">
        <f>SUM(AM3:AM56)</f>
        <v>0</v>
      </c>
      <c r="AN58" s="16">
        <f>SUM(AN3:AN56)</f>
        <v>1</v>
      </c>
      <c r="AO58" s="17">
        <f>SUM(AO3:AO56)</f>
        <v>439</v>
      </c>
      <c r="AQ58" s="13" t="e">
        <f>SUM(AQ3:AQ56)</f>
        <v>#DIV/0!</v>
      </c>
      <c r="AR58" s="12">
        <f>SUM(AR3:AR56)</f>
        <v>0</v>
      </c>
      <c r="AS58" s="16">
        <f>SUM(AS3:AS56)</f>
        <v>0.99999999999999989</v>
      </c>
      <c r="AT58" s="17">
        <f>SUM(AT3:AT56)</f>
        <v>106</v>
      </c>
    </row>
  </sheetData>
  <mergeCells count="18"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  <mergeCell ref="O1:P1"/>
    <mergeCell ref="C1:D1"/>
    <mergeCell ref="E1:F1"/>
    <mergeCell ref="H1:I1"/>
    <mergeCell ref="J1:K1"/>
    <mergeCell ref="M1:N1"/>
  </mergeCells>
  <conditionalFormatting sqref="G3:G56 L3:L56 Q3:Q56 V3:V56 AA3:AA56 AF3:AF56 AK3:AK56 AP3:AP56 AU3:AU56">
    <cfRule type="cellIs" dxfId="27" priority="17" operator="lessThan">
      <formula>0</formula>
    </cfRule>
    <cfRule type="cellIs" dxfId="26" priority="18" operator="greaterThan">
      <formula>0</formula>
    </cfRule>
  </conditionalFormatting>
  <conditionalFormatting sqref="G57 L57 Q57 V57 AA57 AF57 AK57 AP57 AU57">
    <cfRule type="expression" dxfId="25" priority="19">
      <formula>G57&gt;D57</formula>
    </cfRule>
    <cfRule type="expression" dxfId="24" priority="20">
      <formula>G57&lt;D57</formula>
    </cfRule>
  </conditionalFormatting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25"/>
  <dimension ref="A1:BL57"/>
  <sheetViews>
    <sheetView workbookViewId="0">
      <pane xSplit="2" topLeftCell="AB1" activePane="topRight" state="frozen"/>
      <selection activeCell="AB30" sqref="AB30:AU31"/>
      <selection pane="topRight" activeCell="AX1" sqref="AX1:BM1048576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0" max="50" width="0" hidden="1" customWidth="1"/>
    <col min="51" max="64" width="16.44140625" hidden="1" customWidth="1"/>
    <col min="65" max="65" width="0" hidden="1" customWidth="1"/>
  </cols>
  <sheetData>
    <row r="1" spans="1:64" s="1" customFormat="1" x14ac:dyDescent="0.3">
      <c r="A1" s="5" t="s">
        <v>0</v>
      </c>
      <c r="B1" s="4" t="s">
        <v>41</v>
      </c>
      <c r="C1" s="45" t="s">
        <v>42</v>
      </c>
      <c r="D1" s="46"/>
      <c r="E1" s="43" t="s">
        <v>81</v>
      </c>
      <c r="F1" s="44"/>
      <c r="G1" s="7"/>
      <c r="H1" s="45" t="s">
        <v>44</v>
      </c>
      <c r="I1" s="46"/>
      <c r="J1" s="43" t="s">
        <v>82</v>
      </c>
      <c r="K1" s="44"/>
      <c r="L1" s="10"/>
      <c r="M1" s="45" t="s">
        <v>45</v>
      </c>
      <c r="N1" s="46"/>
      <c r="O1" s="43" t="s">
        <v>83</v>
      </c>
      <c r="P1" s="44"/>
      <c r="Q1" s="10"/>
      <c r="R1" s="45" t="s">
        <v>46</v>
      </c>
      <c r="S1" s="46"/>
      <c r="T1" s="43" t="s">
        <v>84</v>
      </c>
      <c r="U1" s="44"/>
      <c r="V1" s="10"/>
      <c r="W1" s="45" t="s">
        <v>51</v>
      </c>
      <c r="X1" s="46"/>
      <c r="Y1" s="43" t="s">
        <v>89</v>
      </c>
      <c r="Z1" s="44"/>
      <c r="AA1" s="10"/>
      <c r="AB1" s="45" t="s">
        <v>47</v>
      </c>
      <c r="AC1" s="46"/>
      <c r="AD1" s="43" t="s">
        <v>85</v>
      </c>
      <c r="AE1" s="44"/>
      <c r="AF1" s="10"/>
      <c r="AG1" s="45" t="s">
        <v>48</v>
      </c>
      <c r="AH1" s="46"/>
      <c r="AI1" s="43" t="s">
        <v>86</v>
      </c>
      <c r="AJ1" s="44"/>
      <c r="AK1" s="10"/>
      <c r="AL1" s="45" t="s">
        <v>87</v>
      </c>
      <c r="AM1" s="46"/>
      <c r="AN1" s="43" t="s">
        <v>90</v>
      </c>
      <c r="AO1" s="44"/>
      <c r="AP1" s="10"/>
      <c r="AQ1" s="45" t="s">
        <v>88</v>
      </c>
      <c r="AR1" s="46"/>
      <c r="AS1" s="43" t="s">
        <v>91</v>
      </c>
      <c r="AT1" s="44"/>
      <c r="AU1" s="10"/>
      <c r="AY1" t="s">
        <v>0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1</v>
      </c>
      <c r="AZ2" t="s">
        <v>77</v>
      </c>
      <c r="BA2" t="s">
        <v>78</v>
      </c>
      <c r="BB2" t="s">
        <v>103</v>
      </c>
      <c r="BC2" t="s">
        <v>114</v>
      </c>
      <c r="BD2">
        <v>0</v>
      </c>
      <c r="BE2">
        <v>2</v>
      </c>
      <c r="BF2">
        <v>0</v>
      </c>
      <c r="BG2">
        <v>0</v>
      </c>
      <c r="BH2">
        <v>0</v>
      </c>
      <c r="BI2">
        <v>0</v>
      </c>
      <c r="BJ2">
        <v>0</v>
      </c>
      <c r="BK2">
        <v>2</v>
      </c>
      <c r="BL2">
        <v>0</v>
      </c>
    </row>
    <row r="3" spans="1:64" x14ac:dyDescent="0.3">
      <c r="A3" s="20" t="s">
        <v>36</v>
      </c>
      <c r="B3" s="21" t="e">
        <f>LOOKUP(A3,#REF!,#REF!)</f>
        <v>#REF!</v>
      </c>
      <c r="C3" s="32">
        <f>D3/$D$57</f>
        <v>0</v>
      </c>
      <c r="D3" s="23">
        <f t="shared" ref="D3" si="0">IF(COUNTIF($AY$2:$BL$59,A3)=1,VLOOKUP(A3,$AY$2:$BL$59,6,FALSE),0)</f>
        <v>0</v>
      </c>
      <c r="E3" s="33" t="e">
        <f>F3/$F$57</f>
        <v>#DIV/0!</v>
      </c>
      <c r="F3" s="25"/>
      <c r="G3" s="26">
        <f>F3-D3</f>
        <v>0</v>
      </c>
      <c r="H3" s="32">
        <f>I3/$I$57</f>
        <v>0</v>
      </c>
      <c r="I3" s="23">
        <f t="shared" ref="I3" si="1">IF(COUNTIF($AY$2:$BL$59,A3)=1,VLOOKUP(A3,$AY$2:$BL$59,7,FALSE),0)</f>
        <v>0</v>
      </c>
      <c r="J3" s="33" t="e">
        <f t="shared" ref="J3" si="2">K3/$K$57</f>
        <v>#DIV/0!</v>
      </c>
      <c r="K3" s="25"/>
      <c r="L3" s="26">
        <f>K3-I3</f>
        <v>0</v>
      </c>
      <c r="M3" s="22">
        <f>N3/$N$57</f>
        <v>0</v>
      </c>
      <c r="N3" s="23">
        <f t="shared" ref="N3" si="3">IF(COUNTIF($AY$2:$BL$59,A3)=1,VLOOKUP(A3,$AY$2:$BL$59,8,FALSE),0)</f>
        <v>0</v>
      </c>
      <c r="O3" s="33" t="e">
        <f t="shared" ref="O3" si="4">P3/$P$57</f>
        <v>#DIV/0!</v>
      </c>
      <c r="P3" s="25"/>
      <c r="Q3" s="26">
        <f>P3-N3</f>
        <v>0</v>
      </c>
      <c r="R3" s="32">
        <f>S3/$S$57</f>
        <v>0</v>
      </c>
      <c r="S3" s="23">
        <f t="shared" ref="S3" si="5">IF(COUNTIF($AY$2:$BL$59,A3)=1,VLOOKUP(A3,$AY$2:$BL$59,9,FALSE),0)</f>
        <v>0</v>
      </c>
      <c r="T3" s="33" t="e">
        <f t="shared" ref="T3" si="6">U3/$U$57</f>
        <v>#DIV/0!</v>
      </c>
      <c r="U3" s="25"/>
      <c r="V3" s="26">
        <f>U3-S3</f>
        <v>0</v>
      </c>
      <c r="W3" s="32">
        <f>X3/$X$57</f>
        <v>0</v>
      </c>
      <c r="X3" s="23">
        <f t="shared" ref="X3" si="7">IF(COUNTIF($AY$2:$BL$59,A3)=1,VLOOKUP(A3,$AY$2:$BL$59,10,FALSE),0)</f>
        <v>0</v>
      </c>
      <c r="Y3" s="33" t="e">
        <f>Z3/$Z$57</f>
        <v>#DIV/0!</v>
      </c>
      <c r="Z3" s="25"/>
      <c r="AA3" s="26">
        <f>Z3-X3</f>
        <v>0</v>
      </c>
      <c r="AB3" s="32">
        <f>AC3/$AC$57</f>
        <v>0</v>
      </c>
      <c r="AC3" s="23">
        <f t="shared" ref="AC3" si="8">IF(COUNTIF($AY$2:$BL$59,A3)=1,VLOOKUP(A3,$AY$2:$BL$59,11,FALSE),0)</f>
        <v>0</v>
      </c>
      <c r="AD3" s="33" t="e">
        <f>AE3/$AE$57</f>
        <v>#DIV/0!</v>
      </c>
      <c r="AE3" s="25"/>
      <c r="AF3" s="26">
        <f>AE3-AC3</f>
        <v>0</v>
      </c>
      <c r="AG3" s="32">
        <f>AH3/$AH$57</f>
        <v>0</v>
      </c>
      <c r="AH3" s="23">
        <f t="shared" ref="AH3" si="9">IF(COUNTIF($AY$2:$BL$59,A3)=1,VLOOKUP(A3,$AY$2:$BL$59,12,FALSE),0)</f>
        <v>0</v>
      </c>
      <c r="AI3" s="33" t="e">
        <f>AJ3/$AJ$57</f>
        <v>#DIV/0!</v>
      </c>
      <c r="AJ3" s="25"/>
      <c r="AK3" s="26">
        <f>AJ3-AH3</f>
        <v>0</v>
      </c>
      <c r="AL3" s="32">
        <f>AM3/$AM$57</f>
        <v>0</v>
      </c>
      <c r="AM3" s="23">
        <f t="shared" ref="AM3" si="10">IF(COUNTIF($AY$2:$BL$59,A3)=1,VLOOKUP(A3,$AY$2:$BL$59,13,FALSE),0)</f>
        <v>0</v>
      </c>
      <c r="AN3" s="33" t="e">
        <f>AO3/$AO$57</f>
        <v>#DIV/0!</v>
      </c>
      <c r="AO3" s="25"/>
      <c r="AP3" s="26">
        <f>AO3-AM3</f>
        <v>0</v>
      </c>
      <c r="AQ3" s="32">
        <f>AR3/$AR$57</f>
        <v>0</v>
      </c>
      <c r="AR3" s="23">
        <f t="shared" ref="AR3" si="11">IF(COUNTIF($AY$2:$BL$59,A3)=1,VLOOKUP(A3,$AY$2:$BL$59,14,FALSE),0)</f>
        <v>0</v>
      </c>
      <c r="AS3" s="33" t="e">
        <f>AT3/$AT$57</f>
        <v>#DIV/0!</v>
      </c>
      <c r="AT3" s="25"/>
      <c r="AU3" s="26">
        <f>AT3-AR3</f>
        <v>0</v>
      </c>
      <c r="AY3" t="s">
        <v>52</v>
      </c>
      <c r="AZ3" t="s">
        <v>77</v>
      </c>
      <c r="BA3" t="s">
        <v>78</v>
      </c>
      <c r="BB3" t="s">
        <v>103</v>
      </c>
      <c r="BC3" t="s">
        <v>114</v>
      </c>
      <c r="BD3">
        <v>0</v>
      </c>
      <c r="BE3">
        <v>0</v>
      </c>
      <c r="BF3">
        <v>0</v>
      </c>
      <c r="BG3">
        <v>0</v>
      </c>
      <c r="BH3">
        <v>0</v>
      </c>
      <c r="BI3">
        <v>1</v>
      </c>
      <c r="BJ3">
        <v>0</v>
      </c>
      <c r="BK3">
        <v>1</v>
      </c>
      <c r="BL3">
        <v>0</v>
      </c>
    </row>
    <row r="4" spans="1:64" x14ac:dyDescent="0.3">
      <c r="A4" t="s">
        <v>33</v>
      </c>
      <c r="B4" s="21"/>
      <c r="C4" s="32">
        <f t="shared" ref="C4:C56" si="12">D4/$D$57</f>
        <v>0</v>
      </c>
      <c r="D4" s="23">
        <f t="shared" ref="D4:D56" si="13">IF(COUNTIF($AY$2:$BL$59,A4)=1,VLOOKUP(A4,$AY$2:$BL$59,6,FALSE),0)</f>
        <v>0</v>
      </c>
      <c r="E4" s="33" t="e">
        <f t="shared" ref="E4:E56" si="14">F4/$F$57</f>
        <v>#DIV/0!</v>
      </c>
      <c r="F4" s="25"/>
      <c r="G4" s="26">
        <f t="shared" ref="G4:G56" si="15">F4-D4</f>
        <v>0</v>
      </c>
      <c r="H4" s="32">
        <f t="shared" ref="H4:H56" si="16">I4/$I$57</f>
        <v>0</v>
      </c>
      <c r="I4" s="23">
        <f t="shared" ref="I4:I55" si="17">IF(COUNTIF($AY$2:$BL$59,A4)=1,VLOOKUP(A4,$AY$2:$BL$59,7,FALSE),0)</f>
        <v>0</v>
      </c>
      <c r="J4" s="33" t="e">
        <f t="shared" ref="J4:J55" si="18">K4/$K$57</f>
        <v>#DIV/0!</v>
      </c>
      <c r="K4" s="25"/>
      <c r="L4" s="26">
        <f t="shared" ref="L4:L55" si="19">K4-I4</f>
        <v>0</v>
      </c>
      <c r="M4" s="22">
        <f t="shared" ref="M4:M55" si="20">N4/$N$57</f>
        <v>0</v>
      </c>
      <c r="N4" s="23">
        <f t="shared" ref="N4:N55" si="21">IF(COUNTIF($AY$2:$BL$59,A4)=1,VLOOKUP(A4,$AY$2:$BL$59,8,FALSE),0)</f>
        <v>0</v>
      </c>
      <c r="O4" s="33" t="e">
        <f t="shared" ref="O4:O55" si="22">P4/$P$57</f>
        <v>#DIV/0!</v>
      </c>
      <c r="P4" s="25"/>
      <c r="Q4" s="26">
        <f t="shared" ref="Q4:Q55" si="23">P4-N4</f>
        <v>0</v>
      </c>
      <c r="R4" s="32">
        <f t="shared" ref="R4:R55" si="24">S4/$S$57</f>
        <v>0</v>
      </c>
      <c r="S4" s="23">
        <f t="shared" ref="S4:S55" si="25">IF(COUNTIF($AY$2:$BL$59,A4)=1,VLOOKUP(A4,$AY$2:$BL$59,9,FALSE),0)</f>
        <v>0</v>
      </c>
      <c r="T4" s="33" t="e">
        <f t="shared" ref="T4:T55" si="26">U4/$U$57</f>
        <v>#DIV/0!</v>
      </c>
      <c r="U4" s="25"/>
      <c r="V4" s="26">
        <f t="shared" ref="V4:V55" si="27">U4-S4</f>
        <v>0</v>
      </c>
      <c r="W4" s="32">
        <f t="shared" ref="W4:W55" si="28">X4/$X$57</f>
        <v>0</v>
      </c>
      <c r="X4" s="23">
        <f t="shared" ref="X4:X55" si="29">IF(COUNTIF($AY$2:$BL$59,A4)=1,VLOOKUP(A4,$AY$2:$BL$59,10,FALSE),0)</f>
        <v>0</v>
      </c>
      <c r="Y4" s="33" t="e">
        <f t="shared" ref="Y4:Y55" si="30">Z4/$Z$57</f>
        <v>#DIV/0!</v>
      </c>
      <c r="Z4" s="25"/>
      <c r="AA4" s="26">
        <f t="shared" ref="AA4:AA55" si="31">Z4-X4</f>
        <v>0</v>
      </c>
      <c r="AB4" s="32">
        <f t="shared" ref="AB4:AB55" si="32">AC4/$AC$57</f>
        <v>0</v>
      </c>
      <c r="AC4" s="23">
        <f t="shared" ref="AC4:AC55" si="33">IF(COUNTIF($AY$2:$BL$59,A4)=1,VLOOKUP(A4,$AY$2:$BL$59,11,FALSE),0)</f>
        <v>0</v>
      </c>
      <c r="AD4" s="33" t="e">
        <f t="shared" ref="AD4:AD55" si="34">AE4/$AE$57</f>
        <v>#DIV/0!</v>
      </c>
      <c r="AE4" s="25"/>
      <c r="AF4" s="26">
        <f t="shared" ref="AF4:AF55" si="35">AE4-AC4</f>
        <v>0</v>
      </c>
      <c r="AG4" s="32">
        <f t="shared" ref="AG4:AG55" si="36">AH4/$AH$57</f>
        <v>0</v>
      </c>
      <c r="AH4" s="23">
        <f t="shared" ref="AH4:AH55" si="37">IF(COUNTIF($AY$2:$BL$59,A4)=1,VLOOKUP(A4,$AY$2:$BL$59,12,FALSE),0)</f>
        <v>0</v>
      </c>
      <c r="AI4" s="33" t="e">
        <f t="shared" ref="AI4:AI55" si="38">AJ4/$AJ$57</f>
        <v>#DIV/0!</v>
      </c>
      <c r="AJ4" s="25"/>
      <c r="AK4" s="26">
        <f t="shared" ref="AK4:AK55" si="39">AJ4-AH4</f>
        <v>0</v>
      </c>
      <c r="AL4" s="32">
        <f t="shared" ref="AL4:AL55" si="40">AM4/$AM$57</f>
        <v>0</v>
      </c>
      <c r="AM4" s="23">
        <f t="shared" ref="AM4:AM55" si="41">IF(COUNTIF($AY$2:$BL$59,A4)=1,VLOOKUP(A4,$AY$2:$BL$59,13,FALSE),0)</f>
        <v>0</v>
      </c>
      <c r="AN4" s="33" t="e">
        <f t="shared" ref="AN4:AN55" si="42">AO4/$AO$57</f>
        <v>#DIV/0!</v>
      </c>
      <c r="AO4" s="25"/>
      <c r="AP4" s="26">
        <f t="shared" ref="AP4:AP55" si="43">AO4-AM4</f>
        <v>0</v>
      </c>
      <c r="AQ4" s="32">
        <f t="shared" ref="AQ4:AQ55" si="44">AR4/$AR$57</f>
        <v>0</v>
      </c>
      <c r="AR4" s="23">
        <f t="shared" ref="AR4:AR55" si="45">IF(COUNTIF($AY$2:$BL$59,A4)=1,VLOOKUP(A4,$AY$2:$BL$59,14,FALSE),0)</f>
        <v>0</v>
      </c>
      <c r="AS4" s="33" t="e">
        <f t="shared" ref="AS4:AS55" si="46">AT4/$AT$57</f>
        <v>#DIV/0!</v>
      </c>
      <c r="AT4" s="25"/>
      <c r="AU4" s="26">
        <f t="shared" ref="AU4:AU55" si="47">AT4-AR4</f>
        <v>0</v>
      </c>
      <c r="AY4" t="s">
        <v>2</v>
      </c>
      <c r="AZ4" t="s">
        <v>77</v>
      </c>
      <c r="BA4" t="s">
        <v>78</v>
      </c>
      <c r="BB4" t="s">
        <v>103</v>
      </c>
      <c r="BC4" t="s">
        <v>114</v>
      </c>
      <c r="BD4">
        <v>23</v>
      </c>
      <c r="BE4">
        <v>8</v>
      </c>
      <c r="BF4">
        <v>2</v>
      </c>
      <c r="BG4">
        <v>4</v>
      </c>
      <c r="BH4">
        <v>2</v>
      </c>
      <c r="BI4">
        <v>10</v>
      </c>
      <c r="BJ4">
        <v>3</v>
      </c>
      <c r="BK4">
        <v>52</v>
      </c>
      <c r="BL4">
        <v>0</v>
      </c>
    </row>
    <row r="5" spans="1:64" x14ac:dyDescent="0.3">
      <c r="A5" t="s">
        <v>1</v>
      </c>
      <c r="B5" s="21"/>
      <c r="C5" s="32">
        <f t="shared" si="12"/>
        <v>0</v>
      </c>
      <c r="D5" s="23">
        <f t="shared" si="13"/>
        <v>0</v>
      </c>
      <c r="E5" s="33" t="e">
        <f t="shared" si="14"/>
        <v>#DIV/0!</v>
      </c>
      <c r="F5" s="25"/>
      <c r="G5" s="26">
        <f t="shared" si="15"/>
        <v>0</v>
      </c>
      <c r="H5" s="32">
        <f t="shared" si="16"/>
        <v>2.3809523809523808E-2</v>
      </c>
      <c r="I5" s="23">
        <f t="shared" si="17"/>
        <v>2</v>
      </c>
      <c r="J5" s="33" t="e">
        <f t="shared" si="18"/>
        <v>#DIV/0!</v>
      </c>
      <c r="K5" s="25"/>
      <c r="L5" s="26">
        <f t="shared" si="19"/>
        <v>-2</v>
      </c>
      <c r="M5" s="22">
        <f t="shared" si="20"/>
        <v>0</v>
      </c>
      <c r="N5" s="23">
        <f t="shared" si="21"/>
        <v>0</v>
      </c>
      <c r="O5" s="33" t="e">
        <f t="shared" si="22"/>
        <v>#DIV/0!</v>
      </c>
      <c r="P5" s="25"/>
      <c r="Q5" s="26">
        <f t="shared" si="23"/>
        <v>0</v>
      </c>
      <c r="R5" s="32">
        <f t="shared" si="24"/>
        <v>0</v>
      </c>
      <c r="S5" s="23">
        <f t="shared" si="25"/>
        <v>0</v>
      </c>
      <c r="T5" s="33" t="e">
        <f t="shared" si="26"/>
        <v>#DIV/0!</v>
      </c>
      <c r="U5" s="25"/>
      <c r="V5" s="26">
        <f t="shared" si="27"/>
        <v>0</v>
      </c>
      <c r="W5" s="32">
        <f t="shared" si="28"/>
        <v>0</v>
      </c>
      <c r="X5" s="23">
        <f t="shared" si="29"/>
        <v>0</v>
      </c>
      <c r="Y5" s="33" t="e">
        <f t="shared" si="30"/>
        <v>#DIV/0!</v>
      </c>
      <c r="Z5" s="25"/>
      <c r="AA5" s="26">
        <f t="shared" si="31"/>
        <v>0</v>
      </c>
      <c r="AB5" s="32">
        <f t="shared" si="32"/>
        <v>0</v>
      </c>
      <c r="AC5" s="23">
        <f t="shared" si="33"/>
        <v>0</v>
      </c>
      <c r="AD5" s="33" t="e">
        <f t="shared" si="34"/>
        <v>#DIV/0!</v>
      </c>
      <c r="AE5" s="25"/>
      <c r="AF5" s="26">
        <f t="shared" si="35"/>
        <v>0</v>
      </c>
      <c r="AG5" s="32">
        <f t="shared" si="36"/>
        <v>0</v>
      </c>
      <c r="AH5" s="23">
        <f t="shared" si="37"/>
        <v>0</v>
      </c>
      <c r="AI5" s="33" t="e">
        <f t="shared" si="38"/>
        <v>#DIV/0!</v>
      </c>
      <c r="AJ5" s="25"/>
      <c r="AK5" s="26">
        <f t="shared" si="39"/>
        <v>0</v>
      </c>
      <c r="AL5" s="32">
        <f t="shared" si="40"/>
        <v>4.5558086560364463E-3</v>
      </c>
      <c r="AM5" s="23">
        <f t="shared" si="41"/>
        <v>2</v>
      </c>
      <c r="AN5" s="33" t="e">
        <f t="shared" si="42"/>
        <v>#DIV/0!</v>
      </c>
      <c r="AO5" s="25"/>
      <c r="AP5" s="26">
        <f t="shared" si="43"/>
        <v>-2</v>
      </c>
      <c r="AQ5" s="32">
        <f t="shared" si="44"/>
        <v>0</v>
      </c>
      <c r="AR5" s="23">
        <f t="shared" si="45"/>
        <v>0</v>
      </c>
      <c r="AS5" s="33" t="e">
        <f t="shared" si="46"/>
        <v>#DIV/0!</v>
      </c>
      <c r="AT5" s="25"/>
      <c r="AU5" s="26">
        <f t="shared" si="47"/>
        <v>0</v>
      </c>
      <c r="AY5" t="s">
        <v>4</v>
      </c>
      <c r="AZ5" t="s">
        <v>77</v>
      </c>
      <c r="BA5" t="s">
        <v>78</v>
      </c>
      <c r="BB5" t="s">
        <v>103</v>
      </c>
      <c r="BC5" t="s">
        <v>114</v>
      </c>
      <c r="BD5">
        <v>9</v>
      </c>
      <c r="BE5">
        <v>2</v>
      </c>
      <c r="BF5">
        <v>0</v>
      </c>
      <c r="BG5">
        <v>1</v>
      </c>
      <c r="BH5">
        <v>0</v>
      </c>
      <c r="BI5">
        <v>6</v>
      </c>
      <c r="BJ5">
        <v>8</v>
      </c>
      <c r="BK5">
        <v>26</v>
      </c>
      <c r="BL5">
        <v>0</v>
      </c>
    </row>
    <row r="6" spans="1:64" x14ac:dyDescent="0.3">
      <c r="A6" t="s">
        <v>52</v>
      </c>
      <c r="B6" s="21"/>
      <c r="C6" s="32">
        <f t="shared" si="12"/>
        <v>0</v>
      </c>
      <c r="D6" s="23">
        <f t="shared" si="13"/>
        <v>0</v>
      </c>
      <c r="E6" s="33" t="e">
        <f t="shared" si="14"/>
        <v>#DIV/0!</v>
      </c>
      <c r="F6" s="25"/>
      <c r="G6" s="26">
        <f t="shared" si="15"/>
        <v>0</v>
      </c>
      <c r="H6" s="32">
        <f t="shared" si="16"/>
        <v>0</v>
      </c>
      <c r="I6" s="23">
        <f t="shared" si="17"/>
        <v>0</v>
      </c>
      <c r="J6" s="33" t="e">
        <f t="shared" si="18"/>
        <v>#DIV/0!</v>
      </c>
      <c r="K6" s="25"/>
      <c r="L6" s="26">
        <f t="shared" si="19"/>
        <v>0</v>
      </c>
      <c r="M6" s="22">
        <f t="shared" si="20"/>
        <v>0</v>
      </c>
      <c r="N6" s="23">
        <f t="shared" si="21"/>
        <v>0</v>
      </c>
      <c r="O6" s="33" t="e">
        <f t="shared" si="22"/>
        <v>#DIV/0!</v>
      </c>
      <c r="P6" s="25"/>
      <c r="Q6" s="26">
        <f t="shared" si="23"/>
        <v>0</v>
      </c>
      <c r="R6" s="32">
        <f t="shared" si="24"/>
        <v>0</v>
      </c>
      <c r="S6" s="23">
        <f t="shared" si="25"/>
        <v>0</v>
      </c>
      <c r="T6" s="33" t="e">
        <f t="shared" si="26"/>
        <v>#DIV/0!</v>
      </c>
      <c r="U6" s="25"/>
      <c r="V6" s="26">
        <f t="shared" si="27"/>
        <v>0</v>
      </c>
      <c r="W6" s="32">
        <f t="shared" si="28"/>
        <v>0</v>
      </c>
      <c r="X6" s="23">
        <f t="shared" si="29"/>
        <v>0</v>
      </c>
      <c r="Y6" s="33" t="e">
        <f t="shared" si="30"/>
        <v>#DIV/0!</v>
      </c>
      <c r="Z6" s="25"/>
      <c r="AA6" s="26">
        <f t="shared" si="31"/>
        <v>0</v>
      </c>
      <c r="AB6" s="32">
        <f t="shared" si="32"/>
        <v>1.282051282051282E-2</v>
      </c>
      <c r="AC6" s="23">
        <f t="shared" si="33"/>
        <v>1</v>
      </c>
      <c r="AD6" s="33" t="e">
        <f t="shared" si="34"/>
        <v>#DIV/0!</v>
      </c>
      <c r="AE6" s="25"/>
      <c r="AF6" s="26">
        <f t="shared" si="35"/>
        <v>-1</v>
      </c>
      <c r="AG6" s="32">
        <f t="shared" si="36"/>
        <v>0</v>
      </c>
      <c r="AH6" s="23">
        <f t="shared" si="37"/>
        <v>0</v>
      </c>
      <c r="AI6" s="33" t="e">
        <f t="shared" si="38"/>
        <v>#DIV/0!</v>
      </c>
      <c r="AJ6" s="25"/>
      <c r="AK6" s="26">
        <f t="shared" si="39"/>
        <v>0</v>
      </c>
      <c r="AL6" s="32">
        <f t="shared" si="40"/>
        <v>2.2779043280182231E-3</v>
      </c>
      <c r="AM6" s="23">
        <f t="shared" si="41"/>
        <v>1</v>
      </c>
      <c r="AN6" s="33" t="e">
        <f t="shared" si="42"/>
        <v>#DIV/0!</v>
      </c>
      <c r="AO6" s="25"/>
      <c r="AP6" s="26">
        <f t="shared" si="43"/>
        <v>-1</v>
      </c>
      <c r="AQ6" s="32">
        <f t="shared" si="44"/>
        <v>0</v>
      </c>
      <c r="AR6" s="23">
        <f t="shared" si="45"/>
        <v>0</v>
      </c>
      <c r="AS6" s="33" t="e">
        <f t="shared" si="46"/>
        <v>#DIV/0!</v>
      </c>
      <c r="AT6" s="25"/>
      <c r="AU6" s="26">
        <f t="shared" si="47"/>
        <v>0</v>
      </c>
      <c r="AY6" t="s">
        <v>53</v>
      </c>
      <c r="AZ6" t="s">
        <v>77</v>
      </c>
      <c r="BA6" t="s">
        <v>78</v>
      </c>
      <c r="BB6" t="s">
        <v>103</v>
      </c>
      <c r="BC6" t="s">
        <v>114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8</v>
      </c>
      <c r="BK6">
        <v>0</v>
      </c>
      <c r="BL6">
        <v>8</v>
      </c>
    </row>
    <row r="7" spans="1:64" x14ac:dyDescent="0.3">
      <c r="A7" t="s">
        <v>2</v>
      </c>
      <c r="B7" s="21"/>
      <c r="C7" s="32">
        <f t="shared" si="12"/>
        <v>0.13450292397660818</v>
      </c>
      <c r="D7" s="23">
        <f t="shared" si="13"/>
        <v>23</v>
      </c>
      <c r="E7" s="33" t="e">
        <f t="shared" si="14"/>
        <v>#DIV/0!</v>
      </c>
      <c r="F7" s="25"/>
      <c r="G7" s="26">
        <f t="shared" si="15"/>
        <v>-23</v>
      </c>
      <c r="H7" s="32">
        <f t="shared" si="16"/>
        <v>9.5238095238095233E-2</v>
      </c>
      <c r="I7" s="23">
        <f t="shared" si="17"/>
        <v>8</v>
      </c>
      <c r="J7" s="33" t="e">
        <f t="shared" si="18"/>
        <v>#DIV/0!</v>
      </c>
      <c r="K7" s="25"/>
      <c r="L7" s="26">
        <f t="shared" si="19"/>
        <v>-8</v>
      </c>
      <c r="M7" s="22">
        <f t="shared" si="20"/>
        <v>9.5238095238095233E-2</v>
      </c>
      <c r="N7" s="23">
        <f t="shared" si="21"/>
        <v>2</v>
      </c>
      <c r="O7" s="33" t="e">
        <f t="shared" si="22"/>
        <v>#DIV/0!</v>
      </c>
      <c r="P7" s="25"/>
      <c r="Q7" s="26">
        <f t="shared" si="23"/>
        <v>-2</v>
      </c>
      <c r="R7" s="32">
        <f t="shared" si="24"/>
        <v>0.08</v>
      </c>
      <c r="S7" s="23">
        <f t="shared" si="25"/>
        <v>4</v>
      </c>
      <c r="T7" s="33" t="e">
        <f t="shared" si="26"/>
        <v>#DIV/0!</v>
      </c>
      <c r="U7" s="25"/>
      <c r="V7" s="26">
        <f t="shared" si="27"/>
        <v>-4</v>
      </c>
      <c r="W7" s="32">
        <f t="shared" si="28"/>
        <v>0.15384615384615385</v>
      </c>
      <c r="X7" s="23">
        <f t="shared" si="29"/>
        <v>2</v>
      </c>
      <c r="Y7" s="33" t="e">
        <f t="shared" si="30"/>
        <v>#DIV/0!</v>
      </c>
      <c r="Z7" s="25"/>
      <c r="AA7" s="26">
        <f t="shared" si="31"/>
        <v>-2</v>
      </c>
      <c r="AB7" s="32">
        <f t="shared" si="32"/>
        <v>0.12820512820512819</v>
      </c>
      <c r="AC7" s="23">
        <f t="shared" si="33"/>
        <v>10</v>
      </c>
      <c r="AD7" s="33" t="e">
        <f t="shared" si="34"/>
        <v>#DIV/0!</v>
      </c>
      <c r="AE7" s="25"/>
      <c r="AF7" s="26">
        <f t="shared" si="35"/>
        <v>-10</v>
      </c>
      <c r="AG7" s="32">
        <f t="shared" si="36"/>
        <v>2.34375E-2</v>
      </c>
      <c r="AH7" s="23">
        <f t="shared" si="37"/>
        <v>3</v>
      </c>
      <c r="AI7" s="33" t="e">
        <f t="shared" si="38"/>
        <v>#DIV/0!</v>
      </c>
      <c r="AJ7" s="25"/>
      <c r="AK7" s="26">
        <f t="shared" si="39"/>
        <v>-3</v>
      </c>
      <c r="AL7" s="32">
        <f t="shared" si="40"/>
        <v>0.11845102505694761</v>
      </c>
      <c r="AM7" s="23">
        <f t="shared" si="41"/>
        <v>52</v>
      </c>
      <c r="AN7" s="33" t="e">
        <f t="shared" si="42"/>
        <v>#DIV/0!</v>
      </c>
      <c r="AO7" s="25"/>
      <c r="AP7" s="26">
        <f t="shared" si="43"/>
        <v>-52</v>
      </c>
      <c r="AQ7" s="32">
        <f t="shared" si="44"/>
        <v>0</v>
      </c>
      <c r="AR7" s="23">
        <f t="shared" si="45"/>
        <v>0</v>
      </c>
      <c r="AS7" s="33" t="e">
        <f t="shared" si="46"/>
        <v>#DIV/0!</v>
      </c>
      <c r="AT7" s="25"/>
      <c r="AU7" s="26">
        <f t="shared" si="47"/>
        <v>0</v>
      </c>
      <c r="AY7" t="s">
        <v>54</v>
      </c>
      <c r="AZ7" t="s">
        <v>77</v>
      </c>
      <c r="BA7" t="s">
        <v>78</v>
      </c>
      <c r="BB7" t="s">
        <v>103</v>
      </c>
      <c r="BC7" t="s">
        <v>114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5</v>
      </c>
      <c r="BK7">
        <v>0</v>
      </c>
      <c r="BL7">
        <v>5</v>
      </c>
    </row>
    <row r="8" spans="1:64" x14ac:dyDescent="0.3">
      <c r="A8" t="s">
        <v>3</v>
      </c>
      <c r="B8" s="21"/>
      <c r="C8" s="32">
        <f t="shared" si="12"/>
        <v>0</v>
      </c>
      <c r="D8" s="23">
        <f t="shared" si="13"/>
        <v>0</v>
      </c>
      <c r="E8" s="33" t="e">
        <f t="shared" si="14"/>
        <v>#DIV/0!</v>
      </c>
      <c r="F8" s="25"/>
      <c r="G8" s="26">
        <f t="shared" si="15"/>
        <v>0</v>
      </c>
      <c r="H8" s="32">
        <f t="shared" si="16"/>
        <v>0</v>
      </c>
      <c r="I8" s="23">
        <f t="shared" si="17"/>
        <v>0</v>
      </c>
      <c r="J8" s="33" t="e">
        <f t="shared" si="18"/>
        <v>#DIV/0!</v>
      </c>
      <c r="K8" s="25"/>
      <c r="L8" s="26">
        <f t="shared" si="19"/>
        <v>0</v>
      </c>
      <c r="M8" s="22">
        <f t="shared" si="20"/>
        <v>0</v>
      </c>
      <c r="N8" s="23">
        <f t="shared" si="21"/>
        <v>0</v>
      </c>
      <c r="O8" s="33" t="e">
        <f t="shared" si="22"/>
        <v>#DIV/0!</v>
      </c>
      <c r="P8" s="25"/>
      <c r="Q8" s="26">
        <f t="shared" si="23"/>
        <v>0</v>
      </c>
      <c r="R8" s="32">
        <f t="shared" si="24"/>
        <v>0</v>
      </c>
      <c r="S8" s="23">
        <f t="shared" si="25"/>
        <v>0</v>
      </c>
      <c r="T8" s="33" t="e">
        <f t="shared" si="26"/>
        <v>#DIV/0!</v>
      </c>
      <c r="U8" s="25"/>
      <c r="V8" s="26">
        <f t="shared" si="27"/>
        <v>0</v>
      </c>
      <c r="W8" s="32">
        <f t="shared" si="28"/>
        <v>0</v>
      </c>
      <c r="X8" s="23">
        <f t="shared" si="29"/>
        <v>0</v>
      </c>
      <c r="Y8" s="33" t="e">
        <f t="shared" si="30"/>
        <v>#DIV/0!</v>
      </c>
      <c r="Z8" s="25"/>
      <c r="AA8" s="26">
        <f t="shared" si="31"/>
        <v>0</v>
      </c>
      <c r="AB8" s="32">
        <f t="shared" si="32"/>
        <v>0</v>
      </c>
      <c r="AC8" s="23">
        <f t="shared" si="33"/>
        <v>0</v>
      </c>
      <c r="AD8" s="33" t="e">
        <f t="shared" si="34"/>
        <v>#DIV/0!</v>
      </c>
      <c r="AE8" s="25"/>
      <c r="AF8" s="26">
        <f t="shared" si="35"/>
        <v>0</v>
      </c>
      <c r="AG8" s="32">
        <f t="shared" si="36"/>
        <v>0</v>
      </c>
      <c r="AH8" s="23">
        <f t="shared" si="37"/>
        <v>0</v>
      </c>
      <c r="AI8" s="33" t="e">
        <f t="shared" si="38"/>
        <v>#DIV/0!</v>
      </c>
      <c r="AJ8" s="25"/>
      <c r="AK8" s="26">
        <f t="shared" si="39"/>
        <v>0</v>
      </c>
      <c r="AL8" s="32">
        <f t="shared" si="40"/>
        <v>0</v>
      </c>
      <c r="AM8" s="23">
        <f t="shared" si="41"/>
        <v>0</v>
      </c>
      <c r="AN8" s="33" t="e">
        <f t="shared" si="42"/>
        <v>#DIV/0!</v>
      </c>
      <c r="AO8" s="25"/>
      <c r="AP8" s="26">
        <f t="shared" si="43"/>
        <v>0</v>
      </c>
      <c r="AQ8" s="32">
        <f t="shared" si="44"/>
        <v>0</v>
      </c>
      <c r="AR8" s="23">
        <f t="shared" si="45"/>
        <v>0</v>
      </c>
      <c r="AS8" s="33" t="e">
        <f t="shared" si="46"/>
        <v>#DIV/0!</v>
      </c>
      <c r="AT8" s="25"/>
      <c r="AU8" s="26">
        <f t="shared" si="47"/>
        <v>0</v>
      </c>
      <c r="AY8" t="s">
        <v>6</v>
      </c>
      <c r="AZ8" t="s">
        <v>77</v>
      </c>
      <c r="BA8" t="s">
        <v>78</v>
      </c>
      <c r="BB8" t="s">
        <v>103</v>
      </c>
      <c r="BC8" t="s">
        <v>114</v>
      </c>
      <c r="BD8">
        <v>6</v>
      </c>
      <c r="BE8">
        <v>4</v>
      </c>
      <c r="BF8">
        <v>0</v>
      </c>
      <c r="BG8">
        <v>3</v>
      </c>
      <c r="BH8">
        <v>1</v>
      </c>
      <c r="BI8">
        <v>4</v>
      </c>
      <c r="BJ8">
        <v>1</v>
      </c>
      <c r="BK8">
        <v>19</v>
      </c>
      <c r="BL8">
        <v>0</v>
      </c>
    </row>
    <row r="9" spans="1:64" x14ac:dyDescent="0.3">
      <c r="A9" t="s">
        <v>4</v>
      </c>
      <c r="B9" s="21"/>
      <c r="C9" s="32">
        <f t="shared" si="12"/>
        <v>5.2631578947368418E-2</v>
      </c>
      <c r="D9" s="23">
        <f t="shared" si="13"/>
        <v>9</v>
      </c>
      <c r="E9" s="33" t="e">
        <f t="shared" si="14"/>
        <v>#DIV/0!</v>
      </c>
      <c r="F9" s="25"/>
      <c r="G9" s="26">
        <f t="shared" si="15"/>
        <v>-9</v>
      </c>
      <c r="H9" s="32">
        <f t="shared" si="16"/>
        <v>2.3809523809523808E-2</v>
      </c>
      <c r="I9" s="23">
        <f t="shared" si="17"/>
        <v>2</v>
      </c>
      <c r="J9" s="33" t="e">
        <f t="shared" si="18"/>
        <v>#DIV/0!</v>
      </c>
      <c r="K9" s="25"/>
      <c r="L9" s="26">
        <f t="shared" si="19"/>
        <v>-2</v>
      </c>
      <c r="M9" s="22">
        <f t="shared" si="20"/>
        <v>0</v>
      </c>
      <c r="N9" s="23">
        <f t="shared" si="21"/>
        <v>0</v>
      </c>
      <c r="O9" s="33" t="e">
        <f t="shared" si="22"/>
        <v>#DIV/0!</v>
      </c>
      <c r="P9" s="25"/>
      <c r="Q9" s="26">
        <f t="shared" si="23"/>
        <v>0</v>
      </c>
      <c r="R9" s="32">
        <f t="shared" si="24"/>
        <v>0.02</v>
      </c>
      <c r="S9" s="23">
        <f t="shared" si="25"/>
        <v>1</v>
      </c>
      <c r="T9" s="33" t="e">
        <f t="shared" si="26"/>
        <v>#DIV/0!</v>
      </c>
      <c r="U9" s="25"/>
      <c r="V9" s="26">
        <f t="shared" si="27"/>
        <v>-1</v>
      </c>
      <c r="W9" s="32">
        <f t="shared" si="28"/>
        <v>0</v>
      </c>
      <c r="X9" s="23">
        <f t="shared" si="29"/>
        <v>0</v>
      </c>
      <c r="Y9" s="33" t="e">
        <f t="shared" si="30"/>
        <v>#DIV/0!</v>
      </c>
      <c r="Z9" s="25"/>
      <c r="AA9" s="26">
        <f t="shared" si="31"/>
        <v>0</v>
      </c>
      <c r="AB9" s="32">
        <f t="shared" si="32"/>
        <v>7.6923076923076927E-2</v>
      </c>
      <c r="AC9" s="23">
        <f t="shared" si="33"/>
        <v>6</v>
      </c>
      <c r="AD9" s="33" t="e">
        <f t="shared" si="34"/>
        <v>#DIV/0!</v>
      </c>
      <c r="AE9" s="25"/>
      <c r="AF9" s="26">
        <f t="shared" si="35"/>
        <v>-6</v>
      </c>
      <c r="AG9" s="32">
        <f t="shared" si="36"/>
        <v>6.25E-2</v>
      </c>
      <c r="AH9" s="23">
        <f t="shared" si="37"/>
        <v>8</v>
      </c>
      <c r="AI9" s="33" t="e">
        <f t="shared" si="38"/>
        <v>#DIV/0!</v>
      </c>
      <c r="AJ9" s="25"/>
      <c r="AK9" s="26">
        <f t="shared" si="39"/>
        <v>-8</v>
      </c>
      <c r="AL9" s="32">
        <f t="shared" si="40"/>
        <v>5.9225512528473807E-2</v>
      </c>
      <c r="AM9" s="23">
        <f t="shared" si="41"/>
        <v>26</v>
      </c>
      <c r="AN9" s="33" t="e">
        <f t="shared" si="42"/>
        <v>#DIV/0!</v>
      </c>
      <c r="AO9" s="25"/>
      <c r="AP9" s="26">
        <f t="shared" si="43"/>
        <v>-26</v>
      </c>
      <c r="AQ9" s="32">
        <f t="shared" si="44"/>
        <v>0</v>
      </c>
      <c r="AR9" s="23">
        <f t="shared" si="45"/>
        <v>0</v>
      </c>
      <c r="AS9" s="33" t="e">
        <f t="shared" si="46"/>
        <v>#DIV/0!</v>
      </c>
      <c r="AT9" s="25"/>
      <c r="AU9" s="26">
        <f t="shared" si="47"/>
        <v>0</v>
      </c>
      <c r="AY9" t="s">
        <v>7</v>
      </c>
      <c r="AZ9" t="s">
        <v>77</v>
      </c>
      <c r="BA9" t="s">
        <v>78</v>
      </c>
      <c r="BB9" t="s">
        <v>103</v>
      </c>
      <c r="BC9" t="s">
        <v>114</v>
      </c>
      <c r="BD9">
        <v>4</v>
      </c>
      <c r="BE9">
        <v>8</v>
      </c>
      <c r="BF9">
        <v>1</v>
      </c>
      <c r="BG9">
        <v>4</v>
      </c>
      <c r="BH9">
        <v>1</v>
      </c>
      <c r="BI9">
        <v>4</v>
      </c>
      <c r="BJ9">
        <v>1</v>
      </c>
      <c r="BK9">
        <v>23</v>
      </c>
      <c r="BL9">
        <v>0</v>
      </c>
    </row>
    <row r="10" spans="1:64" x14ac:dyDescent="0.3">
      <c r="A10" t="s">
        <v>138</v>
      </c>
      <c r="B10" s="21"/>
      <c r="C10" s="32">
        <f t="shared" si="12"/>
        <v>0</v>
      </c>
      <c r="D10" s="23">
        <f t="shared" si="13"/>
        <v>0</v>
      </c>
      <c r="E10" s="33" t="e">
        <f t="shared" si="14"/>
        <v>#DIV/0!</v>
      </c>
      <c r="F10" s="25"/>
      <c r="G10" s="26">
        <f t="shared" si="15"/>
        <v>0</v>
      </c>
      <c r="H10" s="32">
        <f t="shared" si="16"/>
        <v>0</v>
      </c>
      <c r="I10" s="23">
        <f t="shared" si="17"/>
        <v>0</v>
      </c>
      <c r="J10" s="33" t="e">
        <f t="shared" si="18"/>
        <v>#DIV/0!</v>
      </c>
      <c r="K10" s="25"/>
      <c r="L10" s="26">
        <f t="shared" si="19"/>
        <v>0</v>
      </c>
      <c r="M10" s="22">
        <f t="shared" si="20"/>
        <v>0</v>
      </c>
      <c r="N10" s="23">
        <f t="shared" si="21"/>
        <v>0</v>
      </c>
      <c r="O10" s="33" t="e">
        <f t="shared" si="22"/>
        <v>#DIV/0!</v>
      </c>
      <c r="P10" s="25"/>
      <c r="Q10" s="26">
        <f t="shared" si="23"/>
        <v>0</v>
      </c>
      <c r="R10" s="32">
        <f t="shared" si="24"/>
        <v>0</v>
      </c>
      <c r="S10" s="23">
        <f t="shared" si="25"/>
        <v>0</v>
      </c>
      <c r="T10" s="33" t="e">
        <f t="shared" si="26"/>
        <v>#DIV/0!</v>
      </c>
      <c r="U10" s="25"/>
      <c r="V10" s="26">
        <f t="shared" si="27"/>
        <v>0</v>
      </c>
      <c r="W10" s="32">
        <f t="shared" si="28"/>
        <v>0</v>
      </c>
      <c r="X10" s="23">
        <f t="shared" si="29"/>
        <v>0</v>
      </c>
      <c r="Y10" s="33" t="e">
        <f t="shared" si="30"/>
        <v>#DIV/0!</v>
      </c>
      <c r="Z10" s="25"/>
      <c r="AA10" s="26">
        <f t="shared" si="31"/>
        <v>0</v>
      </c>
      <c r="AB10" s="32">
        <f t="shared" si="32"/>
        <v>0</v>
      </c>
      <c r="AC10" s="23">
        <f t="shared" si="33"/>
        <v>0</v>
      </c>
      <c r="AD10" s="33" t="e">
        <f t="shared" si="34"/>
        <v>#DIV/0!</v>
      </c>
      <c r="AE10" s="25"/>
      <c r="AF10" s="26">
        <f t="shared" si="35"/>
        <v>0</v>
      </c>
      <c r="AG10" s="32">
        <f t="shared" si="36"/>
        <v>0</v>
      </c>
      <c r="AH10" s="23">
        <f t="shared" si="37"/>
        <v>0</v>
      </c>
      <c r="AI10" s="33" t="e">
        <f t="shared" si="38"/>
        <v>#DIV/0!</v>
      </c>
      <c r="AJ10" s="25"/>
      <c r="AK10" s="26">
        <f t="shared" si="39"/>
        <v>0</v>
      </c>
      <c r="AL10" s="32">
        <f t="shared" si="40"/>
        <v>0</v>
      </c>
      <c r="AM10" s="23">
        <f t="shared" si="41"/>
        <v>0</v>
      </c>
      <c r="AN10" s="33" t="e">
        <f t="shared" si="42"/>
        <v>#DIV/0!</v>
      </c>
      <c r="AO10" s="25"/>
      <c r="AP10" s="26">
        <f t="shared" si="43"/>
        <v>0</v>
      </c>
      <c r="AQ10" s="32">
        <f t="shared" si="44"/>
        <v>0</v>
      </c>
      <c r="AR10" s="23">
        <f t="shared" si="45"/>
        <v>0</v>
      </c>
      <c r="AS10" s="33" t="e">
        <f t="shared" si="46"/>
        <v>#DIV/0!</v>
      </c>
      <c r="AT10" s="25"/>
      <c r="AU10" s="26">
        <f t="shared" si="47"/>
        <v>0</v>
      </c>
      <c r="AY10" t="s">
        <v>56</v>
      </c>
      <c r="AZ10" t="s">
        <v>77</v>
      </c>
      <c r="BA10" t="s">
        <v>78</v>
      </c>
      <c r="BB10" t="s">
        <v>103</v>
      </c>
      <c r="BC10" t="s">
        <v>114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47</v>
      </c>
      <c r="BK10">
        <v>0</v>
      </c>
      <c r="BL10">
        <v>47</v>
      </c>
    </row>
    <row r="11" spans="1:64" x14ac:dyDescent="0.3">
      <c r="A11" t="s">
        <v>53</v>
      </c>
      <c r="B11" s="21"/>
      <c r="C11" s="32">
        <f t="shared" si="12"/>
        <v>0</v>
      </c>
      <c r="D11" s="23">
        <f t="shared" si="13"/>
        <v>0</v>
      </c>
      <c r="E11" s="33" t="e">
        <f t="shared" si="14"/>
        <v>#DIV/0!</v>
      </c>
      <c r="F11" s="25"/>
      <c r="G11" s="26">
        <f t="shared" si="15"/>
        <v>0</v>
      </c>
      <c r="H11" s="32">
        <f t="shared" si="16"/>
        <v>0</v>
      </c>
      <c r="I11" s="23">
        <f t="shared" si="17"/>
        <v>0</v>
      </c>
      <c r="J11" s="33" t="e">
        <f t="shared" si="18"/>
        <v>#DIV/0!</v>
      </c>
      <c r="K11" s="25"/>
      <c r="L11" s="26">
        <f t="shared" si="19"/>
        <v>0</v>
      </c>
      <c r="M11" s="22">
        <f t="shared" si="20"/>
        <v>0</v>
      </c>
      <c r="N11" s="23">
        <f t="shared" si="21"/>
        <v>0</v>
      </c>
      <c r="O11" s="33" t="e">
        <f t="shared" si="22"/>
        <v>#DIV/0!</v>
      </c>
      <c r="P11" s="25"/>
      <c r="Q11" s="26">
        <f t="shared" si="23"/>
        <v>0</v>
      </c>
      <c r="R11" s="32">
        <f t="shared" si="24"/>
        <v>0</v>
      </c>
      <c r="S11" s="23">
        <f t="shared" si="25"/>
        <v>0</v>
      </c>
      <c r="T11" s="33" t="e">
        <f t="shared" si="26"/>
        <v>#DIV/0!</v>
      </c>
      <c r="U11" s="25"/>
      <c r="V11" s="26">
        <f t="shared" si="27"/>
        <v>0</v>
      </c>
      <c r="W11" s="32">
        <f t="shared" si="28"/>
        <v>0</v>
      </c>
      <c r="X11" s="23">
        <f t="shared" si="29"/>
        <v>0</v>
      </c>
      <c r="Y11" s="33" t="e">
        <f t="shared" si="30"/>
        <v>#DIV/0!</v>
      </c>
      <c r="Z11" s="25"/>
      <c r="AA11" s="26">
        <f t="shared" si="31"/>
        <v>0</v>
      </c>
      <c r="AB11" s="32">
        <f t="shared" si="32"/>
        <v>0</v>
      </c>
      <c r="AC11" s="23">
        <f t="shared" si="33"/>
        <v>0</v>
      </c>
      <c r="AD11" s="33" t="e">
        <f t="shared" si="34"/>
        <v>#DIV/0!</v>
      </c>
      <c r="AE11" s="25"/>
      <c r="AF11" s="26">
        <f t="shared" si="35"/>
        <v>0</v>
      </c>
      <c r="AG11" s="32">
        <f t="shared" si="36"/>
        <v>6.25E-2</v>
      </c>
      <c r="AH11" s="23">
        <f t="shared" si="37"/>
        <v>8</v>
      </c>
      <c r="AI11" s="33" t="e">
        <f t="shared" si="38"/>
        <v>#DIV/0!</v>
      </c>
      <c r="AJ11" s="25"/>
      <c r="AK11" s="26">
        <f t="shared" si="39"/>
        <v>-8</v>
      </c>
      <c r="AL11" s="32">
        <f t="shared" si="40"/>
        <v>0</v>
      </c>
      <c r="AM11" s="23">
        <f t="shared" si="41"/>
        <v>0</v>
      </c>
      <c r="AN11" s="33" t="e">
        <f t="shared" si="42"/>
        <v>#DIV/0!</v>
      </c>
      <c r="AO11" s="25"/>
      <c r="AP11" s="26">
        <f t="shared" si="43"/>
        <v>0</v>
      </c>
      <c r="AQ11" s="32">
        <f t="shared" si="44"/>
        <v>7.5471698113207544E-2</v>
      </c>
      <c r="AR11" s="23">
        <f t="shared" si="45"/>
        <v>8</v>
      </c>
      <c r="AS11" s="33" t="e">
        <f t="shared" si="46"/>
        <v>#DIV/0!</v>
      </c>
      <c r="AT11" s="25"/>
      <c r="AU11" s="26">
        <f t="shared" si="47"/>
        <v>-8</v>
      </c>
      <c r="AY11" t="s">
        <v>10</v>
      </c>
      <c r="AZ11" t="s">
        <v>77</v>
      </c>
      <c r="BA11" t="s">
        <v>78</v>
      </c>
      <c r="BB11" t="s">
        <v>103</v>
      </c>
      <c r="BC11" t="s">
        <v>114</v>
      </c>
      <c r="BD11">
        <v>2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1</v>
      </c>
      <c r="BK11">
        <v>3</v>
      </c>
      <c r="BL11">
        <v>0</v>
      </c>
    </row>
    <row r="12" spans="1:64" x14ac:dyDescent="0.3">
      <c r="A12" t="s">
        <v>54</v>
      </c>
      <c r="B12" s="21"/>
      <c r="C12" s="32">
        <f t="shared" si="12"/>
        <v>0</v>
      </c>
      <c r="D12" s="23">
        <f t="shared" si="13"/>
        <v>0</v>
      </c>
      <c r="E12" s="33" t="e">
        <f t="shared" si="14"/>
        <v>#DIV/0!</v>
      </c>
      <c r="F12" s="25"/>
      <c r="G12" s="26">
        <f t="shared" si="15"/>
        <v>0</v>
      </c>
      <c r="H12" s="32">
        <f t="shared" si="16"/>
        <v>0</v>
      </c>
      <c r="I12" s="23">
        <f t="shared" si="17"/>
        <v>0</v>
      </c>
      <c r="J12" s="33" t="e">
        <f t="shared" si="18"/>
        <v>#DIV/0!</v>
      </c>
      <c r="K12" s="25"/>
      <c r="L12" s="26">
        <f t="shared" si="19"/>
        <v>0</v>
      </c>
      <c r="M12" s="22">
        <f t="shared" si="20"/>
        <v>0</v>
      </c>
      <c r="N12" s="23">
        <f t="shared" si="21"/>
        <v>0</v>
      </c>
      <c r="O12" s="33" t="e">
        <f t="shared" si="22"/>
        <v>#DIV/0!</v>
      </c>
      <c r="P12" s="25"/>
      <c r="Q12" s="26">
        <f t="shared" si="23"/>
        <v>0</v>
      </c>
      <c r="R12" s="32">
        <f t="shared" si="24"/>
        <v>0</v>
      </c>
      <c r="S12" s="23">
        <f t="shared" si="25"/>
        <v>0</v>
      </c>
      <c r="T12" s="33" t="e">
        <f t="shared" si="26"/>
        <v>#DIV/0!</v>
      </c>
      <c r="U12" s="25"/>
      <c r="V12" s="26">
        <f t="shared" si="27"/>
        <v>0</v>
      </c>
      <c r="W12" s="32">
        <f t="shared" si="28"/>
        <v>0</v>
      </c>
      <c r="X12" s="23">
        <f t="shared" si="29"/>
        <v>0</v>
      </c>
      <c r="Y12" s="33" t="e">
        <f t="shared" si="30"/>
        <v>#DIV/0!</v>
      </c>
      <c r="Z12" s="25"/>
      <c r="AA12" s="26">
        <f t="shared" si="31"/>
        <v>0</v>
      </c>
      <c r="AB12" s="32">
        <f t="shared" si="32"/>
        <v>0</v>
      </c>
      <c r="AC12" s="23">
        <f t="shared" si="33"/>
        <v>0</v>
      </c>
      <c r="AD12" s="33" t="e">
        <f t="shared" si="34"/>
        <v>#DIV/0!</v>
      </c>
      <c r="AE12" s="25"/>
      <c r="AF12" s="26">
        <f t="shared" si="35"/>
        <v>0</v>
      </c>
      <c r="AG12" s="32">
        <f t="shared" si="36"/>
        <v>3.90625E-2</v>
      </c>
      <c r="AH12" s="23">
        <f t="shared" si="37"/>
        <v>5</v>
      </c>
      <c r="AI12" s="33" t="e">
        <f t="shared" si="38"/>
        <v>#DIV/0!</v>
      </c>
      <c r="AJ12" s="25"/>
      <c r="AK12" s="26">
        <f t="shared" si="39"/>
        <v>-5</v>
      </c>
      <c r="AL12" s="32">
        <f t="shared" si="40"/>
        <v>0</v>
      </c>
      <c r="AM12" s="23">
        <f t="shared" si="41"/>
        <v>0</v>
      </c>
      <c r="AN12" s="33" t="e">
        <f t="shared" si="42"/>
        <v>#DIV/0!</v>
      </c>
      <c r="AO12" s="25"/>
      <c r="AP12" s="26">
        <f t="shared" si="43"/>
        <v>0</v>
      </c>
      <c r="AQ12" s="32">
        <f t="shared" si="44"/>
        <v>4.716981132075472E-2</v>
      </c>
      <c r="AR12" s="23">
        <f t="shared" si="45"/>
        <v>5</v>
      </c>
      <c r="AS12" s="33" t="e">
        <f t="shared" si="46"/>
        <v>#DIV/0!</v>
      </c>
      <c r="AT12" s="25"/>
      <c r="AU12" s="26">
        <f t="shared" si="47"/>
        <v>-5</v>
      </c>
      <c r="AY12" t="s">
        <v>11</v>
      </c>
      <c r="AZ12" t="s">
        <v>77</v>
      </c>
      <c r="BA12" t="s">
        <v>78</v>
      </c>
      <c r="BB12" t="s">
        <v>103</v>
      </c>
      <c r="BC12" t="s">
        <v>114</v>
      </c>
      <c r="BD12">
        <v>3</v>
      </c>
      <c r="BE12">
        <v>3</v>
      </c>
      <c r="BF12">
        <v>0</v>
      </c>
      <c r="BG12">
        <v>1</v>
      </c>
      <c r="BH12">
        <v>1</v>
      </c>
      <c r="BI12">
        <v>5</v>
      </c>
      <c r="BJ12">
        <v>0</v>
      </c>
      <c r="BK12">
        <v>13</v>
      </c>
      <c r="BL12">
        <v>0</v>
      </c>
    </row>
    <row r="13" spans="1:64" x14ac:dyDescent="0.3">
      <c r="A13" t="s">
        <v>55</v>
      </c>
      <c r="B13" s="21"/>
      <c r="C13" s="32">
        <f t="shared" si="12"/>
        <v>0</v>
      </c>
      <c r="D13" s="23">
        <f t="shared" si="13"/>
        <v>0</v>
      </c>
      <c r="E13" s="33" t="e">
        <f t="shared" si="14"/>
        <v>#DIV/0!</v>
      </c>
      <c r="F13" s="25"/>
      <c r="G13" s="26">
        <f t="shared" si="15"/>
        <v>0</v>
      </c>
      <c r="H13" s="32">
        <f t="shared" si="16"/>
        <v>0</v>
      </c>
      <c r="I13" s="23">
        <f t="shared" si="17"/>
        <v>0</v>
      </c>
      <c r="J13" s="33" t="e">
        <f t="shared" si="18"/>
        <v>#DIV/0!</v>
      </c>
      <c r="K13" s="25"/>
      <c r="L13" s="26">
        <f t="shared" si="19"/>
        <v>0</v>
      </c>
      <c r="M13" s="22">
        <f t="shared" si="20"/>
        <v>0</v>
      </c>
      <c r="N13" s="23">
        <f t="shared" si="21"/>
        <v>0</v>
      </c>
      <c r="O13" s="33" t="e">
        <f t="shared" si="22"/>
        <v>#DIV/0!</v>
      </c>
      <c r="P13" s="25"/>
      <c r="Q13" s="26">
        <f t="shared" si="23"/>
        <v>0</v>
      </c>
      <c r="R13" s="32">
        <f t="shared" si="24"/>
        <v>0</v>
      </c>
      <c r="S13" s="23">
        <f t="shared" si="25"/>
        <v>0</v>
      </c>
      <c r="T13" s="33" t="e">
        <f t="shared" si="26"/>
        <v>#DIV/0!</v>
      </c>
      <c r="U13" s="25"/>
      <c r="V13" s="26">
        <f t="shared" si="27"/>
        <v>0</v>
      </c>
      <c r="W13" s="32">
        <f t="shared" si="28"/>
        <v>0</v>
      </c>
      <c r="X13" s="23">
        <f t="shared" si="29"/>
        <v>0</v>
      </c>
      <c r="Y13" s="33" t="e">
        <f t="shared" si="30"/>
        <v>#DIV/0!</v>
      </c>
      <c r="Z13" s="25"/>
      <c r="AA13" s="26">
        <f t="shared" si="31"/>
        <v>0</v>
      </c>
      <c r="AB13" s="32">
        <f t="shared" si="32"/>
        <v>0</v>
      </c>
      <c r="AC13" s="23">
        <f t="shared" si="33"/>
        <v>0</v>
      </c>
      <c r="AD13" s="33" t="e">
        <f t="shared" si="34"/>
        <v>#DIV/0!</v>
      </c>
      <c r="AE13" s="25"/>
      <c r="AF13" s="26">
        <f t="shared" si="35"/>
        <v>0</v>
      </c>
      <c r="AG13" s="32">
        <f t="shared" si="36"/>
        <v>0</v>
      </c>
      <c r="AH13" s="23">
        <f t="shared" si="37"/>
        <v>0</v>
      </c>
      <c r="AI13" s="33" t="e">
        <f t="shared" si="38"/>
        <v>#DIV/0!</v>
      </c>
      <c r="AJ13" s="25"/>
      <c r="AK13" s="26">
        <f t="shared" si="39"/>
        <v>0</v>
      </c>
      <c r="AL13" s="32">
        <f t="shared" si="40"/>
        <v>0</v>
      </c>
      <c r="AM13" s="23">
        <f t="shared" si="41"/>
        <v>0</v>
      </c>
      <c r="AN13" s="33" t="e">
        <f t="shared" si="42"/>
        <v>#DIV/0!</v>
      </c>
      <c r="AO13" s="25"/>
      <c r="AP13" s="26">
        <f t="shared" si="43"/>
        <v>0</v>
      </c>
      <c r="AQ13" s="32">
        <f t="shared" si="44"/>
        <v>0</v>
      </c>
      <c r="AR13" s="23">
        <f t="shared" si="45"/>
        <v>0</v>
      </c>
      <c r="AS13" s="33" t="e">
        <f t="shared" si="46"/>
        <v>#DIV/0!</v>
      </c>
      <c r="AT13" s="25"/>
      <c r="AU13" s="26">
        <f t="shared" si="47"/>
        <v>0</v>
      </c>
      <c r="AY13" t="s">
        <v>12</v>
      </c>
      <c r="AZ13" t="s">
        <v>77</v>
      </c>
      <c r="BA13" t="s">
        <v>78</v>
      </c>
      <c r="BB13" t="s">
        <v>103</v>
      </c>
      <c r="BC13" t="s">
        <v>114</v>
      </c>
      <c r="BD13">
        <v>1</v>
      </c>
      <c r="BE13">
        <v>3</v>
      </c>
      <c r="BF13">
        <v>0</v>
      </c>
      <c r="BG13">
        <v>0</v>
      </c>
      <c r="BH13">
        <v>1</v>
      </c>
      <c r="BI13">
        <v>0</v>
      </c>
      <c r="BJ13">
        <v>7</v>
      </c>
      <c r="BK13">
        <v>12</v>
      </c>
      <c r="BL13">
        <v>0</v>
      </c>
    </row>
    <row r="14" spans="1:64" x14ac:dyDescent="0.3">
      <c r="A14" t="s">
        <v>5</v>
      </c>
      <c r="B14" s="21"/>
      <c r="C14" s="32">
        <f t="shared" si="12"/>
        <v>0</v>
      </c>
      <c r="D14" s="23">
        <f t="shared" si="13"/>
        <v>0</v>
      </c>
      <c r="E14" s="33" t="e">
        <f t="shared" si="14"/>
        <v>#DIV/0!</v>
      </c>
      <c r="F14" s="25"/>
      <c r="G14" s="26">
        <f t="shared" si="15"/>
        <v>0</v>
      </c>
      <c r="H14" s="32">
        <f t="shared" si="16"/>
        <v>0</v>
      </c>
      <c r="I14" s="23">
        <f t="shared" si="17"/>
        <v>0</v>
      </c>
      <c r="J14" s="33" t="e">
        <f t="shared" si="18"/>
        <v>#DIV/0!</v>
      </c>
      <c r="K14" s="25"/>
      <c r="L14" s="26">
        <f t="shared" si="19"/>
        <v>0</v>
      </c>
      <c r="M14" s="22">
        <f t="shared" si="20"/>
        <v>0</v>
      </c>
      <c r="N14" s="23">
        <f t="shared" si="21"/>
        <v>0</v>
      </c>
      <c r="O14" s="33" t="e">
        <f t="shared" si="22"/>
        <v>#DIV/0!</v>
      </c>
      <c r="P14" s="25"/>
      <c r="Q14" s="26">
        <f t="shared" si="23"/>
        <v>0</v>
      </c>
      <c r="R14" s="32">
        <f t="shared" si="24"/>
        <v>0</v>
      </c>
      <c r="S14" s="23">
        <f t="shared" si="25"/>
        <v>0</v>
      </c>
      <c r="T14" s="33" t="e">
        <f t="shared" si="26"/>
        <v>#DIV/0!</v>
      </c>
      <c r="U14" s="25"/>
      <c r="V14" s="26">
        <f t="shared" si="27"/>
        <v>0</v>
      </c>
      <c r="W14" s="32">
        <f t="shared" si="28"/>
        <v>0</v>
      </c>
      <c r="X14" s="23">
        <f t="shared" si="29"/>
        <v>0</v>
      </c>
      <c r="Y14" s="33" t="e">
        <f t="shared" si="30"/>
        <v>#DIV/0!</v>
      </c>
      <c r="Z14" s="25"/>
      <c r="AA14" s="26">
        <f t="shared" si="31"/>
        <v>0</v>
      </c>
      <c r="AB14" s="32">
        <f t="shared" si="32"/>
        <v>0</v>
      </c>
      <c r="AC14" s="23">
        <f t="shared" si="33"/>
        <v>0</v>
      </c>
      <c r="AD14" s="33" t="e">
        <f t="shared" si="34"/>
        <v>#DIV/0!</v>
      </c>
      <c r="AE14" s="25"/>
      <c r="AF14" s="26">
        <f t="shared" si="35"/>
        <v>0</v>
      </c>
      <c r="AG14" s="32">
        <f t="shared" si="36"/>
        <v>0</v>
      </c>
      <c r="AH14" s="23">
        <f t="shared" si="37"/>
        <v>0</v>
      </c>
      <c r="AI14" s="33" t="e">
        <f t="shared" si="38"/>
        <v>#DIV/0!</v>
      </c>
      <c r="AJ14" s="25"/>
      <c r="AK14" s="26">
        <f t="shared" si="39"/>
        <v>0</v>
      </c>
      <c r="AL14" s="32">
        <f t="shared" si="40"/>
        <v>0</v>
      </c>
      <c r="AM14" s="23">
        <f t="shared" si="41"/>
        <v>0</v>
      </c>
      <c r="AN14" s="33" t="e">
        <f t="shared" si="42"/>
        <v>#DIV/0!</v>
      </c>
      <c r="AO14" s="25"/>
      <c r="AP14" s="26">
        <f t="shared" si="43"/>
        <v>0</v>
      </c>
      <c r="AQ14" s="32">
        <f t="shared" si="44"/>
        <v>0</v>
      </c>
      <c r="AR14" s="23">
        <f t="shared" si="45"/>
        <v>0</v>
      </c>
      <c r="AS14" s="33" t="e">
        <f t="shared" si="46"/>
        <v>#DIV/0!</v>
      </c>
      <c r="AT14" s="25"/>
      <c r="AU14" s="26">
        <f t="shared" si="47"/>
        <v>0</v>
      </c>
      <c r="AY14" t="s">
        <v>60</v>
      </c>
      <c r="AZ14" t="s">
        <v>77</v>
      </c>
      <c r="BA14" t="s">
        <v>78</v>
      </c>
      <c r="BB14" t="s">
        <v>103</v>
      </c>
      <c r="BC14" t="s">
        <v>114</v>
      </c>
      <c r="BD14">
        <v>0</v>
      </c>
      <c r="BE14">
        <v>1</v>
      </c>
      <c r="BF14">
        <v>0</v>
      </c>
      <c r="BG14">
        <v>0</v>
      </c>
      <c r="BH14">
        <v>0</v>
      </c>
      <c r="BI14">
        <v>0</v>
      </c>
      <c r="BJ14">
        <v>15</v>
      </c>
      <c r="BK14">
        <v>1</v>
      </c>
      <c r="BL14">
        <v>15</v>
      </c>
    </row>
    <row r="15" spans="1:64" x14ac:dyDescent="0.3">
      <c r="A15" t="s">
        <v>6</v>
      </c>
      <c r="B15" s="21"/>
      <c r="C15" s="32">
        <f t="shared" si="12"/>
        <v>3.5087719298245612E-2</v>
      </c>
      <c r="D15" s="23">
        <f t="shared" si="13"/>
        <v>6</v>
      </c>
      <c r="E15" s="33" t="e">
        <f t="shared" si="14"/>
        <v>#DIV/0!</v>
      </c>
      <c r="F15" s="25"/>
      <c r="G15" s="26">
        <f t="shared" si="15"/>
        <v>-6</v>
      </c>
      <c r="H15" s="32">
        <f t="shared" si="16"/>
        <v>4.7619047619047616E-2</v>
      </c>
      <c r="I15" s="23">
        <f t="shared" si="17"/>
        <v>4</v>
      </c>
      <c r="J15" s="33" t="e">
        <f t="shared" si="18"/>
        <v>#DIV/0!</v>
      </c>
      <c r="K15" s="25"/>
      <c r="L15" s="26">
        <f t="shared" si="19"/>
        <v>-4</v>
      </c>
      <c r="M15" s="22">
        <f t="shared" si="20"/>
        <v>0</v>
      </c>
      <c r="N15" s="23">
        <f t="shared" si="21"/>
        <v>0</v>
      </c>
      <c r="O15" s="33" t="e">
        <f t="shared" si="22"/>
        <v>#DIV/0!</v>
      </c>
      <c r="P15" s="25"/>
      <c r="Q15" s="26">
        <f t="shared" si="23"/>
        <v>0</v>
      </c>
      <c r="R15" s="32">
        <f t="shared" si="24"/>
        <v>0.06</v>
      </c>
      <c r="S15" s="23">
        <f t="shared" si="25"/>
        <v>3</v>
      </c>
      <c r="T15" s="33" t="e">
        <f t="shared" si="26"/>
        <v>#DIV/0!</v>
      </c>
      <c r="U15" s="25"/>
      <c r="V15" s="26">
        <f t="shared" si="27"/>
        <v>-3</v>
      </c>
      <c r="W15" s="32">
        <f t="shared" si="28"/>
        <v>7.6923076923076927E-2</v>
      </c>
      <c r="X15" s="23">
        <f t="shared" si="29"/>
        <v>1</v>
      </c>
      <c r="Y15" s="33" t="e">
        <f t="shared" si="30"/>
        <v>#DIV/0!</v>
      </c>
      <c r="Z15" s="25"/>
      <c r="AA15" s="26">
        <f t="shared" si="31"/>
        <v>-1</v>
      </c>
      <c r="AB15" s="32">
        <f t="shared" si="32"/>
        <v>5.128205128205128E-2</v>
      </c>
      <c r="AC15" s="23">
        <f t="shared" si="33"/>
        <v>4</v>
      </c>
      <c r="AD15" s="33" t="e">
        <f t="shared" si="34"/>
        <v>#DIV/0!</v>
      </c>
      <c r="AE15" s="25"/>
      <c r="AF15" s="26">
        <f t="shared" si="35"/>
        <v>-4</v>
      </c>
      <c r="AG15" s="32">
        <f t="shared" si="36"/>
        <v>7.8125E-3</v>
      </c>
      <c r="AH15" s="23">
        <f t="shared" si="37"/>
        <v>1</v>
      </c>
      <c r="AI15" s="33" t="e">
        <f t="shared" si="38"/>
        <v>#DIV/0!</v>
      </c>
      <c r="AJ15" s="25"/>
      <c r="AK15" s="26">
        <f t="shared" si="39"/>
        <v>-1</v>
      </c>
      <c r="AL15" s="32">
        <f t="shared" si="40"/>
        <v>4.328018223234624E-2</v>
      </c>
      <c r="AM15" s="23">
        <f t="shared" si="41"/>
        <v>19</v>
      </c>
      <c r="AN15" s="33" t="e">
        <f t="shared" si="42"/>
        <v>#DIV/0!</v>
      </c>
      <c r="AO15" s="25"/>
      <c r="AP15" s="26">
        <f t="shared" si="43"/>
        <v>-19</v>
      </c>
      <c r="AQ15" s="32">
        <f t="shared" si="44"/>
        <v>0</v>
      </c>
      <c r="AR15" s="23">
        <f t="shared" si="45"/>
        <v>0</v>
      </c>
      <c r="AS15" s="33" t="e">
        <f t="shared" si="46"/>
        <v>#DIV/0!</v>
      </c>
      <c r="AT15" s="25"/>
      <c r="AU15" s="26">
        <f t="shared" si="47"/>
        <v>0</v>
      </c>
      <c r="AY15" t="s">
        <v>115</v>
      </c>
      <c r="AZ15" t="s">
        <v>77</v>
      </c>
      <c r="BA15" t="s">
        <v>78</v>
      </c>
      <c r="BB15" t="s">
        <v>103</v>
      </c>
      <c r="BC15" t="s">
        <v>114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1</v>
      </c>
      <c r="BJ15">
        <v>0</v>
      </c>
      <c r="BK15">
        <v>1</v>
      </c>
      <c r="BL15">
        <v>0</v>
      </c>
    </row>
    <row r="16" spans="1:64" x14ac:dyDescent="0.3">
      <c r="A16" t="s">
        <v>7</v>
      </c>
      <c r="B16" s="21"/>
      <c r="C16" s="32">
        <f t="shared" si="12"/>
        <v>2.3391812865497075E-2</v>
      </c>
      <c r="D16" s="23">
        <f t="shared" si="13"/>
        <v>4</v>
      </c>
      <c r="E16" s="33" t="e">
        <f t="shared" si="14"/>
        <v>#DIV/0!</v>
      </c>
      <c r="F16" s="25"/>
      <c r="G16" s="26">
        <f t="shared" si="15"/>
        <v>-4</v>
      </c>
      <c r="H16" s="32">
        <f t="shared" si="16"/>
        <v>9.5238095238095233E-2</v>
      </c>
      <c r="I16" s="23">
        <f t="shared" si="17"/>
        <v>8</v>
      </c>
      <c r="J16" s="33" t="e">
        <f t="shared" si="18"/>
        <v>#DIV/0!</v>
      </c>
      <c r="K16" s="25"/>
      <c r="L16" s="26">
        <f t="shared" si="19"/>
        <v>-8</v>
      </c>
      <c r="M16" s="22">
        <f t="shared" si="20"/>
        <v>4.7619047619047616E-2</v>
      </c>
      <c r="N16" s="23">
        <f t="shared" si="21"/>
        <v>1</v>
      </c>
      <c r="O16" s="33" t="e">
        <f t="shared" si="22"/>
        <v>#DIV/0!</v>
      </c>
      <c r="P16" s="25"/>
      <c r="Q16" s="26">
        <f t="shared" si="23"/>
        <v>-1</v>
      </c>
      <c r="R16" s="32">
        <f t="shared" si="24"/>
        <v>0.08</v>
      </c>
      <c r="S16" s="23">
        <f t="shared" si="25"/>
        <v>4</v>
      </c>
      <c r="T16" s="33" t="e">
        <f t="shared" si="26"/>
        <v>#DIV/0!</v>
      </c>
      <c r="U16" s="25"/>
      <c r="V16" s="26">
        <f t="shared" si="27"/>
        <v>-4</v>
      </c>
      <c r="W16" s="32">
        <f t="shared" si="28"/>
        <v>7.6923076923076927E-2</v>
      </c>
      <c r="X16" s="23">
        <f t="shared" si="29"/>
        <v>1</v>
      </c>
      <c r="Y16" s="33" t="e">
        <f t="shared" si="30"/>
        <v>#DIV/0!</v>
      </c>
      <c r="Z16" s="25"/>
      <c r="AA16" s="26">
        <f t="shared" si="31"/>
        <v>-1</v>
      </c>
      <c r="AB16" s="32">
        <f t="shared" si="32"/>
        <v>5.128205128205128E-2</v>
      </c>
      <c r="AC16" s="23">
        <f t="shared" si="33"/>
        <v>4</v>
      </c>
      <c r="AD16" s="33" t="e">
        <f t="shared" si="34"/>
        <v>#DIV/0!</v>
      </c>
      <c r="AE16" s="25"/>
      <c r="AF16" s="26">
        <f t="shared" si="35"/>
        <v>-4</v>
      </c>
      <c r="AG16" s="32">
        <f t="shared" si="36"/>
        <v>7.8125E-3</v>
      </c>
      <c r="AH16" s="23">
        <f t="shared" si="37"/>
        <v>1</v>
      </c>
      <c r="AI16" s="33" t="e">
        <f t="shared" si="38"/>
        <v>#DIV/0!</v>
      </c>
      <c r="AJ16" s="25"/>
      <c r="AK16" s="26">
        <f t="shared" si="39"/>
        <v>-1</v>
      </c>
      <c r="AL16" s="32">
        <f t="shared" si="40"/>
        <v>5.2391799544419138E-2</v>
      </c>
      <c r="AM16" s="23">
        <f t="shared" si="41"/>
        <v>23</v>
      </c>
      <c r="AN16" s="33" t="e">
        <f t="shared" si="42"/>
        <v>#DIV/0!</v>
      </c>
      <c r="AO16" s="25"/>
      <c r="AP16" s="26">
        <f t="shared" si="43"/>
        <v>-23</v>
      </c>
      <c r="AQ16" s="32">
        <f t="shared" si="44"/>
        <v>0</v>
      </c>
      <c r="AR16" s="23">
        <f t="shared" si="45"/>
        <v>0</v>
      </c>
      <c r="AS16" s="33" t="e">
        <f t="shared" si="46"/>
        <v>#DIV/0!</v>
      </c>
      <c r="AT16" s="25"/>
      <c r="AU16" s="26">
        <f t="shared" si="47"/>
        <v>0</v>
      </c>
      <c r="AY16" t="s">
        <v>13</v>
      </c>
      <c r="AZ16" t="s">
        <v>77</v>
      </c>
      <c r="BA16" t="s">
        <v>78</v>
      </c>
      <c r="BB16" t="s">
        <v>103</v>
      </c>
      <c r="BC16" t="s">
        <v>114</v>
      </c>
      <c r="BD16">
        <v>8</v>
      </c>
      <c r="BE16">
        <v>4</v>
      </c>
      <c r="BF16">
        <v>7</v>
      </c>
      <c r="BG16">
        <v>1</v>
      </c>
      <c r="BH16">
        <v>0</v>
      </c>
      <c r="BI16">
        <v>3</v>
      </c>
      <c r="BJ16">
        <v>10</v>
      </c>
      <c r="BK16">
        <v>24</v>
      </c>
      <c r="BL16">
        <v>9</v>
      </c>
    </row>
    <row r="17" spans="1:64" x14ac:dyDescent="0.3">
      <c r="A17" t="s">
        <v>56</v>
      </c>
      <c r="B17" s="21"/>
      <c r="C17" s="32">
        <f t="shared" si="12"/>
        <v>0</v>
      </c>
      <c r="D17" s="23">
        <f t="shared" si="13"/>
        <v>0</v>
      </c>
      <c r="E17" s="33" t="e">
        <f t="shared" si="14"/>
        <v>#DIV/0!</v>
      </c>
      <c r="F17" s="25"/>
      <c r="G17" s="26">
        <f t="shared" si="15"/>
        <v>0</v>
      </c>
      <c r="H17" s="32">
        <f t="shared" si="16"/>
        <v>0</v>
      </c>
      <c r="I17" s="23">
        <f t="shared" si="17"/>
        <v>0</v>
      </c>
      <c r="J17" s="33" t="e">
        <f t="shared" si="18"/>
        <v>#DIV/0!</v>
      </c>
      <c r="K17" s="25"/>
      <c r="L17" s="26">
        <f t="shared" si="19"/>
        <v>0</v>
      </c>
      <c r="M17" s="22">
        <f t="shared" si="20"/>
        <v>0</v>
      </c>
      <c r="N17" s="23">
        <f t="shared" si="21"/>
        <v>0</v>
      </c>
      <c r="O17" s="33" t="e">
        <f t="shared" si="22"/>
        <v>#DIV/0!</v>
      </c>
      <c r="P17" s="25"/>
      <c r="Q17" s="26">
        <f t="shared" si="23"/>
        <v>0</v>
      </c>
      <c r="R17" s="32">
        <f t="shared" si="24"/>
        <v>0</v>
      </c>
      <c r="S17" s="23">
        <f t="shared" si="25"/>
        <v>0</v>
      </c>
      <c r="T17" s="33" t="e">
        <f t="shared" si="26"/>
        <v>#DIV/0!</v>
      </c>
      <c r="U17" s="25"/>
      <c r="V17" s="26">
        <f t="shared" si="27"/>
        <v>0</v>
      </c>
      <c r="W17" s="32">
        <f t="shared" si="28"/>
        <v>0</v>
      </c>
      <c r="X17" s="23">
        <f t="shared" si="29"/>
        <v>0</v>
      </c>
      <c r="Y17" s="33" t="e">
        <f t="shared" si="30"/>
        <v>#DIV/0!</v>
      </c>
      <c r="Z17" s="25"/>
      <c r="AA17" s="26">
        <f t="shared" si="31"/>
        <v>0</v>
      </c>
      <c r="AB17" s="32">
        <f t="shared" si="32"/>
        <v>0</v>
      </c>
      <c r="AC17" s="23">
        <f t="shared" si="33"/>
        <v>0</v>
      </c>
      <c r="AD17" s="33" t="e">
        <f t="shared" si="34"/>
        <v>#DIV/0!</v>
      </c>
      <c r="AE17" s="25"/>
      <c r="AF17" s="26">
        <f t="shared" si="35"/>
        <v>0</v>
      </c>
      <c r="AG17" s="32">
        <f t="shared" si="36"/>
        <v>0.3671875</v>
      </c>
      <c r="AH17" s="23">
        <f t="shared" si="37"/>
        <v>47</v>
      </c>
      <c r="AI17" s="33" t="e">
        <f t="shared" si="38"/>
        <v>#DIV/0!</v>
      </c>
      <c r="AJ17" s="25"/>
      <c r="AK17" s="26">
        <f t="shared" si="39"/>
        <v>-47</v>
      </c>
      <c r="AL17" s="32">
        <f t="shared" si="40"/>
        <v>0</v>
      </c>
      <c r="AM17" s="23">
        <f t="shared" si="41"/>
        <v>0</v>
      </c>
      <c r="AN17" s="33" t="e">
        <f t="shared" si="42"/>
        <v>#DIV/0!</v>
      </c>
      <c r="AO17" s="25"/>
      <c r="AP17" s="26">
        <f t="shared" si="43"/>
        <v>0</v>
      </c>
      <c r="AQ17" s="32">
        <f t="shared" si="44"/>
        <v>0.44339622641509435</v>
      </c>
      <c r="AR17" s="23">
        <f t="shared" si="45"/>
        <v>47</v>
      </c>
      <c r="AS17" s="33" t="e">
        <f t="shared" si="46"/>
        <v>#DIV/0!</v>
      </c>
      <c r="AT17" s="25"/>
      <c r="AU17" s="26">
        <f t="shared" si="47"/>
        <v>-47</v>
      </c>
      <c r="AY17" t="s">
        <v>14</v>
      </c>
      <c r="AZ17" t="s">
        <v>77</v>
      </c>
      <c r="BA17" t="s">
        <v>78</v>
      </c>
      <c r="BB17" t="s">
        <v>103</v>
      </c>
      <c r="BC17" t="s">
        <v>114</v>
      </c>
      <c r="BD17">
        <v>0</v>
      </c>
      <c r="BE17">
        <v>1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1</v>
      </c>
      <c r="BL17">
        <v>0</v>
      </c>
    </row>
    <row r="18" spans="1:64" x14ac:dyDescent="0.3">
      <c r="A18" t="s">
        <v>8</v>
      </c>
      <c r="B18" s="21"/>
      <c r="C18" s="32">
        <f t="shared" si="12"/>
        <v>0</v>
      </c>
      <c r="D18" s="23">
        <f t="shared" si="13"/>
        <v>0</v>
      </c>
      <c r="E18" s="33" t="e">
        <f t="shared" si="14"/>
        <v>#DIV/0!</v>
      </c>
      <c r="F18" s="25"/>
      <c r="G18" s="26">
        <f t="shared" si="15"/>
        <v>0</v>
      </c>
      <c r="H18" s="32">
        <f t="shared" si="16"/>
        <v>0</v>
      </c>
      <c r="I18" s="23">
        <f t="shared" si="17"/>
        <v>0</v>
      </c>
      <c r="J18" s="33" t="e">
        <f t="shared" si="18"/>
        <v>#DIV/0!</v>
      </c>
      <c r="K18" s="25"/>
      <c r="L18" s="26">
        <f t="shared" si="19"/>
        <v>0</v>
      </c>
      <c r="M18" s="22">
        <f t="shared" si="20"/>
        <v>0</v>
      </c>
      <c r="N18" s="23">
        <f t="shared" si="21"/>
        <v>0</v>
      </c>
      <c r="O18" s="33" t="e">
        <f t="shared" si="22"/>
        <v>#DIV/0!</v>
      </c>
      <c r="P18" s="25"/>
      <c r="Q18" s="26">
        <f t="shared" si="23"/>
        <v>0</v>
      </c>
      <c r="R18" s="32">
        <f t="shared" si="24"/>
        <v>0</v>
      </c>
      <c r="S18" s="23">
        <f t="shared" si="25"/>
        <v>0</v>
      </c>
      <c r="T18" s="33" t="e">
        <f t="shared" si="26"/>
        <v>#DIV/0!</v>
      </c>
      <c r="U18" s="25"/>
      <c r="V18" s="26">
        <f t="shared" si="27"/>
        <v>0</v>
      </c>
      <c r="W18" s="32">
        <f t="shared" si="28"/>
        <v>0</v>
      </c>
      <c r="X18" s="23">
        <f t="shared" si="29"/>
        <v>0</v>
      </c>
      <c r="Y18" s="33" t="e">
        <f t="shared" si="30"/>
        <v>#DIV/0!</v>
      </c>
      <c r="Z18" s="25"/>
      <c r="AA18" s="26">
        <f t="shared" si="31"/>
        <v>0</v>
      </c>
      <c r="AB18" s="32">
        <f t="shared" si="32"/>
        <v>0</v>
      </c>
      <c r="AC18" s="23">
        <f t="shared" si="33"/>
        <v>0</v>
      </c>
      <c r="AD18" s="33" t="e">
        <f t="shared" si="34"/>
        <v>#DIV/0!</v>
      </c>
      <c r="AE18" s="25"/>
      <c r="AF18" s="26">
        <f t="shared" si="35"/>
        <v>0</v>
      </c>
      <c r="AG18" s="32">
        <f t="shared" si="36"/>
        <v>0</v>
      </c>
      <c r="AH18" s="23">
        <f t="shared" si="37"/>
        <v>0</v>
      </c>
      <c r="AI18" s="33" t="e">
        <f t="shared" si="38"/>
        <v>#DIV/0!</v>
      </c>
      <c r="AJ18" s="25"/>
      <c r="AK18" s="26">
        <f t="shared" si="39"/>
        <v>0</v>
      </c>
      <c r="AL18" s="32">
        <f t="shared" si="40"/>
        <v>0</v>
      </c>
      <c r="AM18" s="23">
        <f t="shared" si="41"/>
        <v>0</v>
      </c>
      <c r="AN18" s="33" t="e">
        <f t="shared" si="42"/>
        <v>#DIV/0!</v>
      </c>
      <c r="AO18" s="25"/>
      <c r="AP18" s="26">
        <f t="shared" si="43"/>
        <v>0</v>
      </c>
      <c r="AQ18" s="32">
        <f t="shared" si="44"/>
        <v>0</v>
      </c>
      <c r="AR18" s="23">
        <f t="shared" si="45"/>
        <v>0</v>
      </c>
      <c r="AS18" s="33" t="e">
        <f t="shared" si="46"/>
        <v>#DIV/0!</v>
      </c>
      <c r="AT18" s="25"/>
      <c r="AU18" s="26">
        <f t="shared" si="47"/>
        <v>0</v>
      </c>
      <c r="AY18" t="s">
        <v>17</v>
      </c>
      <c r="AZ18" t="s">
        <v>77</v>
      </c>
      <c r="BA18" t="s">
        <v>78</v>
      </c>
      <c r="BB18" t="s">
        <v>103</v>
      </c>
      <c r="BC18" t="s">
        <v>114</v>
      </c>
      <c r="BD18">
        <v>2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2</v>
      </c>
      <c r="BL18">
        <v>0</v>
      </c>
    </row>
    <row r="19" spans="1:64" x14ac:dyDescent="0.3">
      <c r="A19" t="s">
        <v>57</v>
      </c>
      <c r="B19" s="21"/>
      <c r="C19" s="32">
        <f t="shared" si="12"/>
        <v>0</v>
      </c>
      <c r="D19" s="23">
        <f t="shared" si="13"/>
        <v>0</v>
      </c>
      <c r="E19" s="33" t="e">
        <f t="shared" si="14"/>
        <v>#DIV/0!</v>
      </c>
      <c r="F19" s="25"/>
      <c r="G19" s="26">
        <f t="shared" si="15"/>
        <v>0</v>
      </c>
      <c r="H19" s="32">
        <f t="shared" si="16"/>
        <v>0</v>
      </c>
      <c r="I19" s="23">
        <f t="shared" si="17"/>
        <v>0</v>
      </c>
      <c r="J19" s="33" t="e">
        <f t="shared" si="18"/>
        <v>#DIV/0!</v>
      </c>
      <c r="K19" s="25"/>
      <c r="L19" s="26">
        <f t="shared" si="19"/>
        <v>0</v>
      </c>
      <c r="M19" s="22">
        <f t="shared" si="20"/>
        <v>0</v>
      </c>
      <c r="N19" s="23">
        <f t="shared" si="21"/>
        <v>0</v>
      </c>
      <c r="O19" s="33" t="e">
        <f t="shared" si="22"/>
        <v>#DIV/0!</v>
      </c>
      <c r="P19" s="25"/>
      <c r="Q19" s="26">
        <f t="shared" si="23"/>
        <v>0</v>
      </c>
      <c r="R19" s="32">
        <f t="shared" si="24"/>
        <v>0</v>
      </c>
      <c r="S19" s="23">
        <f t="shared" si="25"/>
        <v>0</v>
      </c>
      <c r="T19" s="33" t="e">
        <f t="shared" si="26"/>
        <v>#DIV/0!</v>
      </c>
      <c r="U19" s="25"/>
      <c r="V19" s="26">
        <f t="shared" si="27"/>
        <v>0</v>
      </c>
      <c r="W19" s="32">
        <f t="shared" si="28"/>
        <v>0</v>
      </c>
      <c r="X19" s="23">
        <f t="shared" si="29"/>
        <v>0</v>
      </c>
      <c r="Y19" s="33" t="e">
        <f t="shared" si="30"/>
        <v>#DIV/0!</v>
      </c>
      <c r="Z19" s="25"/>
      <c r="AA19" s="26">
        <f t="shared" si="31"/>
        <v>0</v>
      </c>
      <c r="AB19" s="32">
        <f t="shared" si="32"/>
        <v>0</v>
      </c>
      <c r="AC19" s="23">
        <f t="shared" si="33"/>
        <v>0</v>
      </c>
      <c r="AD19" s="33" t="e">
        <f t="shared" si="34"/>
        <v>#DIV/0!</v>
      </c>
      <c r="AE19" s="25"/>
      <c r="AF19" s="26">
        <f t="shared" si="35"/>
        <v>0</v>
      </c>
      <c r="AG19" s="32">
        <f t="shared" si="36"/>
        <v>0</v>
      </c>
      <c r="AH19" s="23">
        <f t="shared" si="37"/>
        <v>0</v>
      </c>
      <c r="AI19" s="33" t="e">
        <f t="shared" si="38"/>
        <v>#DIV/0!</v>
      </c>
      <c r="AJ19" s="25"/>
      <c r="AK19" s="26">
        <f t="shared" si="39"/>
        <v>0</v>
      </c>
      <c r="AL19" s="32">
        <f t="shared" si="40"/>
        <v>0</v>
      </c>
      <c r="AM19" s="23">
        <f t="shared" si="41"/>
        <v>0</v>
      </c>
      <c r="AN19" s="33" t="e">
        <f t="shared" si="42"/>
        <v>#DIV/0!</v>
      </c>
      <c r="AO19" s="25"/>
      <c r="AP19" s="26">
        <f t="shared" si="43"/>
        <v>0</v>
      </c>
      <c r="AQ19" s="32">
        <f t="shared" si="44"/>
        <v>0</v>
      </c>
      <c r="AR19" s="23">
        <f t="shared" si="45"/>
        <v>0</v>
      </c>
      <c r="AS19" s="33" t="e">
        <f t="shared" si="46"/>
        <v>#DIV/0!</v>
      </c>
      <c r="AT19" s="25"/>
      <c r="AU19" s="26">
        <f t="shared" si="47"/>
        <v>0</v>
      </c>
      <c r="AY19" t="s">
        <v>19</v>
      </c>
      <c r="AZ19" t="s">
        <v>77</v>
      </c>
      <c r="BA19" t="s">
        <v>78</v>
      </c>
      <c r="BB19" t="s">
        <v>103</v>
      </c>
      <c r="BC19" t="s">
        <v>114</v>
      </c>
      <c r="BD19">
        <v>5</v>
      </c>
      <c r="BE19">
        <v>6</v>
      </c>
      <c r="BF19">
        <v>2</v>
      </c>
      <c r="BG19">
        <v>1</v>
      </c>
      <c r="BH19">
        <v>0</v>
      </c>
      <c r="BI19">
        <v>4</v>
      </c>
      <c r="BJ19">
        <v>3</v>
      </c>
      <c r="BK19">
        <v>21</v>
      </c>
      <c r="BL19">
        <v>0</v>
      </c>
    </row>
    <row r="20" spans="1:64" x14ac:dyDescent="0.3">
      <c r="A20" t="s">
        <v>9</v>
      </c>
      <c r="B20" s="21"/>
      <c r="C20" s="32">
        <f t="shared" si="12"/>
        <v>0</v>
      </c>
      <c r="D20" s="23">
        <f t="shared" si="13"/>
        <v>0</v>
      </c>
      <c r="E20" s="33" t="e">
        <f t="shared" si="14"/>
        <v>#DIV/0!</v>
      </c>
      <c r="F20" s="25"/>
      <c r="G20" s="26">
        <f t="shared" si="15"/>
        <v>0</v>
      </c>
      <c r="H20" s="32">
        <f t="shared" si="16"/>
        <v>0</v>
      </c>
      <c r="I20" s="23">
        <f t="shared" si="17"/>
        <v>0</v>
      </c>
      <c r="J20" s="33" t="e">
        <f t="shared" si="18"/>
        <v>#DIV/0!</v>
      </c>
      <c r="K20" s="25"/>
      <c r="L20" s="26">
        <f t="shared" si="19"/>
        <v>0</v>
      </c>
      <c r="M20" s="22">
        <f t="shared" si="20"/>
        <v>0</v>
      </c>
      <c r="N20" s="23">
        <f t="shared" si="21"/>
        <v>0</v>
      </c>
      <c r="O20" s="33" t="e">
        <f t="shared" si="22"/>
        <v>#DIV/0!</v>
      </c>
      <c r="P20" s="25"/>
      <c r="Q20" s="26">
        <f t="shared" si="23"/>
        <v>0</v>
      </c>
      <c r="R20" s="32">
        <f t="shared" si="24"/>
        <v>0</v>
      </c>
      <c r="S20" s="23">
        <f t="shared" si="25"/>
        <v>0</v>
      </c>
      <c r="T20" s="33" t="e">
        <f t="shared" si="26"/>
        <v>#DIV/0!</v>
      </c>
      <c r="U20" s="25"/>
      <c r="V20" s="26">
        <f t="shared" si="27"/>
        <v>0</v>
      </c>
      <c r="W20" s="32">
        <f t="shared" si="28"/>
        <v>0</v>
      </c>
      <c r="X20" s="23">
        <f t="shared" si="29"/>
        <v>0</v>
      </c>
      <c r="Y20" s="33" t="e">
        <f t="shared" si="30"/>
        <v>#DIV/0!</v>
      </c>
      <c r="Z20" s="25"/>
      <c r="AA20" s="26">
        <f t="shared" si="31"/>
        <v>0</v>
      </c>
      <c r="AB20" s="32">
        <f t="shared" si="32"/>
        <v>0</v>
      </c>
      <c r="AC20" s="23">
        <f t="shared" si="33"/>
        <v>0</v>
      </c>
      <c r="AD20" s="33" t="e">
        <f t="shared" si="34"/>
        <v>#DIV/0!</v>
      </c>
      <c r="AE20" s="25"/>
      <c r="AF20" s="26">
        <f t="shared" si="35"/>
        <v>0</v>
      </c>
      <c r="AG20" s="32">
        <f t="shared" si="36"/>
        <v>0</v>
      </c>
      <c r="AH20" s="23">
        <f t="shared" si="37"/>
        <v>0</v>
      </c>
      <c r="AI20" s="33" t="e">
        <f t="shared" si="38"/>
        <v>#DIV/0!</v>
      </c>
      <c r="AJ20" s="25"/>
      <c r="AK20" s="26">
        <f t="shared" si="39"/>
        <v>0</v>
      </c>
      <c r="AL20" s="32">
        <f t="shared" si="40"/>
        <v>0</v>
      </c>
      <c r="AM20" s="23">
        <f t="shared" si="41"/>
        <v>0</v>
      </c>
      <c r="AN20" s="33" t="e">
        <f t="shared" si="42"/>
        <v>#DIV/0!</v>
      </c>
      <c r="AO20" s="25"/>
      <c r="AP20" s="26">
        <f t="shared" si="43"/>
        <v>0</v>
      </c>
      <c r="AQ20" s="32">
        <f t="shared" si="44"/>
        <v>0</v>
      </c>
      <c r="AR20" s="23">
        <f t="shared" si="45"/>
        <v>0</v>
      </c>
      <c r="AS20" s="33" t="e">
        <f t="shared" si="46"/>
        <v>#DIV/0!</v>
      </c>
      <c r="AT20" s="25"/>
      <c r="AU20" s="26">
        <f t="shared" si="47"/>
        <v>0</v>
      </c>
      <c r="AY20" t="s">
        <v>21</v>
      </c>
      <c r="AZ20" t="s">
        <v>77</v>
      </c>
      <c r="BA20" t="s">
        <v>78</v>
      </c>
      <c r="BB20" t="s">
        <v>103</v>
      </c>
      <c r="BC20" t="s">
        <v>114</v>
      </c>
      <c r="BD20">
        <v>1</v>
      </c>
      <c r="BE20">
        <v>1</v>
      </c>
      <c r="BF20">
        <v>0</v>
      </c>
      <c r="BG20">
        <v>0</v>
      </c>
      <c r="BH20">
        <v>0</v>
      </c>
      <c r="BI20">
        <v>2</v>
      </c>
      <c r="BJ20">
        <v>0</v>
      </c>
      <c r="BK20">
        <v>4</v>
      </c>
      <c r="BL20">
        <v>0</v>
      </c>
    </row>
    <row r="21" spans="1:64" x14ac:dyDescent="0.3">
      <c r="A21" t="s">
        <v>10</v>
      </c>
      <c r="B21" s="21"/>
      <c r="C21" s="32">
        <f t="shared" si="12"/>
        <v>1.1695906432748537E-2</v>
      </c>
      <c r="D21" s="23">
        <f t="shared" si="13"/>
        <v>2</v>
      </c>
      <c r="E21" s="33" t="e">
        <f t="shared" si="14"/>
        <v>#DIV/0!</v>
      </c>
      <c r="F21" s="25"/>
      <c r="G21" s="26">
        <f t="shared" si="15"/>
        <v>-2</v>
      </c>
      <c r="H21" s="32">
        <f t="shared" si="16"/>
        <v>0</v>
      </c>
      <c r="I21" s="23">
        <f t="shared" si="17"/>
        <v>0</v>
      </c>
      <c r="J21" s="33" t="e">
        <f t="shared" si="18"/>
        <v>#DIV/0!</v>
      </c>
      <c r="K21" s="25"/>
      <c r="L21" s="26">
        <f t="shared" si="19"/>
        <v>0</v>
      </c>
      <c r="M21" s="22">
        <f t="shared" si="20"/>
        <v>0</v>
      </c>
      <c r="N21" s="23">
        <f t="shared" si="21"/>
        <v>0</v>
      </c>
      <c r="O21" s="33" t="e">
        <f t="shared" si="22"/>
        <v>#DIV/0!</v>
      </c>
      <c r="P21" s="25"/>
      <c r="Q21" s="26">
        <f t="shared" si="23"/>
        <v>0</v>
      </c>
      <c r="R21" s="32">
        <f t="shared" si="24"/>
        <v>0</v>
      </c>
      <c r="S21" s="23">
        <f t="shared" si="25"/>
        <v>0</v>
      </c>
      <c r="T21" s="33" t="e">
        <f t="shared" si="26"/>
        <v>#DIV/0!</v>
      </c>
      <c r="U21" s="25"/>
      <c r="V21" s="26">
        <f t="shared" si="27"/>
        <v>0</v>
      </c>
      <c r="W21" s="32">
        <f t="shared" si="28"/>
        <v>0</v>
      </c>
      <c r="X21" s="23">
        <f t="shared" si="29"/>
        <v>0</v>
      </c>
      <c r="Y21" s="33" t="e">
        <f t="shared" si="30"/>
        <v>#DIV/0!</v>
      </c>
      <c r="Z21" s="25"/>
      <c r="AA21" s="26">
        <f t="shared" si="31"/>
        <v>0</v>
      </c>
      <c r="AB21" s="32">
        <f t="shared" si="32"/>
        <v>0</v>
      </c>
      <c r="AC21" s="23">
        <f t="shared" si="33"/>
        <v>0</v>
      </c>
      <c r="AD21" s="33" t="e">
        <f t="shared" si="34"/>
        <v>#DIV/0!</v>
      </c>
      <c r="AE21" s="25"/>
      <c r="AF21" s="26">
        <f t="shared" si="35"/>
        <v>0</v>
      </c>
      <c r="AG21" s="32">
        <f t="shared" si="36"/>
        <v>7.8125E-3</v>
      </c>
      <c r="AH21" s="23">
        <f t="shared" si="37"/>
        <v>1</v>
      </c>
      <c r="AI21" s="33" t="e">
        <f t="shared" si="38"/>
        <v>#DIV/0!</v>
      </c>
      <c r="AJ21" s="25"/>
      <c r="AK21" s="26">
        <f t="shared" si="39"/>
        <v>-1</v>
      </c>
      <c r="AL21" s="32">
        <f t="shared" si="40"/>
        <v>6.8337129840546698E-3</v>
      </c>
      <c r="AM21" s="23">
        <f t="shared" si="41"/>
        <v>3</v>
      </c>
      <c r="AN21" s="33" t="e">
        <f t="shared" si="42"/>
        <v>#DIV/0!</v>
      </c>
      <c r="AO21" s="25"/>
      <c r="AP21" s="26">
        <f t="shared" si="43"/>
        <v>-3</v>
      </c>
      <c r="AQ21" s="32">
        <f t="shared" si="44"/>
        <v>0</v>
      </c>
      <c r="AR21" s="23">
        <f t="shared" si="45"/>
        <v>0</v>
      </c>
      <c r="AS21" s="33" t="e">
        <f t="shared" si="46"/>
        <v>#DIV/0!</v>
      </c>
      <c r="AT21" s="25"/>
      <c r="AU21" s="26">
        <f t="shared" si="47"/>
        <v>0</v>
      </c>
      <c r="AY21" t="s">
        <v>22</v>
      </c>
      <c r="AZ21" t="s">
        <v>77</v>
      </c>
      <c r="BA21" t="s">
        <v>78</v>
      </c>
      <c r="BB21" t="s">
        <v>103</v>
      </c>
      <c r="BC21" t="s">
        <v>114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2</v>
      </c>
      <c r="BJ21">
        <v>0</v>
      </c>
      <c r="BK21">
        <v>2</v>
      </c>
      <c r="BL21">
        <v>0</v>
      </c>
    </row>
    <row r="22" spans="1:64" x14ac:dyDescent="0.3">
      <c r="A22" t="s">
        <v>58</v>
      </c>
      <c r="B22" s="21"/>
      <c r="C22" s="32">
        <f t="shared" si="12"/>
        <v>0</v>
      </c>
      <c r="D22" s="23">
        <f t="shared" si="13"/>
        <v>0</v>
      </c>
      <c r="E22" s="33" t="e">
        <f t="shared" si="14"/>
        <v>#DIV/0!</v>
      </c>
      <c r="F22" s="25"/>
      <c r="G22" s="26">
        <f t="shared" si="15"/>
        <v>0</v>
      </c>
      <c r="H22" s="32">
        <f t="shared" si="16"/>
        <v>0</v>
      </c>
      <c r="I22" s="23">
        <f t="shared" si="17"/>
        <v>0</v>
      </c>
      <c r="J22" s="33" t="e">
        <f t="shared" si="18"/>
        <v>#DIV/0!</v>
      </c>
      <c r="K22" s="25"/>
      <c r="L22" s="26">
        <f t="shared" si="19"/>
        <v>0</v>
      </c>
      <c r="M22" s="22">
        <f t="shared" si="20"/>
        <v>0</v>
      </c>
      <c r="N22" s="23">
        <f t="shared" si="21"/>
        <v>0</v>
      </c>
      <c r="O22" s="33" t="e">
        <f t="shared" si="22"/>
        <v>#DIV/0!</v>
      </c>
      <c r="P22" s="25"/>
      <c r="Q22" s="26">
        <f t="shared" si="23"/>
        <v>0</v>
      </c>
      <c r="R22" s="32">
        <f t="shared" si="24"/>
        <v>0</v>
      </c>
      <c r="S22" s="23">
        <f t="shared" si="25"/>
        <v>0</v>
      </c>
      <c r="T22" s="33" t="e">
        <f t="shared" si="26"/>
        <v>#DIV/0!</v>
      </c>
      <c r="U22" s="25"/>
      <c r="V22" s="26">
        <f t="shared" si="27"/>
        <v>0</v>
      </c>
      <c r="W22" s="32">
        <f t="shared" si="28"/>
        <v>0</v>
      </c>
      <c r="X22" s="23">
        <f t="shared" si="29"/>
        <v>0</v>
      </c>
      <c r="Y22" s="33" t="e">
        <f t="shared" si="30"/>
        <v>#DIV/0!</v>
      </c>
      <c r="Z22" s="25"/>
      <c r="AA22" s="26">
        <f t="shared" si="31"/>
        <v>0</v>
      </c>
      <c r="AB22" s="32">
        <f t="shared" si="32"/>
        <v>0</v>
      </c>
      <c r="AC22" s="23">
        <f t="shared" si="33"/>
        <v>0</v>
      </c>
      <c r="AD22" s="33" t="e">
        <f t="shared" si="34"/>
        <v>#DIV/0!</v>
      </c>
      <c r="AE22" s="25"/>
      <c r="AF22" s="26">
        <f t="shared" si="35"/>
        <v>0</v>
      </c>
      <c r="AG22" s="32">
        <f t="shared" si="36"/>
        <v>0</v>
      </c>
      <c r="AH22" s="23">
        <f t="shared" si="37"/>
        <v>0</v>
      </c>
      <c r="AI22" s="33" t="e">
        <f t="shared" si="38"/>
        <v>#DIV/0!</v>
      </c>
      <c r="AJ22" s="25"/>
      <c r="AK22" s="26">
        <f t="shared" si="39"/>
        <v>0</v>
      </c>
      <c r="AL22" s="32">
        <f t="shared" si="40"/>
        <v>0</v>
      </c>
      <c r="AM22" s="23">
        <f t="shared" si="41"/>
        <v>0</v>
      </c>
      <c r="AN22" s="33" t="e">
        <f t="shared" si="42"/>
        <v>#DIV/0!</v>
      </c>
      <c r="AO22" s="25"/>
      <c r="AP22" s="26">
        <f t="shared" si="43"/>
        <v>0</v>
      </c>
      <c r="AQ22" s="32">
        <f t="shared" si="44"/>
        <v>0</v>
      </c>
      <c r="AR22" s="23">
        <f t="shared" si="45"/>
        <v>0</v>
      </c>
      <c r="AS22" s="33" t="e">
        <f t="shared" si="46"/>
        <v>#DIV/0!</v>
      </c>
      <c r="AT22" s="25"/>
      <c r="AU22" s="26">
        <f t="shared" si="47"/>
        <v>0</v>
      </c>
      <c r="AY22" t="s">
        <v>23</v>
      </c>
      <c r="AZ22" t="s">
        <v>77</v>
      </c>
      <c r="BA22" t="s">
        <v>78</v>
      </c>
      <c r="BB22" t="s">
        <v>103</v>
      </c>
      <c r="BC22" t="s">
        <v>114</v>
      </c>
      <c r="BD22">
        <v>1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1</v>
      </c>
      <c r="BL22">
        <v>0</v>
      </c>
    </row>
    <row r="23" spans="1:64" x14ac:dyDescent="0.3">
      <c r="A23" t="s">
        <v>11</v>
      </c>
      <c r="B23" s="21"/>
      <c r="C23" s="32">
        <f t="shared" si="12"/>
        <v>1.7543859649122806E-2</v>
      </c>
      <c r="D23" s="23">
        <f t="shared" si="13"/>
        <v>3</v>
      </c>
      <c r="E23" s="33" t="e">
        <f t="shared" si="14"/>
        <v>#DIV/0!</v>
      </c>
      <c r="F23" s="25"/>
      <c r="G23" s="26">
        <f t="shared" si="15"/>
        <v>-3</v>
      </c>
      <c r="H23" s="32">
        <f t="shared" si="16"/>
        <v>3.5714285714285712E-2</v>
      </c>
      <c r="I23" s="23">
        <f t="shared" si="17"/>
        <v>3</v>
      </c>
      <c r="J23" s="33" t="e">
        <f t="shared" si="18"/>
        <v>#DIV/0!</v>
      </c>
      <c r="K23" s="25"/>
      <c r="L23" s="26">
        <f t="shared" si="19"/>
        <v>-3</v>
      </c>
      <c r="M23" s="22">
        <f t="shared" si="20"/>
        <v>0</v>
      </c>
      <c r="N23" s="23">
        <f t="shared" si="21"/>
        <v>0</v>
      </c>
      <c r="O23" s="33" t="e">
        <f t="shared" si="22"/>
        <v>#DIV/0!</v>
      </c>
      <c r="P23" s="25"/>
      <c r="Q23" s="26">
        <f t="shared" si="23"/>
        <v>0</v>
      </c>
      <c r="R23" s="32">
        <f t="shared" si="24"/>
        <v>0.02</v>
      </c>
      <c r="S23" s="23">
        <f t="shared" si="25"/>
        <v>1</v>
      </c>
      <c r="T23" s="33" t="e">
        <f t="shared" si="26"/>
        <v>#DIV/0!</v>
      </c>
      <c r="U23" s="25"/>
      <c r="V23" s="26">
        <f t="shared" si="27"/>
        <v>-1</v>
      </c>
      <c r="W23" s="32">
        <f t="shared" si="28"/>
        <v>7.6923076923076927E-2</v>
      </c>
      <c r="X23" s="23">
        <f t="shared" si="29"/>
        <v>1</v>
      </c>
      <c r="Y23" s="33" t="e">
        <f t="shared" si="30"/>
        <v>#DIV/0!</v>
      </c>
      <c r="Z23" s="25"/>
      <c r="AA23" s="26">
        <f t="shared" si="31"/>
        <v>-1</v>
      </c>
      <c r="AB23" s="32">
        <f t="shared" si="32"/>
        <v>6.4102564102564097E-2</v>
      </c>
      <c r="AC23" s="23">
        <f t="shared" si="33"/>
        <v>5</v>
      </c>
      <c r="AD23" s="33" t="e">
        <f t="shared" si="34"/>
        <v>#DIV/0!</v>
      </c>
      <c r="AE23" s="25"/>
      <c r="AF23" s="26">
        <f t="shared" si="35"/>
        <v>-5</v>
      </c>
      <c r="AG23" s="32">
        <f t="shared" si="36"/>
        <v>0</v>
      </c>
      <c r="AH23" s="23">
        <f t="shared" si="37"/>
        <v>0</v>
      </c>
      <c r="AI23" s="33" t="e">
        <f t="shared" si="38"/>
        <v>#DIV/0!</v>
      </c>
      <c r="AJ23" s="25"/>
      <c r="AK23" s="26">
        <f t="shared" si="39"/>
        <v>0</v>
      </c>
      <c r="AL23" s="32">
        <f t="shared" si="40"/>
        <v>2.9612756264236904E-2</v>
      </c>
      <c r="AM23" s="23">
        <f t="shared" si="41"/>
        <v>13</v>
      </c>
      <c r="AN23" s="33" t="e">
        <f t="shared" si="42"/>
        <v>#DIV/0!</v>
      </c>
      <c r="AO23" s="25"/>
      <c r="AP23" s="26">
        <f t="shared" si="43"/>
        <v>-13</v>
      </c>
      <c r="AQ23" s="32">
        <f t="shared" si="44"/>
        <v>0</v>
      </c>
      <c r="AR23" s="23">
        <f t="shared" si="45"/>
        <v>0</v>
      </c>
      <c r="AS23" s="33" t="e">
        <f t="shared" si="46"/>
        <v>#DIV/0!</v>
      </c>
      <c r="AT23" s="25"/>
      <c r="AU23" s="26">
        <f t="shared" si="47"/>
        <v>0</v>
      </c>
      <c r="AY23" t="s">
        <v>24</v>
      </c>
      <c r="AZ23" t="s">
        <v>77</v>
      </c>
      <c r="BA23" t="s">
        <v>78</v>
      </c>
      <c r="BB23" t="s">
        <v>103</v>
      </c>
      <c r="BC23" t="s">
        <v>114</v>
      </c>
      <c r="BD23">
        <v>2</v>
      </c>
      <c r="BE23">
        <v>2</v>
      </c>
      <c r="BF23">
        <v>1</v>
      </c>
      <c r="BG23">
        <v>1</v>
      </c>
      <c r="BH23">
        <v>1</v>
      </c>
      <c r="BI23">
        <v>1</v>
      </c>
      <c r="BJ23">
        <v>3</v>
      </c>
      <c r="BK23">
        <v>8</v>
      </c>
      <c r="BL23">
        <v>3</v>
      </c>
    </row>
    <row r="24" spans="1:64" x14ac:dyDescent="0.3">
      <c r="A24" t="s">
        <v>12</v>
      </c>
      <c r="B24" s="21"/>
      <c r="C24" s="32">
        <f t="shared" si="12"/>
        <v>5.8479532163742687E-3</v>
      </c>
      <c r="D24" s="23">
        <f t="shared" si="13"/>
        <v>1</v>
      </c>
      <c r="E24" s="33" t="e">
        <f t="shared" si="14"/>
        <v>#DIV/0!</v>
      </c>
      <c r="F24" s="25"/>
      <c r="G24" s="26">
        <f t="shared" si="15"/>
        <v>-1</v>
      </c>
      <c r="H24" s="32">
        <f t="shared" si="16"/>
        <v>3.5714285714285712E-2</v>
      </c>
      <c r="I24" s="23">
        <f t="shared" si="17"/>
        <v>3</v>
      </c>
      <c r="J24" s="33" t="e">
        <f t="shared" si="18"/>
        <v>#DIV/0!</v>
      </c>
      <c r="K24" s="25"/>
      <c r="L24" s="26">
        <f t="shared" si="19"/>
        <v>-3</v>
      </c>
      <c r="M24" s="22">
        <f t="shared" si="20"/>
        <v>0</v>
      </c>
      <c r="N24" s="23">
        <f t="shared" si="21"/>
        <v>0</v>
      </c>
      <c r="O24" s="33" t="e">
        <f t="shared" si="22"/>
        <v>#DIV/0!</v>
      </c>
      <c r="P24" s="25"/>
      <c r="Q24" s="26">
        <f t="shared" si="23"/>
        <v>0</v>
      </c>
      <c r="R24" s="32">
        <f t="shared" si="24"/>
        <v>0</v>
      </c>
      <c r="S24" s="23">
        <f t="shared" si="25"/>
        <v>0</v>
      </c>
      <c r="T24" s="33" t="e">
        <f t="shared" si="26"/>
        <v>#DIV/0!</v>
      </c>
      <c r="U24" s="25"/>
      <c r="V24" s="26">
        <f t="shared" si="27"/>
        <v>0</v>
      </c>
      <c r="W24" s="32">
        <f t="shared" si="28"/>
        <v>7.6923076923076927E-2</v>
      </c>
      <c r="X24" s="23">
        <f t="shared" si="29"/>
        <v>1</v>
      </c>
      <c r="Y24" s="33" t="e">
        <f t="shared" si="30"/>
        <v>#DIV/0!</v>
      </c>
      <c r="Z24" s="25"/>
      <c r="AA24" s="26">
        <f t="shared" si="31"/>
        <v>-1</v>
      </c>
      <c r="AB24" s="32">
        <f t="shared" si="32"/>
        <v>0</v>
      </c>
      <c r="AC24" s="23">
        <f t="shared" si="33"/>
        <v>0</v>
      </c>
      <c r="AD24" s="33" t="e">
        <f t="shared" si="34"/>
        <v>#DIV/0!</v>
      </c>
      <c r="AE24" s="25"/>
      <c r="AF24" s="26">
        <f t="shared" si="35"/>
        <v>0</v>
      </c>
      <c r="AG24" s="32">
        <f t="shared" si="36"/>
        <v>5.46875E-2</v>
      </c>
      <c r="AH24" s="23">
        <f t="shared" si="37"/>
        <v>7</v>
      </c>
      <c r="AI24" s="33" t="e">
        <f t="shared" si="38"/>
        <v>#DIV/0!</v>
      </c>
      <c r="AJ24" s="25"/>
      <c r="AK24" s="26">
        <f t="shared" si="39"/>
        <v>-7</v>
      </c>
      <c r="AL24" s="32">
        <f t="shared" si="40"/>
        <v>2.7334851936218679E-2</v>
      </c>
      <c r="AM24" s="23">
        <f t="shared" si="41"/>
        <v>12</v>
      </c>
      <c r="AN24" s="33" t="e">
        <f t="shared" si="42"/>
        <v>#DIV/0!</v>
      </c>
      <c r="AO24" s="25"/>
      <c r="AP24" s="26">
        <f t="shared" si="43"/>
        <v>-12</v>
      </c>
      <c r="AQ24" s="32">
        <f t="shared" si="44"/>
        <v>0</v>
      </c>
      <c r="AR24" s="23">
        <f t="shared" si="45"/>
        <v>0</v>
      </c>
      <c r="AS24" s="33" t="e">
        <f t="shared" si="46"/>
        <v>#DIV/0!</v>
      </c>
      <c r="AT24" s="25"/>
      <c r="AU24" s="26">
        <f t="shared" si="47"/>
        <v>0</v>
      </c>
      <c r="AY24" t="s">
        <v>25</v>
      </c>
      <c r="AZ24" t="s">
        <v>77</v>
      </c>
      <c r="BA24" t="s">
        <v>78</v>
      </c>
      <c r="BB24" t="s">
        <v>103</v>
      </c>
      <c r="BC24" t="s">
        <v>114</v>
      </c>
      <c r="BD24">
        <v>0</v>
      </c>
      <c r="BE24">
        <v>3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3</v>
      </c>
      <c r="BL24">
        <v>0</v>
      </c>
    </row>
    <row r="25" spans="1:64" x14ac:dyDescent="0.3">
      <c r="A25" t="s">
        <v>59</v>
      </c>
      <c r="B25" s="21"/>
      <c r="C25" s="32">
        <f t="shared" si="12"/>
        <v>0</v>
      </c>
      <c r="D25" s="23">
        <f t="shared" si="13"/>
        <v>0</v>
      </c>
      <c r="E25" s="33" t="e">
        <f t="shared" si="14"/>
        <v>#DIV/0!</v>
      </c>
      <c r="F25" s="25"/>
      <c r="G25" s="26">
        <f t="shared" si="15"/>
        <v>0</v>
      </c>
      <c r="H25" s="32">
        <f t="shared" si="16"/>
        <v>0</v>
      </c>
      <c r="I25" s="23">
        <f t="shared" si="17"/>
        <v>0</v>
      </c>
      <c r="J25" s="33" t="e">
        <f t="shared" si="18"/>
        <v>#DIV/0!</v>
      </c>
      <c r="K25" s="25"/>
      <c r="L25" s="26">
        <f t="shared" si="19"/>
        <v>0</v>
      </c>
      <c r="M25" s="22">
        <f t="shared" si="20"/>
        <v>0</v>
      </c>
      <c r="N25" s="23">
        <f t="shared" si="21"/>
        <v>0</v>
      </c>
      <c r="O25" s="33" t="e">
        <f t="shared" si="22"/>
        <v>#DIV/0!</v>
      </c>
      <c r="P25" s="25"/>
      <c r="Q25" s="26">
        <f t="shared" si="23"/>
        <v>0</v>
      </c>
      <c r="R25" s="32">
        <f t="shared" si="24"/>
        <v>0</v>
      </c>
      <c r="S25" s="23">
        <f t="shared" si="25"/>
        <v>0</v>
      </c>
      <c r="T25" s="33" t="e">
        <f t="shared" si="26"/>
        <v>#DIV/0!</v>
      </c>
      <c r="U25" s="25"/>
      <c r="V25" s="26">
        <f t="shared" si="27"/>
        <v>0</v>
      </c>
      <c r="W25" s="32">
        <f t="shared" si="28"/>
        <v>0</v>
      </c>
      <c r="X25" s="23">
        <f t="shared" si="29"/>
        <v>0</v>
      </c>
      <c r="Y25" s="33" t="e">
        <f t="shared" si="30"/>
        <v>#DIV/0!</v>
      </c>
      <c r="Z25" s="25"/>
      <c r="AA25" s="26">
        <f t="shared" si="31"/>
        <v>0</v>
      </c>
      <c r="AB25" s="32">
        <f t="shared" si="32"/>
        <v>0</v>
      </c>
      <c r="AC25" s="23">
        <f t="shared" si="33"/>
        <v>0</v>
      </c>
      <c r="AD25" s="33" t="e">
        <f t="shared" si="34"/>
        <v>#DIV/0!</v>
      </c>
      <c r="AE25" s="25"/>
      <c r="AF25" s="26">
        <f t="shared" si="35"/>
        <v>0</v>
      </c>
      <c r="AG25" s="32">
        <f t="shared" si="36"/>
        <v>0</v>
      </c>
      <c r="AH25" s="23">
        <f t="shared" si="37"/>
        <v>0</v>
      </c>
      <c r="AI25" s="33" t="e">
        <f t="shared" si="38"/>
        <v>#DIV/0!</v>
      </c>
      <c r="AJ25" s="25"/>
      <c r="AK25" s="26">
        <f t="shared" si="39"/>
        <v>0</v>
      </c>
      <c r="AL25" s="32">
        <f t="shared" si="40"/>
        <v>0</v>
      </c>
      <c r="AM25" s="23">
        <f t="shared" si="41"/>
        <v>0</v>
      </c>
      <c r="AN25" s="33" t="e">
        <f t="shared" si="42"/>
        <v>#DIV/0!</v>
      </c>
      <c r="AO25" s="25"/>
      <c r="AP25" s="26">
        <f t="shared" si="43"/>
        <v>0</v>
      </c>
      <c r="AQ25" s="32">
        <f t="shared" si="44"/>
        <v>0</v>
      </c>
      <c r="AR25" s="23">
        <f t="shared" si="45"/>
        <v>0</v>
      </c>
      <c r="AS25" s="33" t="e">
        <f t="shared" si="46"/>
        <v>#DIV/0!</v>
      </c>
      <c r="AT25" s="25"/>
      <c r="AU25" s="26">
        <f t="shared" si="47"/>
        <v>0</v>
      </c>
      <c r="AY25" t="s">
        <v>26</v>
      </c>
      <c r="AZ25" t="s">
        <v>77</v>
      </c>
      <c r="BA25" t="s">
        <v>78</v>
      </c>
      <c r="BB25" t="s">
        <v>103</v>
      </c>
      <c r="BC25" t="s">
        <v>114</v>
      </c>
      <c r="BD25">
        <v>11</v>
      </c>
      <c r="BE25">
        <v>10</v>
      </c>
      <c r="BF25">
        <v>0</v>
      </c>
      <c r="BG25">
        <v>3</v>
      </c>
      <c r="BH25">
        <v>2</v>
      </c>
      <c r="BI25">
        <v>1</v>
      </c>
      <c r="BJ25">
        <v>2</v>
      </c>
      <c r="BK25">
        <v>28</v>
      </c>
      <c r="BL25">
        <v>1</v>
      </c>
    </row>
    <row r="26" spans="1:64" x14ac:dyDescent="0.3">
      <c r="A26" t="s">
        <v>60</v>
      </c>
      <c r="B26" s="21"/>
      <c r="C26" s="32">
        <f t="shared" si="12"/>
        <v>0</v>
      </c>
      <c r="D26" s="23">
        <f t="shared" si="13"/>
        <v>0</v>
      </c>
      <c r="E26" s="33" t="e">
        <f t="shared" si="14"/>
        <v>#DIV/0!</v>
      </c>
      <c r="F26" s="25"/>
      <c r="G26" s="26">
        <f t="shared" si="15"/>
        <v>0</v>
      </c>
      <c r="H26" s="32">
        <f t="shared" si="16"/>
        <v>1.1904761904761904E-2</v>
      </c>
      <c r="I26" s="23">
        <f t="shared" si="17"/>
        <v>1</v>
      </c>
      <c r="J26" s="33" t="e">
        <f t="shared" si="18"/>
        <v>#DIV/0!</v>
      </c>
      <c r="K26" s="25"/>
      <c r="L26" s="26">
        <f t="shared" si="19"/>
        <v>-1</v>
      </c>
      <c r="M26" s="22">
        <f t="shared" si="20"/>
        <v>0</v>
      </c>
      <c r="N26" s="23">
        <f t="shared" si="21"/>
        <v>0</v>
      </c>
      <c r="O26" s="33" t="e">
        <f t="shared" si="22"/>
        <v>#DIV/0!</v>
      </c>
      <c r="P26" s="25"/>
      <c r="Q26" s="26">
        <f t="shared" si="23"/>
        <v>0</v>
      </c>
      <c r="R26" s="32">
        <f t="shared" si="24"/>
        <v>0</v>
      </c>
      <c r="S26" s="23">
        <f t="shared" si="25"/>
        <v>0</v>
      </c>
      <c r="T26" s="33" t="e">
        <f t="shared" si="26"/>
        <v>#DIV/0!</v>
      </c>
      <c r="U26" s="25"/>
      <c r="V26" s="26">
        <f t="shared" si="27"/>
        <v>0</v>
      </c>
      <c r="W26" s="32">
        <f t="shared" si="28"/>
        <v>0</v>
      </c>
      <c r="X26" s="23">
        <f t="shared" si="29"/>
        <v>0</v>
      </c>
      <c r="Y26" s="33" t="e">
        <f t="shared" si="30"/>
        <v>#DIV/0!</v>
      </c>
      <c r="Z26" s="25"/>
      <c r="AA26" s="26">
        <f t="shared" si="31"/>
        <v>0</v>
      </c>
      <c r="AB26" s="32">
        <f t="shared" si="32"/>
        <v>0</v>
      </c>
      <c r="AC26" s="23">
        <f t="shared" si="33"/>
        <v>0</v>
      </c>
      <c r="AD26" s="33" t="e">
        <f t="shared" si="34"/>
        <v>#DIV/0!</v>
      </c>
      <c r="AE26" s="25"/>
      <c r="AF26" s="26">
        <f t="shared" si="35"/>
        <v>0</v>
      </c>
      <c r="AG26" s="32">
        <f t="shared" si="36"/>
        <v>0.1171875</v>
      </c>
      <c r="AH26" s="23">
        <f t="shared" si="37"/>
        <v>15</v>
      </c>
      <c r="AI26" s="33" t="e">
        <f t="shared" si="38"/>
        <v>#DIV/0!</v>
      </c>
      <c r="AJ26" s="25"/>
      <c r="AK26" s="26">
        <f t="shared" si="39"/>
        <v>-15</v>
      </c>
      <c r="AL26" s="32">
        <f t="shared" si="40"/>
        <v>2.2779043280182231E-3</v>
      </c>
      <c r="AM26" s="23">
        <f t="shared" si="41"/>
        <v>1</v>
      </c>
      <c r="AN26" s="33" t="e">
        <f t="shared" si="42"/>
        <v>#DIV/0!</v>
      </c>
      <c r="AO26" s="25"/>
      <c r="AP26" s="26">
        <f t="shared" si="43"/>
        <v>-1</v>
      </c>
      <c r="AQ26" s="32">
        <f t="shared" si="44"/>
        <v>0.14150943396226415</v>
      </c>
      <c r="AR26" s="23">
        <f t="shared" si="45"/>
        <v>15</v>
      </c>
      <c r="AS26" s="33" t="e">
        <f t="shared" si="46"/>
        <v>#DIV/0!</v>
      </c>
      <c r="AT26" s="25"/>
      <c r="AU26" s="26">
        <f t="shared" si="47"/>
        <v>-15</v>
      </c>
      <c r="AY26" t="s">
        <v>27</v>
      </c>
      <c r="AZ26" t="s">
        <v>77</v>
      </c>
      <c r="BA26" t="s">
        <v>78</v>
      </c>
      <c r="BB26" t="s">
        <v>103</v>
      </c>
      <c r="BC26" t="s">
        <v>114</v>
      </c>
      <c r="BD26">
        <v>4</v>
      </c>
      <c r="BE26">
        <v>1</v>
      </c>
      <c r="BF26">
        <v>0</v>
      </c>
      <c r="BG26">
        <v>0</v>
      </c>
      <c r="BH26">
        <v>0</v>
      </c>
      <c r="BI26">
        <v>4</v>
      </c>
      <c r="BJ26">
        <v>1</v>
      </c>
      <c r="BK26">
        <v>10</v>
      </c>
      <c r="BL26">
        <v>0</v>
      </c>
    </row>
    <row r="27" spans="1:64" x14ac:dyDescent="0.3">
      <c r="A27" t="s">
        <v>13</v>
      </c>
      <c r="B27" s="21"/>
      <c r="C27" s="32">
        <f t="shared" si="12"/>
        <v>4.6783625730994149E-2</v>
      </c>
      <c r="D27" s="23">
        <f t="shared" si="13"/>
        <v>8</v>
      </c>
      <c r="E27" s="33" t="e">
        <f t="shared" si="14"/>
        <v>#DIV/0!</v>
      </c>
      <c r="F27" s="25"/>
      <c r="G27" s="26">
        <f t="shared" si="15"/>
        <v>-8</v>
      </c>
      <c r="H27" s="32">
        <f t="shared" si="16"/>
        <v>4.7619047619047616E-2</v>
      </c>
      <c r="I27" s="23">
        <f t="shared" si="17"/>
        <v>4</v>
      </c>
      <c r="J27" s="33" t="e">
        <f t="shared" si="18"/>
        <v>#DIV/0!</v>
      </c>
      <c r="K27" s="25"/>
      <c r="L27" s="26">
        <f t="shared" si="19"/>
        <v>-4</v>
      </c>
      <c r="M27" s="22">
        <f t="shared" si="20"/>
        <v>0.33333333333333331</v>
      </c>
      <c r="N27" s="23">
        <f t="shared" si="21"/>
        <v>7</v>
      </c>
      <c r="O27" s="33" t="e">
        <f t="shared" si="22"/>
        <v>#DIV/0!</v>
      </c>
      <c r="P27" s="25"/>
      <c r="Q27" s="26">
        <f t="shared" si="23"/>
        <v>-7</v>
      </c>
      <c r="R27" s="32">
        <f t="shared" si="24"/>
        <v>0.02</v>
      </c>
      <c r="S27" s="23">
        <f t="shared" si="25"/>
        <v>1</v>
      </c>
      <c r="T27" s="33" t="e">
        <f t="shared" si="26"/>
        <v>#DIV/0!</v>
      </c>
      <c r="U27" s="25"/>
      <c r="V27" s="26">
        <f t="shared" si="27"/>
        <v>-1</v>
      </c>
      <c r="W27" s="32">
        <f t="shared" si="28"/>
        <v>0</v>
      </c>
      <c r="X27" s="23">
        <f t="shared" si="29"/>
        <v>0</v>
      </c>
      <c r="Y27" s="33" t="e">
        <f t="shared" si="30"/>
        <v>#DIV/0!</v>
      </c>
      <c r="Z27" s="25"/>
      <c r="AA27" s="26">
        <f t="shared" si="31"/>
        <v>0</v>
      </c>
      <c r="AB27" s="32">
        <f t="shared" si="32"/>
        <v>3.8461538461538464E-2</v>
      </c>
      <c r="AC27" s="23">
        <f t="shared" si="33"/>
        <v>3</v>
      </c>
      <c r="AD27" s="33" t="e">
        <f t="shared" si="34"/>
        <v>#DIV/0!</v>
      </c>
      <c r="AE27" s="25"/>
      <c r="AF27" s="26">
        <f t="shared" si="35"/>
        <v>-3</v>
      </c>
      <c r="AG27" s="32">
        <f t="shared" si="36"/>
        <v>7.8125E-2</v>
      </c>
      <c r="AH27" s="23">
        <f t="shared" si="37"/>
        <v>10</v>
      </c>
      <c r="AI27" s="33" t="e">
        <f t="shared" si="38"/>
        <v>#DIV/0!</v>
      </c>
      <c r="AJ27" s="25"/>
      <c r="AK27" s="26">
        <f t="shared" si="39"/>
        <v>-10</v>
      </c>
      <c r="AL27" s="32">
        <f t="shared" si="40"/>
        <v>5.4669703872437359E-2</v>
      </c>
      <c r="AM27" s="23">
        <f t="shared" si="41"/>
        <v>24</v>
      </c>
      <c r="AN27" s="33" t="e">
        <f t="shared" si="42"/>
        <v>#DIV/0!</v>
      </c>
      <c r="AO27" s="25"/>
      <c r="AP27" s="26">
        <f t="shared" si="43"/>
        <v>-24</v>
      </c>
      <c r="AQ27" s="32">
        <f t="shared" si="44"/>
        <v>8.4905660377358486E-2</v>
      </c>
      <c r="AR27" s="23">
        <f t="shared" si="45"/>
        <v>9</v>
      </c>
      <c r="AS27" s="33" t="e">
        <f t="shared" si="46"/>
        <v>#DIV/0!</v>
      </c>
      <c r="AT27" s="25"/>
      <c r="AU27" s="26">
        <f t="shared" si="47"/>
        <v>-9</v>
      </c>
      <c r="AY27" t="s">
        <v>28</v>
      </c>
      <c r="AZ27" t="s">
        <v>77</v>
      </c>
      <c r="BA27" t="s">
        <v>78</v>
      </c>
      <c r="BB27" t="s">
        <v>103</v>
      </c>
      <c r="BC27" t="s">
        <v>114</v>
      </c>
      <c r="BD27">
        <v>17</v>
      </c>
      <c r="BE27">
        <v>5</v>
      </c>
      <c r="BF27">
        <v>1</v>
      </c>
      <c r="BG27">
        <v>4</v>
      </c>
      <c r="BH27">
        <v>0</v>
      </c>
      <c r="BI27">
        <v>9</v>
      </c>
      <c r="BJ27">
        <v>6</v>
      </c>
      <c r="BK27">
        <v>42</v>
      </c>
      <c r="BL27">
        <v>0</v>
      </c>
    </row>
    <row r="28" spans="1:64" x14ac:dyDescent="0.3">
      <c r="A28" t="s">
        <v>37</v>
      </c>
      <c r="B28" s="21"/>
      <c r="C28" s="32">
        <f t="shared" si="12"/>
        <v>0</v>
      </c>
      <c r="D28" s="23">
        <f t="shared" si="13"/>
        <v>0</v>
      </c>
      <c r="E28" s="33" t="e">
        <f t="shared" si="14"/>
        <v>#DIV/0!</v>
      </c>
      <c r="F28" s="25"/>
      <c r="G28" s="26">
        <f t="shared" si="15"/>
        <v>0</v>
      </c>
      <c r="H28" s="32">
        <f t="shared" si="16"/>
        <v>0</v>
      </c>
      <c r="I28" s="23">
        <f t="shared" si="17"/>
        <v>0</v>
      </c>
      <c r="J28" s="33" t="e">
        <f t="shared" si="18"/>
        <v>#DIV/0!</v>
      </c>
      <c r="K28" s="25"/>
      <c r="L28" s="26">
        <f t="shared" si="19"/>
        <v>0</v>
      </c>
      <c r="M28" s="22">
        <f t="shared" si="20"/>
        <v>0</v>
      </c>
      <c r="N28" s="23">
        <f t="shared" si="21"/>
        <v>0</v>
      </c>
      <c r="O28" s="33" t="e">
        <f t="shared" si="22"/>
        <v>#DIV/0!</v>
      </c>
      <c r="P28" s="25"/>
      <c r="Q28" s="26">
        <f t="shared" si="23"/>
        <v>0</v>
      </c>
      <c r="R28" s="32">
        <f t="shared" si="24"/>
        <v>0</v>
      </c>
      <c r="S28" s="23">
        <f t="shared" si="25"/>
        <v>0</v>
      </c>
      <c r="T28" s="33" t="e">
        <f t="shared" si="26"/>
        <v>#DIV/0!</v>
      </c>
      <c r="U28" s="25"/>
      <c r="V28" s="26">
        <f t="shared" si="27"/>
        <v>0</v>
      </c>
      <c r="W28" s="32">
        <f t="shared" si="28"/>
        <v>0</v>
      </c>
      <c r="X28" s="23">
        <f t="shared" si="29"/>
        <v>0</v>
      </c>
      <c r="Y28" s="33" t="e">
        <f t="shared" si="30"/>
        <v>#DIV/0!</v>
      </c>
      <c r="Z28" s="25"/>
      <c r="AA28" s="26">
        <f t="shared" si="31"/>
        <v>0</v>
      </c>
      <c r="AB28" s="32">
        <f t="shared" si="32"/>
        <v>0</v>
      </c>
      <c r="AC28" s="23">
        <f t="shared" si="33"/>
        <v>0</v>
      </c>
      <c r="AD28" s="33" t="e">
        <f t="shared" si="34"/>
        <v>#DIV/0!</v>
      </c>
      <c r="AE28" s="25"/>
      <c r="AF28" s="26">
        <f t="shared" si="35"/>
        <v>0</v>
      </c>
      <c r="AG28" s="32">
        <f t="shared" si="36"/>
        <v>0</v>
      </c>
      <c r="AH28" s="23">
        <f t="shared" si="37"/>
        <v>0</v>
      </c>
      <c r="AI28" s="33" t="e">
        <f t="shared" si="38"/>
        <v>#DIV/0!</v>
      </c>
      <c r="AJ28" s="25"/>
      <c r="AK28" s="26">
        <f t="shared" si="39"/>
        <v>0</v>
      </c>
      <c r="AL28" s="32">
        <f t="shared" si="40"/>
        <v>0</v>
      </c>
      <c r="AM28" s="23">
        <f t="shared" si="41"/>
        <v>0</v>
      </c>
      <c r="AN28" s="33" t="e">
        <f t="shared" si="42"/>
        <v>#DIV/0!</v>
      </c>
      <c r="AO28" s="25"/>
      <c r="AP28" s="26">
        <f t="shared" si="43"/>
        <v>0</v>
      </c>
      <c r="AQ28" s="32">
        <f t="shared" si="44"/>
        <v>0</v>
      </c>
      <c r="AR28" s="23">
        <f t="shared" si="45"/>
        <v>0</v>
      </c>
      <c r="AS28" s="33" t="e">
        <f t="shared" si="46"/>
        <v>#DIV/0!</v>
      </c>
      <c r="AT28" s="25"/>
      <c r="AU28" s="26">
        <f t="shared" si="47"/>
        <v>0</v>
      </c>
      <c r="AY28" t="s">
        <v>34</v>
      </c>
      <c r="AZ28" t="s">
        <v>77</v>
      </c>
      <c r="BA28" t="s">
        <v>78</v>
      </c>
      <c r="BB28" t="s">
        <v>103</v>
      </c>
      <c r="BC28" t="s">
        <v>114</v>
      </c>
      <c r="BD28">
        <v>0</v>
      </c>
      <c r="BE28">
        <v>0</v>
      </c>
      <c r="BF28">
        <v>2</v>
      </c>
      <c r="BG28">
        <v>0</v>
      </c>
      <c r="BH28">
        <v>0</v>
      </c>
      <c r="BI28">
        <v>1</v>
      </c>
      <c r="BJ28">
        <v>0</v>
      </c>
      <c r="BK28">
        <v>3</v>
      </c>
      <c r="BL28">
        <v>0</v>
      </c>
    </row>
    <row r="29" spans="1:64" x14ac:dyDescent="0.3">
      <c r="A29" t="s">
        <v>14</v>
      </c>
      <c r="B29" s="21"/>
      <c r="C29" s="32">
        <f t="shared" si="12"/>
        <v>0</v>
      </c>
      <c r="D29" s="23">
        <f t="shared" si="13"/>
        <v>0</v>
      </c>
      <c r="E29" s="33" t="e">
        <f t="shared" si="14"/>
        <v>#DIV/0!</v>
      </c>
      <c r="F29" s="25"/>
      <c r="G29" s="26">
        <f t="shared" si="15"/>
        <v>0</v>
      </c>
      <c r="H29" s="32">
        <f t="shared" si="16"/>
        <v>1.1904761904761904E-2</v>
      </c>
      <c r="I29" s="23">
        <f t="shared" si="17"/>
        <v>1</v>
      </c>
      <c r="J29" s="33" t="e">
        <f t="shared" si="18"/>
        <v>#DIV/0!</v>
      </c>
      <c r="K29" s="25"/>
      <c r="L29" s="26">
        <f t="shared" si="19"/>
        <v>-1</v>
      </c>
      <c r="M29" s="22">
        <f t="shared" si="20"/>
        <v>0</v>
      </c>
      <c r="N29" s="23">
        <f t="shared" si="21"/>
        <v>0</v>
      </c>
      <c r="O29" s="33" t="e">
        <f t="shared" si="22"/>
        <v>#DIV/0!</v>
      </c>
      <c r="P29" s="25"/>
      <c r="Q29" s="26">
        <f t="shared" si="23"/>
        <v>0</v>
      </c>
      <c r="R29" s="32">
        <f t="shared" si="24"/>
        <v>0</v>
      </c>
      <c r="S29" s="23">
        <f t="shared" si="25"/>
        <v>0</v>
      </c>
      <c r="T29" s="33" t="e">
        <f t="shared" si="26"/>
        <v>#DIV/0!</v>
      </c>
      <c r="U29" s="25"/>
      <c r="V29" s="26">
        <f t="shared" si="27"/>
        <v>0</v>
      </c>
      <c r="W29" s="32">
        <f t="shared" si="28"/>
        <v>0</v>
      </c>
      <c r="X29" s="23">
        <f t="shared" si="29"/>
        <v>0</v>
      </c>
      <c r="Y29" s="33" t="e">
        <f t="shared" si="30"/>
        <v>#DIV/0!</v>
      </c>
      <c r="Z29" s="25"/>
      <c r="AA29" s="26">
        <f t="shared" si="31"/>
        <v>0</v>
      </c>
      <c r="AB29" s="32">
        <f t="shared" si="32"/>
        <v>0</v>
      </c>
      <c r="AC29" s="23">
        <f t="shared" si="33"/>
        <v>0</v>
      </c>
      <c r="AD29" s="33" t="e">
        <f t="shared" si="34"/>
        <v>#DIV/0!</v>
      </c>
      <c r="AE29" s="25"/>
      <c r="AF29" s="26">
        <f t="shared" si="35"/>
        <v>0</v>
      </c>
      <c r="AG29" s="32">
        <f t="shared" si="36"/>
        <v>0</v>
      </c>
      <c r="AH29" s="23">
        <f t="shared" si="37"/>
        <v>0</v>
      </c>
      <c r="AI29" s="33" t="e">
        <f t="shared" si="38"/>
        <v>#DIV/0!</v>
      </c>
      <c r="AJ29" s="25"/>
      <c r="AK29" s="26">
        <f t="shared" si="39"/>
        <v>0</v>
      </c>
      <c r="AL29" s="32">
        <f t="shared" si="40"/>
        <v>2.2779043280182231E-3</v>
      </c>
      <c r="AM29" s="23">
        <f t="shared" si="41"/>
        <v>1</v>
      </c>
      <c r="AN29" s="33" t="e">
        <f t="shared" si="42"/>
        <v>#DIV/0!</v>
      </c>
      <c r="AO29" s="25"/>
      <c r="AP29" s="26">
        <f t="shared" si="43"/>
        <v>-1</v>
      </c>
      <c r="AQ29" s="32">
        <f t="shared" si="44"/>
        <v>0</v>
      </c>
      <c r="AR29" s="23">
        <f t="shared" si="45"/>
        <v>0</v>
      </c>
      <c r="AS29" s="33" t="e">
        <f t="shared" si="46"/>
        <v>#DIV/0!</v>
      </c>
      <c r="AT29" s="25"/>
      <c r="AU29" s="26">
        <f t="shared" si="47"/>
        <v>0</v>
      </c>
      <c r="AY29" t="s">
        <v>29</v>
      </c>
      <c r="AZ29" t="s">
        <v>77</v>
      </c>
      <c r="BA29" t="s">
        <v>78</v>
      </c>
      <c r="BB29" t="s">
        <v>103</v>
      </c>
      <c r="BC29" t="s">
        <v>114</v>
      </c>
      <c r="BD29">
        <v>2</v>
      </c>
      <c r="BE29">
        <v>1</v>
      </c>
      <c r="BF29">
        <v>1</v>
      </c>
      <c r="BG29">
        <v>0</v>
      </c>
      <c r="BH29">
        <v>1</v>
      </c>
      <c r="BI29">
        <v>5</v>
      </c>
      <c r="BJ29">
        <v>0</v>
      </c>
      <c r="BK29">
        <v>8</v>
      </c>
      <c r="BL29">
        <v>2</v>
      </c>
    </row>
    <row r="30" spans="1:64" x14ac:dyDescent="0.3">
      <c r="A30" t="s">
        <v>148</v>
      </c>
      <c r="B30" s="21"/>
      <c r="C30" s="32">
        <f t="shared" si="12"/>
        <v>0</v>
      </c>
      <c r="D30" s="23">
        <f t="shared" si="13"/>
        <v>0</v>
      </c>
      <c r="E30" s="33" t="e">
        <f t="shared" si="14"/>
        <v>#DIV/0!</v>
      </c>
      <c r="F30" s="25"/>
      <c r="G30" s="26">
        <f t="shared" si="15"/>
        <v>0</v>
      </c>
      <c r="H30" s="32">
        <f t="shared" si="16"/>
        <v>0</v>
      </c>
      <c r="I30" s="23">
        <f t="shared" si="17"/>
        <v>0</v>
      </c>
      <c r="J30" s="33" t="e">
        <f t="shared" si="18"/>
        <v>#DIV/0!</v>
      </c>
      <c r="K30" s="25"/>
      <c r="L30" s="26">
        <f t="shared" si="19"/>
        <v>0</v>
      </c>
      <c r="M30" s="22">
        <f t="shared" si="20"/>
        <v>0</v>
      </c>
      <c r="N30" s="23">
        <f t="shared" si="21"/>
        <v>0</v>
      </c>
      <c r="O30" s="33" t="e">
        <f t="shared" si="22"/>
        <v>#DIV/0!</v>
      </c>
      <c r="P30" s="25"/>
      <c r="Q30" s="26">
        <f t="shared" si="23"/>
        <v>0</v>
      </c>
      <c r="R30" s="32">
        <f t="shared" si="24"/>
        <v>0</v>
      </c>
      <c r="S30" s="23">
        <f t="shared" si="25"/>
        <v>0</v>
      </c>
      <c r="T30" s="33" t="e">
        <f t="shared" si="26"/>
        <v>#DIV/0!</v>
      </c>
      <c r="U30" s="25"/>
      <c r="V30" s="26">
        <f t="shared" si="27"/>
        <v>0</v>
      </c>
      <c r="W30" s="32">
        <f t="shared" si="28"/>
        <v>0</v>
      </c>
      <c r="X30" s="23">
        <f t="shared" si="29"/>
        <v>0</v>
      </c>
      <c r="Y30" s="33" t="e">
        <f t="shared" si="30"/>
        <v>#DIV/0!</v>
      </c>
      <c r="Z30" s="25"/>
      <c r="AA30" s="26">
        <f t="shared" si="31"/>
        <v>0</v>
      </c>
      <c r="AB30" s="32">
        <f t="shared" si="32"/>
        <v>0</v>
      </c>
      <c r="AC30" s="23">
        <f t="shared" si="33"/>
        <v>0</v>
      </c>
      <c r="AD30" s="33" t="e">
        <f t="shared" si="34"/>
        <v>#DIV/0!</v>
      </c>
      <c r="AE30" s="25"/>
      <c r="AF30" s="26">
        <f t="shared" si="35"/>
        <v>0</v>
      </c>
      <c r="AG30" s="32">
        <f t="shared" si="36"/>
        <v>0</v>
      </c>
      <c r="AH30" s="23">
        <f t="shared" si="37"/>
        <v>0</v>
      </c>
      <c r="AI30" s="33" t="e">
        <f t="shared" si="38"/>
        <v>#DIV/0!</v>
      </c>
      <c r="AJ30" s="25"/>
      <c r="AK30" s="26">
        <f t="shared" si="39"/>
        <v>0</v>
      </c>
      <c r="AL30" s="32">
        <f t="shared" si="40"/>
        <v>0</v>
      </c>
      <c r="AM30" s="23">
        <f t="shared" si="41"/>
        <v>0</v>
      </c>
      <c r="AN30" s="33" t="e">
        <f t="shared" si="42"/>
        <v>#DIV/0!</v>
      </c>
      <c r="AO30" s="25"/>
      <c r="AP30" s="26">
        <f t="shared" si="43"/>
        <v>0</v>
      </c>
      <c r="AQ30" s="32">
        <f t="shared" si="44"/>
        <v>0</v>
      </c>
      <c r="AR30" s="23">
        <f t="shared" si="45"/>
        <v>0</v>
      </c>
      <c r="AS30" s="33" t="e">
        <f t="shared" si="46"/>
        <v>#DIV/0!</v>
      </c>
      <c r="AT30" s="25"/>
      <c r="AU30" s="26">
        <f t="shared" si="47"/>
        <v>0</v>
      </c>
      <c r="AY30" t="s">
        <v>35</v>
      </c>
      <c r="AZ30" t="s">
        <v>77</v>
      </c>
      <c r="BA30" t="s">
        <v>78</v>
      </c>
      <c r="BB30" t="s">
        <v>103</v>
      </c>
      <c r="BC30" t="s">
        <v>114</v>
      </c>
      <c r="BD30">
        <v>5</v>
      </c>
      <c r="BE30">
        <v>1</v>
      </c>
      <c r="BF30">
        <v>1</v>
      </c>
      <c r="BG30">
        <v>3</v>
      </c>
      <c r="BH30">
        <v>1</v>
      </c>
      <c r="BI30">
        <v>1</v>
      </c>
      <c r="BJ30">
        <v>0</v>
      </c>
      <c r="BK30">
        <v>12</v>
      </c>
      <c r="BL30">
        <v>0</v>
      </c>
    </row>
    <row r="31" spans="1:64" x14ac:dyDescent="0.3">
      <c r="A31" t="s">
        <v>15</v>
      </c>
      <c r="B31" s="21"/>
      <c r="C31" s="32">
        <f t="shared" si="12"/>
        <v>0</v>
      </c>
      <c r="D31" s="23">
        <f t="shared" si="13"/>
        <v>0</v>
      </c>
      <c r="E31" s="33" t="e">
        <f t="shared" si="14"/>
        <v>#DIV/0!</v>
      </c>
      <c r="F31" s="25"/>
      <c r="G31" s="26">
        <f t="shared" si="15"/>
        <v>0</v>
      </c>
      <c r="H31" s="32">
        <f t="shared" si="16"/>
        <v>0</v>
      </c>
      <c r="I31" s="23">
        <f t="shared" si="17"/>
        <v>0</v>
      </c>
      <c r="J31" s="33" t="e">
        <f t="shared" si="18"/>
        <v>#DIV/0!</v>
      </c>
      <c r="K31" s="25"/>
      <c r="L31" s="26">
        <f t="shared" si="19"/>
        <v>0</v>
      </c>
      <c r="M31" s="22">
        <f t="shared" si="20"/>
        <v>0</v>
      </c>
      <c r="N31" s="23">
        <f t="shared" si="21"/>
        <v>0</v>
      </c>
      <c r="O31" s="33" t="e">
        <f t="shared" si="22"/>
        <v>#DIV/0!</v>
      </c>
      <c r="P31" s="25"/>
      <c r="Q31" s="26">
        <f t="shared" si="23"/>
        <v>0</v>
      </c>
      <c r="R31" s="32">
        <f t="shared" si="24"/>
        <v>0</v>
      </c>
      <c r="S31" s="23">
        <f t="shared" si="25"/>
        <v>0</v>
      </c>
      <c r="T31" s="33" t="e">
        <f t="shared" si="26"/>
        <v>#DIV/0!</v>
      </c>
      <c r="U31" s="25"/>
      <c r="V31" s="26">
        <f t="shared" si="27"/>
        <v>0</v>
      </c>
      <c r="W31" s="32">
        <f t="shared" si="28"/>
        <v>0</v>
      </c>
      <c r="X31" s="23">
        <f t="shared" si="29"/>
        <v>0</v>
      </c>
      <c r="Y31" s="33" t="e">
        <f t="shared" si="30"/>
        <v>#DIV/0!</v>
      </c>
      <c r="Z31" s="25"/>
      <c r="AA31" s="26">
        <f t="shared" si="31"/>
        <v>0</v>
      </c>
      <c r="AB31" s="32">
        <f t="shared" si="32"/>
        <v>0</v>
      </c>
      <c r="AC31" s="23">
        <f t="shared" si="33"/>
        <v>0</v>
      </c>
      <c r="AD31" s="33" t="e">
        <f t="shared" si="34"/>
        <v>#DIV/0!</v>
      </c>
      <c r="AE31" s="25"/>
      <c r="AF31" s="26">
        <f t="shared" si="35"/>
        <v>0</v>
      </c>
      <c r="AG31" s="32">
        <f t="shared" si="36"/>
        <v>0</v>
      </c>
      <c r="AH31" s="23">
        <f t="shared" si="37"/>
        <v>0</v>
      </c>
      <c r="AI31" s="33" t="e">
        <f t="shared" si="38"/>
        <v>#DIV/0!</v>
      </c>
      <c r="AJ31" s="25"/>
      <c r="AK31" s="26">
        <f t="shared" si="39"/>
        <v>0</v>
      </c>
      <c r="AL31" s="32">
        <f t="shared" si="40"/>
        <v>0</v>
      </c>
      <c r="AM31" s="23">
        <f t="shared" si="41"/>
        <v>0</v>
      </c>
      <c r="AN31" s="33" t="e">
        <f t="shared" si="42"/>
        <v>#DIV/0!</v>
      </c>
      <c r="AO31" s="25"/>
      <c r="AP31" s="26">
        <f t="shared" si="43"/>
        <v>0</v>
      </c>
      <c r="AQ31" s="32">
        <f t="shared" si="44"/>
        <v>0</v>
      </c>
      <c r="AR31" s="23">
        <f t="shared" si="45"/>
        <v>0</v>
      </c>
      <c r="AS31" s="33" t="e">
        <f t="shared" si="46"/>
        <v>#DIV/0!</v>
      </c>
      <c r="AT31" s="25"/>
      <c r="AU31" s="26">
        <f t="shared" si="47"/>
        <v>0</v>
      </c>
      <c r="AY31" t="s">
        <v>30</v>
      </c>
      <c r="AZ31" t="s">
        <v>77</v>
      </c>
      <c r="BA31" t="s">
        <v>78</v>
      </c>
      <c r="BB31" t="s">
        <v>103</v>
      </c>
      <c r="BC31" t="s">
        <v>114</v>
      </c>
      <c r="BD31">
        <v>5</v>
      </c>
      <c r="BE31">
        <v>3</v>
      </c>
      <c r="BF31">
        <v>0</v>
      </c>
      <c r="BG31">
        <v>18</v>
      </c>
      <c r="BH31">
        <v>0</v>
      </c>
      <c r="BI31">
        <v>3</v>
      </c>
      <c r="BJ31">
        <v>1</v>
      </c>
      <c r="BK31">
        <v>14</v>
      </c>
      <c r="BL31">
        <v>16</v>
      </c>
    </row>
    <row r="32" spans="1:64" x14ac:dyDescent="0.3">
      <c r="A32" t="s">
        <v>16</v>
      </c>
      <c r="B32" s="21"/>
      <c r="C32" s="32">
        <f t="shared" si="12"/>
        <v>0</v>
      </c>
      <c r="D32" s="23">
        <f t="shared" si="13"/>
        <v>0</v>
      </c>
      <c r="E32" s="33" t="e">
        <f t="shared" si="14"/>
        <v>#DIV/0!</v>
      </c>
      <c r="F32" s="25"/>
      <c r="G32" s="26">
        <f t="shared" si="15"/>
        <v>0</v>
      </c>
      <c r="H32" s="32">
        <f t="shared" si="16"/>
        <v>0</v>
      </c>
      <c r="I32" s="23">
        <f t="shared" si="17"/>
        <v>0</v>
      </c>
      <c r="J32" s="33" t="e">
        <f t="shared" si="18"/>
        <v>#DIV/0!</v>
      </c>
      <c r="K32" s="25"/>
      <c r="L32" s="26">
        <f t="shared" si="19"/>
        <v>0</v>
      </c>
      <c r="M32" s="22">
        <f t="shared" si="20"/>
        <v>0</v>
      </c>
      <c r="N32" s="23">
        <f t="shared" si="21"/>
        <v>0</v>
      </c>
      <c r="O32" s="33" t="e">
        <f t="shared" si="22"/>
        <v>#DIV/0!</v>
      </c>
      <c r="P32" s="25"/>
      <c r="Q32" s="26">
        <f t="shared" si="23"/>
        <v>0</v>
      </c>
      <c r="R32" s="32">
        <f t="shared" si="24"/>
        <v>0</v>
      </c>
      <c r="S32" s="23">
        <f t="shared" si="25"/>
        <v>0</v>
      </c>
      <c r="T32" s="33" t="e">
        <f t="shared" si="26"/>
        <v>#DIV/0!</v>
      </c>
      <c r="U32" s="25"/>
      <c r="V32" s="26">
        <f t="shared" si="27"/>
        <v>0</v>
      </c>
      <c r="W32" s="32">
        <f t="shared" si="28"/>
        <v>0</v>
      </c>
      <c r="X32" s="23">
        <f t="shared" si="29"/>
        <v>0</v>
      </c>
      <c r="Y32" s="33" t="e">
        <f t="shared" si="30"/>
        <v>#DIV/0!</v>
      </c>
      <c r="Z32" s="25"/>
      <c r="AA32" s="26">
        <f t="shared" si="31"/>
        <v>0</v>
      </c>
      <c r="AB32" s="32">
        <f t="shared" si="32"/>
        <v>0</v>
      </c>
      <c r="AC32" s="23">
        <f t="shared" si="33"/>
        <v>0</v>
      </c>
      <c r="AD32" s="33" t="e">
        <f t="shared" si="34"/>
        <v>#DIV/0!</v>
      </c>
      <c r="AE32" s="25"/>
      <c r="AF32" s="26">
        <f t="shared" si="35"/>
        <v>0</v>
      </c>
      <c r="AG32" s="32">
        <f t="shared" si="36"/>
        <v>0</v>
      </c>
      <c r="AH32" s="23">
        <f t="shared" si="37"/>
        <v>0</v>
      </c>
      <c r="AI32" s="33" t="e">
        <f t="shared" si="38"/>
        <v>#DIV/0!</v>
      </c>
      <c r="AJ32" s="25"/>
      <c r="AK32" s="26">
        <f t="shared" si="39"/>
        <v>0</v>
      </c>
      <c r="AL32" s="32">
        <f t="shared" si="40"/>
        <v>0</v>
      </c>
      <c r="AM32" s="23">
        <f t="shared" si="41"/>
        <v>0</v>
      </c>
      <c r="AN32" s="33" t="e">
        <f t="shared" si="42"/>
        <v>#DIV/0!</v>
      </c>
      <c r="AO32" s="25"/>
      <c r="AP32" s="26">
        <f t="shared" si="43"/>
        <v>0</v>
      </c>
      <c r="AQ32" s="32">
        <f t="shared" si="44"/>
        <v>0</v>
      </c>
      <c r="AR32" s="23">
        <f t="shared" si="45"/>
        <v>0</v>
      </c>
      <c r="AS32" s="33" t="e">
        <f t="shared" si="46"/>
        <v>#DIV/0!</v>
      </c>
      <c r="AT32" s="25"/>
      <c r="AU32" s="26">
        <f t="shared" si="47"/>
        <v>0</v>
      </c>
      <c r="AY32" t="s">
        <v>31</v>
      </c>
      <c r="AZ32" t="s">
        <v>77</v>
      </c>
      <c r="BA32" t="s">
        <v>78</v>
      </c>
      <c r="BB32" t="s">
        <v>103</v>
      </c>
      <c r="BC32" t="s">
        <v>114</v>
      </c>
      <c r="BD32">
        <v>13</v>
      </c>
      <c r="BE32">
        <v>6</v>
      </c>
      <c r="BF32">
        <v>1</v>
      </c>
      <c r="BG32">
        <v>3</v>
      </c>
      <c r="BH32">
        <v>1</v>
      </c>
      <c r="BI32">
        <v>7</v>
      </c>
      <c r="BJ32">
        <v>2</v>
      </c>
      <c r="BK32">
        <v>33</v>
      </c>
      <c r="BL32">
        <v>0</v>
      </c>
    </row>
    <row r="33" spans="1:64" x14ac:dyDescent="0.3">
      <c r="A33" t="s">
        <v>96</v>
      </c>
      <c r="B33" s="21"/>
      <c r="C33" s="32">
        <f t="shared" si="12"/>
        <v>0</v>
      </c>
      <c r="D33" s="23">
        <f t="shared" si="13"/>
        <v>0</v>
      </c>
      <c r="E33" s="33" t="e">
        <f t="shared" si="14"/>
        <v>#DIV/0!</v>
      </c>
      <c r="F33" s="25"/>
      <c r="G33" s="26">
        <f t="shared" si="15"/>
        <v>0</v>
      </c>
      <c r="H33" s="32">
        <f t="shared" si="16"/>
        <v>0</v>
      </c>
      <c r="I33" s="23">
        <f t="shared" si="17"/>
        <v>0</v>
      </c>
      <c r="J33" s="33" t="e">
        <f t="shared" si="18"/>
        <v>#DIV/0!</v>
      </c>
      <c r="K33" s="25"/>
      <c r="L33" s="26">
        <f t="shared" si="19"/>
        <v>0</v>
      </c>
      <c r="M33" s="22">
        <f t="shared" si="20"/>
        <v>0</v>
      </c>
      <c r="N33" s="23">
        <f t="shared" si="21"/>
        <v>0</v>
      </c>
      <c r="O33" s="33" t="e">
        <f t="shared" si="22"/>
        <v>#DIV/0!</v>
      </c>
      <c r="P33" s="25"/>
      <c r="Q33" s="26">
        <f t="shared" si="23"/>
        <v>0</v>
      </c>
      <c r="R33" s="32">
        <f t="shared" si="24"/>
        <v>0</v>
      </c>
      <c r="S33" s="23">
        <f t="shared" si="25"/>
        <v>0</v>
      </c>
      <c r="T33" s="33" t="e">
        <f t="shared" si="26"/>
        <v>#DIV/0!</v>
      </c>
      <c r="U33" s="25"/>
      <c r="V33" s="26">
        <f t="shared" si="27"/>
        <v>0</v>
      </c>
      <c r="W33" s="32">
        <f t="shared" si="28"/>
        <v>0</v>
      </c>
      <c r="X33" s="23">
        <f t="shared" si="29"/>
        <v>0</v>
      </c>
      <c r="Y33" s="33" t="e">
        <f t="shared" si="30"/>
        <v>#DIV/0!</v>
      </c>
      <c r="Z33" s="25"/>
      <c r="AA33" s="26">
        <f t="shared" si="31"/>
        <v>0</v>
      </c>
      <c r="AB33" s="32">
        <f t="shared" si="32"/>
        <v>0</v>
      </c>
      <c r="AC33" s="23">
        <f t="shared" si="33"/>
        <v>0</v>
      </c>
      <c r="AD33" s="33" t="e">
        <f t="shared" si="34"/>
        <v>#DIV/0!</v>
      </c>
      <c r="AE33" s="25"/>
      <c r="AF33" s="26">
        <f t="shared" si="35"/>
        <v>0</v>
      </c>
      <c r="AG33" s="32">
        <f t="shared" si="36"/>
        <v>0</v>
      </c>
      <c r="AH33" s="23">
        <f t="shared" si="37"/>
        <v>0</v>
      </c>
      <c r="AI33" s="33" t="e">
        <f t="shared" si="38"/>
        <v>#DIV/0!</v>
      </c>
      <c r="AJ33" s="25"/>
      <c r="AK33" s="26">
        <f t="shared" si="39"/>
        <v>0</v>
      </c>
      <c r="AL33" s="32">
        <f t="shared" si="40"/>
        <v>0</v>
      </c>
      <c r="AM33" s="23">
        <f t="shared" si="41"/>
        <v>0</v>
      </c>
      <c r="AN33" s="33" t="e">
        <f t="shared" si="42"/>
        <v>#DIV/0!</v>
      </c>
      <c r="AO33" s="25"/>
      <c r="AP33" s="26">
        <f t="shared" si="43"/>
        <v>0</v>
      </c>
      <c r="AQ33" s="32">
        <f t="shared" si="44"/>
        <v>0</v>
      </c>
      <c r="AR33" s="23">
        <f t="shared" si="45"/>
        <v>0</v>
      </c>
      <c r="AS33" s="33" t="e">
        <f t="shared" si="46"/>
        <v>#DIV/0!</v>
      </c>
      <c r="AT33" s="25"/>
      <c r="AU33" s="26">
        <f t="shared" si="47"/>
        <v>0</v>
      </c>
      <c r="AY33" t="s">
        <v>32</v>
      </c>
      <c r="AZ33" t="s">
        <v>77</v>
      </c>
      <c r="BA33" t="s">
        <v>78</v>
      </c>
      <c r="BB33" t="s">
        <v>103</v>
      </c>
      <c r="BC33" t="s">
        <v>114</v>
      </c>
      <c r="BD33">
        <v>47</v>
      </c>
      <c r="BE33">
        <v>9</v>
      </c>
      <c r="BF33">
        <v>2</v>
      </c>
      <c r="BG33">
        <v>3</v>
      </c>
      <c r="BH33">
        <v>1</v>
      </c>
      <c r="BI33">
        <v>5</v>
      </c>
      <c r="BJ33">
        <v>4</v>
      </c>
      <c r="BK33">
        <v>71</v>
      </c>
      <c r="BL33">
        <v>0</v>
      </c>
    </row>
    <row r="34" spans="1:64" x14ac:dyDescent="0.3">
      <c r="A34" t="s">
        <v>17</v>
      </c>
      <c r="B34" s="21"/>
      <c r="C34" s="32">
        <f t="shared" si="12"/>
        <v>1.1695906432748537E-2</v>
      </c>
      <c r="D34" s="23">
        <f t="shared" si="13"/>
        <v>2</v>
      </c>
      <c r="E34" s="33" t="e">
        <f t="shared" si="14"/>
        <v>#DIV/0!</v>
      </c>
      <c r="F34" s="25"/>
      <c r="G34" s="26">
        <f t="shared" si="15"/>
        <v>-2</v>
      </c>
      <c r="H34" s="32">
        <f t="shared" si="16"/>
        <v>0</v>
      </c>
      <c r="I34" s="23">
        <f t="shared" si="17"/>
        <v>0</v>
      </c>
      <c r="J34" s="33" t="e">
        <f t="shared" si="18"/>
        <v>#DIV/0!</v>
      </c>
      <c r="K34" s="25"/>
      <c r="L34" s="26">
        <f t="shared" si="19"/>
        <v>0</v>
      </c>
      <c r="M34" s="22">
        <f t="shared" si="20"/>
        <v>0</v>
      </c>
      <c r="N34" s="23">
        <f t="shared" si="21"/>
        <v>0</v>
      </c>
      <c r="O34" s="33" t="e">
        <f t="shared" si="22"/>
        <v>#DIV/0!</v>
      </c>
      <c r="P34" s="25"/>
      <c r="Q34" s="26">
        <f t="shared" si="23"/>
        <v>0</v>
      </c>
      <c r="R34" s="32">
        <f t="shared" si="24"/>
        <v>0</v>
      </c>
      <c r="S34" s="23">
        <f t="shared" si="25"/>
        <v>0</v>
      </c>
      <c r="T34" s="33" t="e">
        <f t="shared" si="26"/>
        <v>#DIV/0!</v>
      </c>
      <c r="U34" s="25"/>
      <c r="V34" s="26">
        <f t="shared" si="27"/>
        <v>0</v>
      </c>
      <c r="W34" s="32">
        <f t="shared" si="28"/>
        <v>0</v>
      </c>
      <c r="X34" s="23">
        <f t="shared" si="29"/>
        <v>0</v>
      </c>
      <c r="Y34" s="33" t="e">
        <f t="shared" si="30"/>
        <v>#DIV/0!</v>
      </c>
      <c r="Z34" s="25"/>
      <c r="AA34" s="26">
        <f t="shared" si="31"/>
        <v>0</v>
      </c>
      <c r="AB34" s="32">
        <f t="shared" si="32"/>
        <v>0</v>
      </c>
      <c r="AC34" s="23">
        <f t="shared" si="33"/>
        <v>0</v>
      </c>
      <c r="AD34" s="33" t="e">
        <f t="shared" si="34"/>
        <v>#DIV/0!</v>
      </c>
      <c r="AE34" s="25"/>
      <c r="AF34" s="26">
        <f t="shared" si="35"/>
        <v>0</v>
      </c>
      <c r="AG34" s="32">
        <f t="shared" si="36"/>
        <v>0</v>
      </c>
      <c r="AH34" s="23">
        <f t="shared" si="37"/>
        <v>0</v>
      </c>
      <c r="AI34" s="33" t="e">
        <f t="shared" si="38"/>
        <v>#DIV/0!</v>
      </c>
      <c r="AJ34" s="25"/>
      <c r="AK34" s="26">
        <f t="shared" si="39"/>
        <v>0</v>
      </c>
      <c r="AL34" s="32">
        <f t="shared" si="40"/>
        <v>4.5558086560364463E-3</v>
      </c>
      <c r="AM34" s="23">
        <f t="shared" si="41"/>
        <v>2</v>
      </c>
      <c r="AN34" s="33" t="e">
        <f t="shared" si="42"/>
        <v>#DIV/0!</v>
      </c>
      <c r="AO34" s="25"/>
      <c r="AP34" s="26">
        <f t="shared" si="43"/>
        <v>-2</v>
      </c>
      <c r="AQ34" s="32">
        <f t="shared" si="44"/>
        <v>0</v>
      </c>
      <c r="AR34" s="23">
        <f t="shared" si="45"/>
        <v>0</v>
      </c>
      <c r="AS34" s="33" t="e">
        <f t="shared" si="46"/>
        <v>#DIV/0!</v>
      </c>
      <c r="AT34" s="25"/>
      <c r="AU34" s="26">
        <f t="shared" si="47"/>
        <v>0</v>
      </c>
    </row>
    <row r="35" spans="1:64" x14ac:dyDescent="0.3">
      <c r="A35" t="s">
        <v>18</v>
      </c>
      <c r="B35" s="21"/>
      <c r="C35" s="32">
        <f t="shared" si="12"/>
        <v>0</v>
      </c>
      <c r="D35" s="23">
        <f t="shared" si="13"/>
        <v>0</v>
      </c>
      <c r="E35" s="33" t="e">
        <f t="shared" si="14"/>
        <v>#DIV/0!</v>
      </c>
      <c r="F35" s="25"/>
      <c r="G35" s="26">
        <f t="shared" si="15"/>
        <v>0</v>
      </c>
      <c r="H35" s="32">
        <f t="shared" si="16"/>
        <v>0</v>
      </c>
      <c r="I35" s="23">
        <f t="shared" si="17"/>
        <v>0</v>
      </c>
      <c r="J35" s="33" t="e">
        <f t="shared" si="18"/>
        <v>#DIV/0!</v>
      </c>
      <c r="K35" s="25"/>
      <c r="L35" s="26">
        <f t="shared" si="19"/>
        <v>0</v>
      </c>
      <c r="M35" s="22">
        <f t="shared" si="20"/>
        <v>0</v>
      </c>
      <c r="N35" s="23">
        <f t="shared" si="21"/>
        <v>0</v>
      </c>
      <c r="O35" s="33" t="e">
        <f t="shared" si="22"/>
        <v>#DIV/0!</v>
      </c>
      <c r="P35" s="25"/>
      <c r="Q35" s="26">
        <f t="shared" si="23"/>
        <v>0</v>
      </c>
      <c r="R35" s="32">
        <f t="shared" si="24"/>
        <v>0</v>
      </c>
      <c r="S35" s="23">
        <f t="shared" si="25"/>
        <v>0</v>
      </c>
      <c r="T35" s="33" t="e">
        <f t="shared" si="26"/>
        <v>#DIV/0!</v>
      </c>
      <c r="U35" s="25"/>
      <c r="V35" s="26">
        <f t="shared" si="27"/>
        <v>0</v>
      </c>
      <c r="W35" s="32">
        <f t="shared" si="28"/>
        <v>0</v>
      </c>
      <c r="X35" s="23">
        <f t="shared" si="29"/>
        <v>0</v>
      </c>
      <c r="Y35" s="33" t="e">
        <f t="shared" si="30"/>
        <v>#DIV/0!</v>
      </c>
      <c r="Z35" s="25"/>
      <c r="AA35" s="26">
        <f t="shared" si="31"/>
        <v>0</v>
      </c>
      <c r="AB35" s="32">
        <f t="shared" si="32"/>
        <v>0</v>
      </c>
      <c r="AC35" s="23">
        <f t="shared" si="33"/>
        <v>0</v>
      </c>
      <c r="AD35" s="33" t="e">
        <f t="shared" si="34"/>
        <v>#DIV/0!</v>
      </c>
      <c r="AE35" s="25"/>
      <c r="AF35" s="26">
        <f t="shared" si="35"/>
        <v>0</v>
      </c>
      <c r="AG35" s="32">
        <f t="shared" si="36"/>
        <v>0</v>
      </c>
      <c r="AH35" s="23">
        <f t="shared" si="37"/>
        <v>0</v>
      </c>
      <c r="AI35" s="33" t="e">
        <f t="shared" si="38"/>
        <v>#DIV/0!</v>
      </c>
      <c r="AJ35" s="25"/>
      <c r="AK35" s="26">
        <f t="shared" si="39"/>
        <v>0</v>
      </c>
      <c r="AL35" s="32">
        <f t="shared" si="40"/>
        <v>0</v>
      </c>
      <c r="AM35" s="23">
        <f t="shared" si="41"/>
        <v>0</v>
      </c>
      <c r="AN35" s="33" t="e">
        <f t="shared" si="42"/>
        <v>#DIV/0!</v>
      </c>
      <c r="AO35" s="25"/>
      <c r="AP35" s="26">
        <f t="shared" si="43"/>
        <v>0</v>
      </c>
      <c r="AQ35" s="32">
        <f t="shared" si="44"/>
        <v>0</v>
      </c>
      <c r="AR35" s="23">
        <f t="shared" si="45"/>
        <v>0</v>
      </c>
      <c r="AS35" s="33" t="e">
        <f t="shared" si="46"/>
        <v>#DIV/0!</v>
      </c>
      <c r="AT35" s="25"/>
      <c r="AU35" s="26">
        <f t="shared" si="47"/>
        <v>0</v>
      </c>
    </row>
    <row r="36" spans="1:64" x14ac:dyDescent="0.3">
      <c r="A36" t="s">
        <v>19</v>
      </c>
      <c r="B36" s="21"/>
      <c r="C36" s="32">
        <f t="shared" si="12"/>
        <v>2.9239766081871343E-2</v>
      </c>
      <c r="D36" s="23">
        <f t="shared" si="13"/>
        <v>5</v>
      </c>
      <c r="E36" s="33" t="e">
        <f t="shared" si="14"/>
        <v>#DIV/0!</v>
      </c>
      <c r="F36" s="25"/>
      <c r="G36" s="26">
        <f t="shared" si="15"/>
        <v>-5</v>
      </c>
      <c r="H36" s="32">
        <f t="shared" si="16"/>
        <v>7.1428571428571425E-2</v>
      </c>
      <c r="I36" s="23">
        <f t="shared" si="17"/>
        <v>6</v>
      </c>
      <c r="J36" s="33" t="e">
        <f t="shared" si="18"/>
        <v>#DIV/0!</v>
      </c>
      <c r="K36" s="25"/>
      <c r="L36" s="26">
        <f t="shared" si="19"/>
        <v>-6</v>
      </c>
      <c r="M36" s="22">
        <f t="shared" si="20"/>
        <v>9.5238095238095233E-2</v>
      </c>
      <c r="N36" s="23">
        <f t="shared" si="21"/>
        <v>2</v>
      </c>
      <c r="O36" s="33" t="e">
        <f t="shared" si="22"/>
        <v>#DIV/0!</v>
      </c>
      <c r="P36" s="25"/>
      <c r="Q36" s="26">
        <f t="shared" si="23"/>
        <v>-2</v>
      </c>
      <c r="R36" s="32">
        <f t="shared" si="24"/>
        <v>0.02</v>
      </c>
      <c r="S36" s="23">
        <f t="shared" si="25"/>
        <v>1</v>
      </c>
      <c r="T36" s="33" t="e">
        <f t="shared" si="26"/>
        <v>#DIV/0!</v>
      </c>
      <c r="U36" s="25"/>
      <c r="V36" s="26">
        <f t="shared" si="27"/>
        <v>-1</v>
      </c>
      <c r="W36" s="32">
        <f t="shared" si="28"/>
        <v>0</v>
      </c>
      <c r="X36" s="23">
        <f t="shared" si="29"/>
        <v>0</v>
      </c>
      <c r="Y36" s="33" t="e">
        <f t="shared" si="30"/>
        <v>#DIV/0!</v>
      </c>
      <c r="Z36" s="25"/>
      <c r="AA36" s="26">
        <f t="shared" si="31"/>
        <v>0</v>
      </c>
      <c r="AB36" s="32">
        <f t="shared" si="32"/>
        <v>5.128205128205128E-2</v>
      </c>
      <c r="AC36" s="23">
        <f t="shared" si="33"/>
        <v>4</v>
      </c>
      <c r="AD36" s="33" t="e">
        <f t="shared" si="34"/>
        <v>#DIV/0!</v>
      </c>
      <c r="AE36" s="25"/>
      <c r="AF36" s="26">
        <f t="shared" si="35"/>
        <v>-4</v>
      </c>
      <c r="AG36" s="32">
        <f t="shared" si="36"/>
        <v>2.34375E-2</v>
      </c>
      <c r="AH36" s="23">
        <f t="shared" si="37"/>
        <v>3</v>
      </c>
      <c r="AI36" s="33" t="e">
        <f t="shared" si="38"/>
        <v>#DIV/0!</v>
      </c>
      <c r="AJ36" s="25"/>
      <c r="AK36" s="26">
        <f t="shared" si="39"/>
        <v>-3</v>
      </c>
      <c r="AL36" s="32">
        <f t="shared" si="40"/>
        <v>4.7835990888382689E-2</v>
      </c>
      <c r="AM36" s="23">
        <f t="shared" si="41"/>
        <v>21</v>
      </c>
      <c r="AN36" s="33" t="e">
        <f t="shared" si="42"/>
        <v>#DIV/0!</v>
      </c>
      <c r="AO36" s="25"/>
      <c r="AP36" s="26">
        <f t="shared" si="43"/>
        <v>-21</v>
      </c>
      <c r="AQ36" s="32">
        <f t="shared" si="44"/>
        <v>0</v>
      </c>
      <c r="AR36" s="23">
        <f t="shared" si="45"/>
        <v>0</v>
      </c>
      <c r="AS36" s="33" t="e">
        <f t="shared" si="46"/>
        <v>#DIV/0!</v>
      </c>
      <c r="AT36" s="25"/>
      <c r="AU36" s="26">
        <f t="shared" si="47"/>
        <v>0</v>
      </c>
    </row>
    <row r="37" spans="1:64" x14ac:dyDescent="0.3">
      <c r="A37" t="s">
        <v>126</v>
      </c>
      <c r="B37" s="21"/>
      <c r="C37" s="32">
        <f t="shared" si="12"/>
        <v>0</v>
      </c>
      <c r="D37" s="23">
        <f t="shared" si="13"/>
        <v>0</v>
      </c>
      <c r="E37" s="33" t="e">
        <f t="shared" si="14"/>
        <v>#DIV/0!</v>
      </c>
      <c r="F37" s="25"/>
      <c r="G37" s="26">
        <f t="shared" si="15"/>
        <v>0</v>
      </c>
      <c r="H37" s="32">
        <f t="shared" si="16"/>
        <v>0</v>
      </c>
      <c r="I37" s="23">
        <f t="shared" si="17"/>
        <v>0</v>
      </c>
      <c r="J37" s="33" t="e">
        <f t="shared" si="18"/>
        <v>#DIV/0!</v>
      </c>
      <c r="K37" s="25"/>
      <c r="L37" s="26">
        <f t="shared" si="19"/>
        <v>0</v>
      </c>
      <c r="M37" s="22">
        <f t="shared" si="20"/>
        <v>0</v>
      </c>
      <c r="N37" s="23">
        <f t="shared" si="21"/>
        <v>0</v>
      </c>
      <c r="O37" s="33" t="e">
        <f t="shared" si="22"/>
        <v>#DIV/0!</v>
      </c>
      <c r="P37" s="25"/>
      <c r="Q37" s="26">
        <f t="shared" si="23"/>
        <v>0</v>
      </c>
      <c r="R37" s="32">
        <f t="shared" si="24"/>
        <v>0</v>
      </c>
      <c r="S37" s="23">
        <f t="shared" si="25"/>
        <v>0</v>
      </c>
      <c r="T37" s="33" t="e">
        <f t="shared" si="26"/>
        <v>#DIV/0!</v>
      </c>
      <c r="U37" s="25"/>
      <c r="V37" s="26">
        <f t="shared" si="27"/>
        <v>0</v>
      </c>
      <c r="W37" s="32">
        <f t="shared" si="28"/>
        <v>0</v>
      </c>
      <c r="X37" s="23">
        <f t="shared" si="29"/>
        <v>0</v>
      </c>
      <c r="Y37" s="33" t="e">
        <f t="shared" si="30"/>
        <v>#DIV/0!</v>
      </c>
      <c r="Z37" s="25"/>
      <c r="AA37" s="26">
        <f t="shared" si="31"/>
        <v>0</v>
      </c>
      <c r="AB37" s="32">
        <f t="shared" si="32"/>
        <v>0</v>
      </c>
      <c r="AC37" s="23">
        <f t="shared" si="33"/>
        <v>0</v>
      </c>
      <c r="AD37" s="33" t="e">
        <f t="shared" si="34"/>
        <v>#DIV/0!</v>
      </c>
      <c r="AE37" s="25"/>
      <c r="AF37" s="26">
        <f t="shared" si="35"/>
        <v>0</v>
      </c>
      <c r="AG37" s="32">
        <f t="shared" si="36"/>
        <v>0</v>
      </c>
      <c r="AH37" s="23">
        <f t="shared" si="37"/>
        <v>0</v>
      </c>
      <c r="AI37" s="33" t="e">
        <f t="shared" si="38"/>
        <v>#DIV/0!</v>
      </c>
      <c r="AJ37" s="25"/>
      <c r="AK37" s="26">
        <f t="shared" si="39"/>
        <v>0</v>
      </c>
      <c r="AL37" s="32">
        <f t="shared" si="40"/>
        <v>0</v>
      </c>
      <c r="AM37" s="23">
        <f t="shared" si="41"/>
        <v>0</v>
      </c>
      <c r="AN37" s="33" t="e">
        <f t="shared" si="42"/>
        <v>#DIV/0!</v>
      </c>
      <c r="AO37" s="25"/>
      <c r="AP37" s="26">
        <f t="shared" si="43"/>
        <v>0</v>
      </c>
      <c r="AQ37" s="32">
        <f t="shared" si="44"/>
        <v>0</v>
      </c>
      <c r="AR37" s="23">
        <f t="shared" si="45"/>
        <v>0</v>
      </c>
      <c r="AS37" s="33" t="e">
        <f t="shared" si="46"/>
        <v>#DIV/0!</v>
      </c>
      <c r="AT37" s="25"/>
      <c r="AU37" s="26">
        <f t="shared" si="47"/>
        <v>0</v>
      </c>
    </row>
    <row r="38" spans="1:64" x14ac:dyDescent="0.3">
      <c r="A38" t="s">
        <v>20</v>
      </c>
      <c r="B38" s="21"/>
      <c r="C38" s="32">
        <f t="shared" si="12"/>
        <v>0</v>
      </c>
      <c r="D38" s="23">
        <f t="shared" si="13"/>
        <v>0</v>
      </c>
      <c r="E38" s="33" t="e">
        <f t="shared" si="14"/>
        <v>#DIV/0!</v>
      </c>
      <c r="F38" s="25"/>
      <c r="G38" s="26">
        <f t="shared" si="15"/>
        <v>0</v>
      </c>
      <c r="H38" s="32">
        <f t="shared" si="16"/>
        <v>0</v>
      </c>
      <c r="I38" s="23">
        <f t="shared" si="17"/>
        <v>0</v>
      </c>
      <c r="J38" s="33" t="e">
        <f t="shared" si="18"/>
        <v>#DIV/0!</v>
      </c>
      <c r="K38" s="25"/>
      <c r="L38" s="26">
        <f t="shared" si="19"/>
        <v>0</v>
      </c>
      <c r="M38" s="22">
        <f t="shared" si="20"/>
        <v>0</v>
      </c>
      <c r="N38" s="23">
        <f t="shared" si="21"/>
        <v>0</v>
      </c>
      <c r="O38" s="33" t="e">
        <f t="shared" si="22"/>
        <v>#DIV/0!</v>
      </c>
      <c r="P38" s="25"/>
      <c r="Q38" s="26">
        <f t="shared" si="23"/>
        <v>0</v>
      </c>
      <c r="R38" s="32">
        <f t="shared" si="24"/>
        <v>0</v>
      </c>
      <c r="S38" s="23">
        <f t="shared" si="25"/>
        <v>0</v>
      </c>
      <c r="T38" s="33" t="e">
        <f t="shared" si="26"/>
        <v>#DIV/0!</v>
      </c>
      <c r="U38" s="25"/>
      <c r="V38" s="26">
        <f t="shared" si="27"/>
        <v>0</v>
      </c>
      <c r="W38" s="32">
        <f t="shared" si="28"/>
        <v>0</v>
      </c>
      <c r="X38" s="23">
        <f t="shared" si="29"/>
        <v>0</v>
      </c>
      <c r="Y38" s="33" t="e">
        <f t="shared" si="30"/>
        <v>#DIV/0!</v>
      </c>
      <c r="Z38" s="25"/>
      <c r="AA38" s="26">
        <f t="shared" si="31"/>
        <v>0</v>
      </c>
      <c r="AB38" s="32">
        <f t="shared" si="32"/>
        <v>0</v>
      </c>
      <c r="AC38" s="23">
        <f t="shared" si="33"/>
        <v>0</v>
      </c>
      <c r="AD38" s="33" t="e">
        <f t="shared" si="34"/>
        <v>#DIV/0!</v>
      </c>
      <c r="AE38" s="25"/>
      <c r="AF38" s="26">
        <f t="shared" si="35"/>
        <v>0</v>
      </c>
      <c r="AG38" s="32">
        <f t="shared" si="36"/>
        <v>0</v>
      </c>
      <c r="AH38" s="23">
        <f t="shared" si="37"/>
        <v>0</v>
      </c>
      <c r="AI38" s="33" t="e">
        <f t="shared" si="38"/>
        <v>#DIV/0!</v>
      </c>
      <c r="AJ38" s="25"/>
      <c r="AK38" s="26">
        <f t="shared" si="39"/>
        <v>0</v>
      </c>
      <c r="AL38" s="32">
        <f t="shared" si="40"/>
        <v>0</v>
      </c>
      <c r="AM38" s="23">
        <f t="shared" si="41"/>
        <v>0</v>
      </c>
      <c r="AN38" s="33" t="e">
        <f t="shared" si="42"/>
        <v>#DIV/0!</v>
      </c>
      <c r="AO38" s="25"/>
      <c r="AP38" s="26">
        <f t="shared" si="43"/>
        <v>0</v>
      </c>
      <c r="AQ38" s="32">
        <f t="shared" si="44"/>
        <v>0</v>
      </c>
      <c r="AR38" s="23">
        <f t="shared" si="45"/>
        <v>0</v>
      </c>
      <c r="AS38" s="33" t="e">
        <f t="shared" si="46"/>
        <v>#DIV/0!</v>
      </c>
      <c r="AT38" s="25"/>
      <c r="AU38" s="26">
        <f t="shared" si="47"/>
        <v>0</v>
      </c>
    </row>
    <row r="39" spans="1:64" x14ac:dyDescent="0.3">
      <c r="A39" t="s">
        <v>21</v>
      </c>
      <c r="B39" s="21"/>
      <c r="C39" s="32">
        <f t="shared" si="12"/>
        <v>5.8479532163742687E-3</v>
      </c>
      <c r="D39" s="23">
        <f t="shared" si="13"/>
        <v>1</v>
      </c>
      <c r="E39" s="33" t="e">
        <f t="shared" si="14"/>
        <v>#DIV/0!</v>
      </c>
      <c r="F39" s="25"/>
      <c r="G39" s="26">
        <f t="shared" si="15"/>
        <v>-1</v>
      </c>
      <c r="H39" s="32">
        <f t="shared" si="16"/>
        <v>1.1904761904761904E-2</v>
      </c>
      <c r="I39" s="23">
        <f t="shared" si="17"/>
        <v>1</v>
      </c>
      <c r="J39" s="33" t="e">
        <f t="shared" si="18"/>
        <v>#DIV/0!</v>
      </c>
      <c r="K39" s="25"/>
      <c r="L39" s="26">
        <f t="shared" si="19"/>
        <v>-1</v>
      </c>
      <c r="M39" s="22">
        <f t="shared" si="20"/>
        <v>0</v>
      </c>
      <c r="N39" s="23">
        <f t="shared" si="21"/>
        <v>0</v>
      </c>
      <c r="O39" s="33" t="e">
        <f t="shared" si="22"/>
        <v>#DIV/0!</v>
      </c>
      <c r="P39" s="25"/>
      <c r="Q39" s="26">
        <f t="shared" si="23"/>
        <v>0</v>
      </c>
      <c r="R39" s="32">
        <f t="shared" si="24"/>
        <v>0</v>
      </c>
      <c r="S39" s="23">
        <f t="shared" si="25"/>
        <v>0</v>
      </c>
      <c r="T39" s="33" t="e">
        <f t="shared" si="26"/>
        <v>#DIV/0!</v>
      </c>
      <c r="U39" s="25"/>
      <c r="V39" s="26">
        <f t="shared" si="27"/>
        <v>0</v>
      </c>
      <c r="W39" s="32">
        <f t="shared" si="28"/>
        <v>0</v>
      </c>
      <c r="X39" s="23">
        <f t="shared" si="29"/>
        <v>0</v>
      </c>
      <c r="Y39" s="33" t="e">
        <f t="shared" si="30"/>
        <v>#DIV/0!</v>
      </c>
      <c r="Z39" s="25"/>
      <c r="AA39" s="26">
        <f t="shared" si="31"/>
        <v>0</v>
      </c>
      <c r="AB39" s="32">
        <f t="shared" si="32"/>
        <v>2.564102564102564E-2</v>
      </c>
      <c r="AC39" s="23">
        <f t="shared" si="33"/>
        <v>2</v>
      </c>
      <c r="AD39" s="33" t="e">
        <f t="shared" si="34"/>
        <v>#DIV/0!</v>
      </c>
      <c r="AE39" s="25"/>
      <c r="AF39" s="26">
        <f t="shared" si="35"/>
        <v>-2</v>
      </c>
      <c r="AG39" s="32">
        <f t="shared" si="36"/>
        <v>0</v>
      </c>
      <c r="AH39" s="23">
        <f t="shared" si="37"/>
        <v>0</v>
      </c>
      <c r="AI39" s="33" t="e">
        <f t="shared" si="38"/>
        <v>#DIV/0!</v>
      </c>
      <c r="AJ39" s="25"/>
      <c r="AK39" s="26">
        <f t="shared" si="39"/>
        <v>0</v>
      </c>
      <c r="AL39" s="32">
        <f t="shared" si="40"/>
        <v>9.1116173120728925E-3</v>
      </c>
      <c r="AM39" s="23">
        <f t="shared" si="41"/>
        <v>4</v>
      </c>
      <c r="AN39" s="33" t="e">
        <f t="shared" si="42"/>
        <v>#DIV/0!</v>
      </c>
      <c r="AO39" s="25"/>
      <c r="AP39" s="26">
        <f t="shared" si="43"/>
        <v>-4</v>
      </c>
      <c r="AQ39" s="32">
        <f t="shared" si="44"/>
        <v>0</v>
      </c>
      <c r="AR39" s="23">
        <f t="shared" si="45"/>
        <v>0</v>
      </c>
      <c r="AS39" s="33" t="e">
        <f t="shared" si="46"/>
        <v>#DIV/0!</v>
      </c>
      <c r="AT39" s="25"/>
      <c r="AU39" s="26">
        <f t="shared" si="47"/>
        <v>0</v>
      </c>
    </row>
    <row r="40" spans="1:64" x14ac:dyDescent="0.3">
      <c r="A40" t="s">
        <v>22</v>
      </c>
      <c r="B40" s="21"/>
      <c r="C40" s="32">
        <f t="shared" si="12"/>
        <v>0</v>
      </c>
      <c r="D40" s="23">
        <f t="shared" si="13"/>
        <v>0</v>
      </c>
      <c r="E40" s="33" t="e">
        <f t="shared" si="14"/>
        <v>#DIV/0!</v>
      </c>
      <c r="F40" s="25"/>
      <c r="G40" s="26">
        <f t="shared" si="15"/>
        <v>0</v>
      </c>
      <c r="H40" s="32">
        <f t="shared" si="16"/>
        <v>0</v>
      </c>
      <c r="I40" s="23">
        <f t="shared" si="17"/>
        <v>0</v>
      </c>
      <c r="J40" s="33" t="e">
        <f t="shared" si="18"/>
        <v>#DIV/0!</v>
      </c>
      <c r="K40" s="25"/>
      <c r="L40" s="26">
        <f t="shared" si="19"/>
        <v>0</v>
      </c>
      <c r="M40" s="22">
        <f t="shared" si="20"/>
        <v>0</v>
      </c>
      <c r="N40" s="23">
        <f t="shared" si="21"/>
        <v>0</v>
      </c>
      <c r="O40" s="33" t="e">
        <f t="shared" si="22"/>
        <v>#DIV/0!</v>
      </c>
      <c r="P40" s="25"/>
      <c r="Q40" s="26">
        <f t="shared" si="23"/>
        <v>0</v>
      </c>
      <c r="R40" s="32">
        <f t="shared" si="24"/>
        <v>0</v>
      </c>
      <c r="S40" s="23">
        <f t="shared" si="25"/>
        <v>0</v>
      </c>
      <c r="T40" s="33" t="e">
        <f t="shared" si="26"/>
        <v>#DIV/0!</v>
      </c>
      <c r="U40" s="25"/>
      <c r="V40" s="26">
        <f t="shared" si="27"/>
        <v>0</v>
      </c>
      <c r="W40" s="32">
        <f t="shared" si="28"/>
        <v>0</v>
      </c>
      <c r="X40" s="23">
        <f t="shared" si="29"/>
        <v>0</v>
      </c>
      <c r="Y40" s="33" t="e">
        <f t="shared" si="30"/>
        <v>#DIV/0!</v>
      </c>
      <c r="Z40" s="25"/>
      <c r="AA40" s="26">
        <f t="shared" si="31"/>
        <v>0</v>
      </c>
      <c r="AB40" s="32">
        <f t="shared" si="32"/>
        <v>2.564102564102564E-2</v>
      </c>
      <c r="AC40" s="23">
        <f t="shared" si="33"/>
        <v>2</v>
      </c>
      <c r="AD40" s="33" t="e">
        <f t="shared" si="34"/>
        <v>#DIV/0!</v>
      </c>
      <c r="AE40" s="25"/>
      <c r="AF40" s="26">
        <f t="shared" si="35"/>
        <v>-2</v>
      </c>
      <c r="AG40" s="32">
        <f t="shared" si="36"/>
        <v>0</v>
      </c>
      <c r="AH40" s="23">
        <f t="shared" si="37"/>
        <v>0</v>
      </c>
      <c r="AI40" s="33" t="e">
        <f t="shared" si="38"/>
        <v>#DIV/0!</v>
      </c>
      <c r="AJ40" s="25"/>
      <c r="AK40" s="26">
        <f t="shared" si="39"/>
        <v>0</v>
      </c>
      <c r="AL40" s="32">
        <f t="shared" si="40"/>
        <v>4.5558086560364463E-3</v>
      </c>
      <c r="AM40" s="23">
        <f t="shared" si="41"/>
        <v>2</v>
      </c>
      <c r="AN40" s="33" t="e">
        <f t="shared" si="42"/>
        <v>#DIV/0!</v>
      </c>
      <c r="AO40" s="25"/>
      <c r="AP40" s="26">
        <f t="shared" si="43"/>
        <v>-2</v>
      </c>
      <c r="AQ40" s="32">
        <f t="shared" si="44"/>
        <v>0</v>
      </c>
      <c r="AR40" s="23">
        <f t="shared" si="45"/>
        <v>0</v>
      </c>
      <c r="AS40" s="33" t="e">
        <f t="shared" si="46"/>
        <v>#DIV/0!</v>
      </c>
      <c r="AT40" s="25"/>
      <c r="AU40" s="26">
        <f t="shared" si="47"/>
        <v>0</v>
      </c>
    </row>
    <row r="41" spans="1:64" x14ac:dyDescent="0.3">
      <c r="A41" t="s">
        <v>23</v>
      </c>
      <c r="B41" s="21"/>
      <c r="C41" s="32">
        <f t="shared" si="12"/>
        <v>5.8479532163742687E-3</v>
      </c>
      <c r="D41" s="23">
        <f t="shared" si="13"/>
        <v>1</v>
      </c>
      <c r="E41" s="33" t="e">
        <f t="shared" si="14"/>
        <v>#DIV/0!</v>
      </c>
      <c r="F41" s="25"/>
      <c r="G41" s="26">
        <f t="shared" si="15"/>
        <v>-1</v>
      </c>
      <c r="H41" s="32">
        <f t="shared" si="16"/>
        <v>0</v>
      </c>
      <c r="I41" s="23">
        <f t="shared" si="17"/>
        <v>0</v>
      </c>
      <c r="J41" s="33" t="e">
        <f t="shared" si="18"/>
        <v>#DIV/0!</v>
      </c>
      <c r="K41" s="25"/>
      <c r="L41" s="26">
        <f t="shared" si="19"/>
        <v>0</v>
      </c>
      <c r="M41" s="22">
        <f t="shared" si="20"/>
        <v>0</v>
      </c>
      <c r="N41" s="23">
        <f t="shared" si="21"/>
        <v>0</v>
      </c>
      <c r="O41" s="33" t="e">
        <f t="shared" si="22"/>
        <v>#DIV/0!</v>
      </c>
      <c r="P41" s="25"/>
      <c r="Q41" s="26">
        <f t="shared" si="23"/>
        <v>0</v>
      </c>
      <c r="R41" s="32">
        <f t="shared" si="24"/>
        <v>0</v>
      </c>
      <c r="S41" s="23">
        <f t="shared" si="25"/>
        <v>0</v>
      </c>
      <c r="T41" s="33" t="e">
        <f t="shared" si="26"/>
        <v>#DIV/0!</v>
      </c>
      <c r="U41" s="25"/>
      <c r="V41" s="26">
        <f t="shared" si="27"/>
        <v>0</v>
      </c>
      <c r="W41" s="32">
        <f t="shared" si="28"/>
        <v>0</v>
      </c>
      <c r="X41" s="23">
        <f t="shared" si="29"/>
        <v>0</v>
      </c>
      <c r="Y41" s="33" t="e">
        <f t="shared" si="30"/>
        <v>#DIV/0!</v>
      </c>
      <c r="Z41" s="25"/>
      <c r="AA41" s="26">
        <f t="shared" si="31"/>
        <v>0</v>
      </c>
      <c r="AB41" s="32">
        <f t="shared" si="32"/>
        <v>0</v>
      </c>
      <c r="AC41" s="23">
        <f t="shared" si="33"/>
        <v>0</v>
      </c>
      <c r="AD41" s="33" t="e">
        <f t="shared" si="34"/>
        <v>#DIV/0!</v>
      </c>
      <c r="AE41" s="25"/>
      <c r="AF41" s="26">
        <f t="shared" si="35"/>
        <v>0</v>
      </c>
      <c r="AG41" s="32">
        <f t="shared" si="36"/>
        <v>0</v>
      </c>
      <c r="AH41" s="23">
        <f t="shared" si="37"/>
        <v>0</v>
      </c>
      <c r="AI41" s="33" t="e">
        <f t="shared" si="38"/>
        <v>#DIV/0!</v>
      </c>
      <c r="AJ41" s="25"/>
      <c r="AK41" s="26">
        <f t="shared" si="39"/>
        <v>0</v>
      </c>
      <c r="AL41" s="32">
        <f t="shared" si="40"/>
        <v>2.2779043280182231E-3</v>
      </c>
      <c r="AM41" s="23">
        <f t="shared" si="41"/>
        <v>1</v>
      </c>
      <c r="AN41" s="33" t="e">
        <f t="shared" si="42"/>
        <v>#DIV/0!</v>
      </c>
      <c r="AO41" s="25"/>
      <c r="AP41" s="26">
        <f t="shared" si="43"/>
        <v>-1</v>
      </c>
      <c r="AQ41" s="32">
        <f t="shared" si="44"/>
        <v>0</v>
      </c>
      <c r="AR41" s="23">
        <f t="shared" si="45"/>
        <v>0</v>
      </c>
      <c r="AS41" s="33" t="e">
        <f t="shared" si="46"/>
        <v>#DIV/0!</v>
      </c>
      <c r="AT41" s="25"/>
      <c r="AU41" s="26">
        <f t="shared" si="47"/>
        <v>0</v>
      </c>
    </row>
    <row r="42" spans="1:64" x14ac:dyDescent="0.3">
      <c r="A42" t="s">
        <v>24</v>
      </c>
      <c r="B42" s="21"/>
      <c r="C42" s="32">
        <f t="shared" si="12"/>
        <v>1.1695906432748537E-2</v>
      </c>
      <c r="D42" s="23">
        <f t="shared" si="13"/>
        <v>2</v>
      </c>
      <c r="E42" s="33" t="e">
        <f t="shared" si="14"/>
        <v>#DIV/0!</v>
      </c>
      <c r="F42" s="25"/>
      <c r="G42" s="26">
        <f t="shared" si="15"/>
        <v>-2</v>
      </c>
      <c r="H42" s="32">
        <f t="shared" si="16"/>
        <v>2.3809523809523808E-2</v>
      </c>
      <c r="I42" s="23">
        <f t="shared" si="17"/>
        <v>2</v>
      </c>
      <c r="J42" s="33" t="e">
        <f t="shared" si="18"/>
        <v>#DIV/0!</v>
      </c>
      <c r="K42" s="25"/>
      <c r="L42" s="26">
        <f t="shared" si="19"/>
        <v>-2</v>
      </c>
      <c r="M42" s="22">
        <f t="shared" si="20"/>
        <v>4.7619047619047616E-2</v>
      </c>
      <c r="N42" s="23">
        <f t="shared" si="21"/>
        <v>1</v>
      </c>
      <c r="O42" s="33" t="e">
        <f t="shared" si="22"/>
        <v>#DIV/0!</v>
      </c>
      <c r="P42" s="25"/>
      <c r="Q42" s="26">
        <f t="shared" si="23"/>
        <v>-1</v>
      </c>
      <c r="R42" s="32">
        <f t="shared" si="24"/>
        <v>0.02</v>
      </c>
      <c r="S42" s="23">
        <f t="shared" si="25"/>
        <v>1</v>
      </c>
      <c r="T42" s="33" t="e">
        <f t="shared" si="26"/>
        <v>#DIV/0!</v>
      </c>
      <c r="U42" s="25"/>
      <c r="V42" s="26">
        <f t="shared" si="27"/>
        <v>-1</v>
      </c>
      <c r="W42" s="32">
        <f t="shared" si="28"/>
        <v>7.6923076923076927E-2</v>
      </c>
      <c r="X42" s="23">
        <f t="shared" si="29"/>
        <v>1</v>
      </c>
      <c r="Y42" s="33" t="e">
        <f t="shared" si="30"/>
        <v>#DIV/0!</v>
      </c>
      <c r="Z42" s="25"/>
      <c r="AA42" s="26">
        <f t="shared" si="31"/>
        <v>-1</v>
      </c>
      <c r="AB42" s="32">
        <f t="shared" si="32"/>
        <v>1.282051282051282E-2</v>
      </c>
      <c r="AC42" s="23">
        <f t="shared" si="33"/>
        <v>1</v>
      </c>
      <c r="AD42" s="33" t="e">
        <f t="shared" si="34"/>
        <v>#DIV/0!</v>
      </c>
      <c r="AE42" s="25"/>
      <c r="AF42" s="26">
        <f t="shared" si="35"/>
        <v>-1</v>
      </c>
      <c r="AG42" s="32">
        <f t="shared" si="36"/>
        <v>2.34375E-2</v>
      </c>
      <c r="AH42" s="23">
        <f t="shared" si="37"/>
        <v>3</v>
      </c>
      <c r="AI42" s="33" t="e">
        <f t="shared" si="38"/>
        <v>#DIV/0!</v>
      </c>
      <c r="AJ42" s="25"/>
      <c r="AK42" s="26">
        <f t="shared" si="39"/>
        <v>-3</v>
      </c>
      <c r="AL42" s="32">
        <f t="shared" si="40"/>
        <v>1.8223234624145785E-2</v>
      </c>
      <c r="AM42" s="23">
        <f t="shared" si="41"/>
        <v>8</v>
      </c>
      <c r="AN42" s="33" t="e">
        <f t="shared" si="42"/>
        <v>#DIV/0!</v>
      </c>
      <c r="AO42" s="25"/>
      <c r="AP42" s="26">
        <f t="shared" si="43"/>
        <v>-8</v>
      </c>
      <c r="AQ42" s="32">
        <f t="shared" si="44"/>
        <v>2.8301886792452831E-2</v>
      </c>
      <c r="AR42" s="23">
        <f t="shared" si="45"/>
        <v>3</v>
      </c>
      <c r="AS42" s="33" t="e">
        <f t="shared" si="46"/>
        <v>#DIV/0!</v>
      </c>
      <c r="AT42" s="25"/>
      <c r="AU42" s="26">
        <f t="shared" si="47"/>
        <v>-3</v>
      </c>
    </row>
    <row r="43" spans="1:64" x14ac:dyDescent="0.3">
      <c r="A43" t="s">
        <v>61</v>
      </c>
      <c r="B43" s="21"/>
      <c r="C43" s="32">
        <f t="shared" si="12"/>
        <v>0</v>
      </c>
      <c r="D43" s="23">
        <f t="shared" si="13"/>
        <v>0</v>
      </c>
      <c r="E43" s="33" t="e">
        <f t="shared" si="14"/>
        <v>#DIV/0!</v>
      </c>
      <c r="F43" s="25"/>
      <c r="G43" s="26">
        <f t="shared" si="15"/>
        <v>0</v>
      </c>
      <c r="H43" s="32">
        <f t="shared" si="16"/>
        <v>0</v>
      </c>
      <c r="I43" s="23">
        <f t="shared" si="17"/>
        <v>0</v>
      </c>
      <c r="J43" s="33" t="e">
        <f t="shared" si="18"/>
        <v>#DIV/0!</v>
      </c>
      <c r="K43" s="25"/>
      <c r="L43" s="26">
        <f t="shared" si="19"/>
        <v>0</v>
      </c>
      <c r="M43" s="22">
        <f t="shared" si="20"/>
        <v>0</v>
      </c>
      <c r="N43" s="23">
        <f t="shared" si="21"/>
        <v>0</v>
      </c>
      <c r="O43" s="33" t="e">
        <f t="shared" si="22"/>
        <v>#DIV/0!</v>
      </c>
      <c r="P43" s="25"/>
      <c r="Q43" s="26">
        <f t="shared" si="23"/>
        <v>0</v>
      </c>
      <c r="R43" s="32">
        <f t="shared" si="24"/>
        <v>0</v>
      </c>
      <c r="S43" s="23">
        <f t="shared" si="25"/>
        <v>0</v>
      </c>
      <c r="T43" s="33" t="e">
        <f t="shared" si="26"/>
        <v>#DIV/0!</v>
      </c>
      <c r="U43" s="25"/>
      <c r="V43" s="26">
        <f t="shared" si="27"/>
        <v>0</v>
      </c>
      <c r="W43" s="32">
        <f t="shared" si="28"/>
        <v>0</v>
      </c>
      <c r="X43" s="23">
        <f t="shared" si="29"/>
        <v>0</v>
      </c>
      <c r="Y43" s="33" t="e">
        <f t="shared" si="30"/>
        <v>#DIV/0!</v>
      </c>
      <c r="Z43" s="25"/>
      <c r="AA43" s="26">
        <f t="shared" si="31"/>
        <v>0</v>
      </c>
      <c r="AB43" s="32">
        <f t="shared" si="32"/>
        <v>0</v>
      </c>
      <c r="AC43" s="23">
        <f t="shared" si="33"/>
        <v>0</v>
      </c>
      <c r="AD43" s="33" t="e">
        <f t="shared" si="34"/>
        <v>#DIV/0!</v>
      </c>
      <c r="AE43" s="25"/>
      <c r="AF43" s="26">
        <f t="shared" si="35"/>
        <v>0</v>
      </c>
      <c r="AG43" s="32">
        <f t="shared" si="36"/>
        <v>0</v>
      </c>
      <c r="AH43" s="23">
        <f t="shared" si="37"/>
        <v>0</v>
      </c>
      <c r="AI43" s="33" t="e">
        <f t="shared" si="38"/>
        <v>#DIV/0!</v>
      </c>
      <c r="AJ43" s="25"/>
      <c r="AK43" s="26">
        <f t="shared" si="39"/>
        <v>0</v>
      </c>
      <c r="AL43" s="32">
        <f t="shared" si="40"/>
        <v>0</v>
      </c>
      <c r="AM43" s="23">
        <f t="shared" si="41"/>
        <v>0</v>
      </c>
      <c r="AN43" s="33" t="e">
        <f t="shared" si="42"/>
        <v>#DIV/0!</v>
      </c>
      <c r="AO43" s="25"/>
      <c r="AP43" s="26">
        <f t="shared" si="43"/>
        <v>0</v>
      </c>
      <c r="AQ43" s="32">
        <f t="shared" si="44"/>
        <v>0</v>
      </c>
      <c r="AR43" s="23">
        <f t="shared" si="45"/>
        <v>0</v>
      </c>
      <c r="AS43" s="33" t="e">
        <f t="shared" si="46"/>
        <v>#DIV/0!</v>
      </c>
      <c r="AT43" s="25"/>
      <c r="AU43" s="26">
        <f t="shared" si="47"/>
        <v>0</v>
      </c>
    </row>
    <row r="44" spans="1:64" x14ac:dyDescent="0.3">
      <c r="A44" t="s">
        <v>25</v>
      </c>
      <c r="B44" s="21"/>
      <c r="C44" s="32">
        <f t="shared" si="12"/>
        <v>0</v>
      </c>
      <c r="D44" s="23">
        <f t="shared" si="13"/>
        <v>0</v>
      </c>
      <c r="E44" s="33" t="e">
        <f t="shared" si="14"/>
        <v>#DIV/0!</v>
      </c>
      <c r="F44" s="25"/>
      <c r="G44" s="26">
        <f t="shared" si="15"/>
        <v>0</v>
      </c>
      <c r="H44" s="32">
        <f t="shared" si="16"/>
        <v>3.5714285714285712E-2</v>
      </c>
      <c r="I44" s="23">
        <f t="shared" si="17"/>
        <v>3</v>
      </c>
      <c r="J44" s="33" t="e">
        <f t="shared" si="18"/>
        <v>#DIV/0!</v>
      </c>
      <c r="K44" s="25"/>
      <c r="L44" s="26">
        <f t="shared" si="19"/>
        <v>-3</v>
      </c>
      <c r="M44" s="22">
        <f t="shared" si="20"/>
        <v>0</v>
      </c>
      <c r="N44" s="23">
        <f t="shared" si="21"/>
        <v>0</v>
      </c>
      <c r="O44" s="33" t="e">
        <f t="shared" si="22"/>
        <v>#DIV/0!</v>
      </c>
      <c r="P44" s="25"/>
      <c r="Q44" s="26">
        <f t="shared" si="23"/>
        <v>0</v>
      </c>
      <c r="R44" s="32">
        <f t="shared" si="24"/>
        <v>0</v>
      </c>
      <c r="S44" s="23">
        <f t="shared" si="25"/>
        <v>0</v>
      </c>
      <c r="T44" s="33" t="e">
        <f t="shared" si="26"/>
        <v>#DIV/0!</v>
      </c>
      <c r="U44" s="25"/>
      <c r="V44" s="26">
        <f t="shared" si="27"/>
        <v>0</v>
      </c>
      <c r="W44" s="32">
        <f t="shared" si="28"/>
        <v>0</v>
      </c>
      <c r="X44" s="23">
        <f t="shared" si="29"/>
        <v>0</v>
      </c>
      <c r="Y44" s="33" t="e">
        <f t="shared" si="30"/>
        <v>#DIV/0!</v>
      </c>
      <c r="Z44" s="25"/>
      <c r="AA44" s="26">
        <f t="shared" si="31"/>
        <v>0</v>
      </c>
      <c r="AB44" s="32">
        <f t="shared" si="32"/>
        <v>0</v>
      </c>
      <c r="AC44" s="23">
        <f t="shared" si="33"/>
        <v>0</v>
      </c>
      <c r="AD44" s="33" t="e">
        <f t="shared" si="34"/>
        <v>#DIV/0!</v>
      </c>
      <c r="AE44" s="25"/>
      <c r="AF44" s="26">
        <f t="shared" si="35"/>
        <v>0</v>
      </c>
      <c r="AG44" s="32">
        <f t="shared" si="36"/>
        <v>0</v>
      </c>
      <c r="AH44" s="23">
        <f t="shared" si="37"/>
        <v>0</v>
      </c>
      <c r="AI44" s="33" t="e">
        <f t="shared" si="38"/>
        <v>#DIV/0!</v>
      </c>
      <c r="AJ44" s="25"/>
      <c r="AK44" s="26">
        <f t="shared" si="39"/>
        <v>0</v>
      </c>
      <c r="AL44" s="32">
        <f t="shared" si="40"/>
        <v>6.8337129840546698E-3</v>
      </c>
      <c r="AM44" s="23">
        <f t="shared" si="41"/>
        <v>3</v>
      </c>
      <c r="AN44" s="33" t="e">
        <f t="shared" si="42"/>
        <v>#DIV/0!</v>
      </c>
      <c r="AO44" s="25"/>
      <c r="AP44" s="26">
        <f t="shared" si="43"/>
        <v>-3</v>
      </c>
      <c r="AQ44" s="32">
        <f t="shared" si="44"/>
        <v>0</v>
      </c>
      <c r="AR44" s="23">
        <f t="shared" si="45"/>
        <v>0</v>
      </c>
      <c r="AS44" s="33" t="e">
        <f t="shared" si="46"/>
        <v>#DIV/0!</v>
      </c>
      <c r="AT44" s="25"/>
      <c r="AU44" s="26">
        <f t="shared" si="47"/>
        <v>0</v>
      </c>
    </row>
    <row r="45" spans="1:64" x14ac:dyDescent="0.3">
      <c r="A45" t="s">
        <v>26</v>
      </c>
      <c r="B45" s="21"/>
      <c r="C45" s="32">
        <f t="shared" si="12"/>
        <v>6.4327485380116955E-2</v>
      </c>
      <c r="D45" s="23">
        <f t="shared" si="13"/>
        <v>11</v>
      </c>
      <c r="E45" s="33" t="e">
        <f t="shared" si="14"/>
        <v>#DIV/0!</v>
      </c>
      <c r="F45" s="25"/>
      <c r="G45" s="26">
        <f t="shared" si="15"/>
        <v>-11</v>
      </c>
      <c r="H45" s="32">
        <f t="shared" si="16"/>
        <v>0.11904761904761904</v>
      </c>
      <c r="I45" s="23">
        <f t="shared" si="17"/>
        <v>10</v>
      </c>
      <c r="J45" s="33" t="e">
        <f t="shared" si="18"/>
        <v>#DIV/0!</v>
      </c>
      <c r="K45" s="25"/>
      <c r="L45" s="26">
        <f t="shared" si="19"/>
        <v>-10</v>
      </c>
      <c r="M45" s="22">
        <f t="shared" si="20"/>
        <v>0</v>
      </c>
      <c r="N45" s="23">
        <f t="shared" si="21"/>
        <v>0</v>
      </c>
      <c r="O45" s="33" t="e">
        <f t="shared" si="22"/>
        <v>#DIV/0!</v>
      </c>
      <c r="P45" s="25"/>
      <c r="Q45" s="26">
        <f t="shared" si="23"/>
        <v>0</v>
      </c>
      <c r="R45" s="32">
        <f t="shared" si="24"/>
        <v>0.06</v>
      </c>
      <c r="S45" s="23">
        <f t="shared" si="25"/>
        <v>3</v>
      </c>
      <c r="T45" s="33" t="e">
        <f t="shared" si="26"/>
        <v>#DIV/0!</v>
      </c>
      <c r="U45" s="25"/>
      <c r="V45" s="26">
        <f t="shared" si="27"/>
        <v>-3</v>
      </c>
      <c r="W45" s="32">
        <f t="shared" si="28"/>
        <v>0.15384615384615385</v>
      </c>
      <c r="X45" s="23">
        <f t="shared" si="29"/>
        <v>2</v>
      </c>
      <c r="Y45" s="33" t="e">
        <f t="shared" si="30"/>
        <v>#DIV/0!</v>
      </c>
      <c r="Z45" s="25"/>
      <c r="AA45" s="26">
        <f t="shared" si="31"/>
        <v>-2</v>
      </c>
      <c r="AB45" s="32">
        <f t="shared" si="32"/>
        <v>1.282051282051282E-2</v>
      </c>
      <c r="AC45" s="23">
        <f t="shared" si="33"/>
        <v>1</v>
      </c>
      <c r="AD45" s="33" t="e">
        <f t="shared" si="34"/>
        <v>#DIV/0!</v>
      </c>
      <c r="AE45" s="25"/>
      <c r="AF45" s="26">
        <f t="shared" si="35"/>
        <v>-1</v>
      </c>
      <c r="AG45" s="32">
        <f t="shared" si="36"/>
        <v>1.5625E-2</v>
      </c>
      <c r="AH45" s="23">
        <f t="shared" si="37"/>
        <v>2</v>
      </c>
      <c r="AI45" s="33" t="e">
        <f t="shared" si="38"/>
        <v>#DIV/0!</v>
      </c>
      <c r="AJ45" s="25"/>
      <c r="AK45" s="26">
        <f t="shared" si="39"/>
        <v>-2</v>
      </c>
      <c r="AL45" s="32">
        <f t="shared" si="40"/>
        <v>6.3781321184510256E-2</v>
      </c>
      <c r="AM45" s="23">
        <f t="shared" si="41"/>
        <v>28</v>
      </c>
      <c r="AN45" s="33" t="e">
        <f t="shared" si="42"/>
        <v>#DIV/0!</v>
      </c>
      <c r="AO45" s="25"/>
      <c r="AP45" s="26">
        <f t="shared" si="43"/>
        <v>-28</v>
      </c>
      <c r="AQ45" s="32">
        <f t="shared" si="44"/>
        <v>9.433962264150943E-3</v>
      </c>
      <c r="AR45" s="23">
        <f t="shared" si="45"/>
        <v>1</v>
      </c>
      <c r="AS45" s="33" t="e">
        <f t="shared" si="46"/>
        <v>#DIV/0!</v>
      </c>
      <c r="AT45" s="25"/>
      <c r="AU45" s="26">
        <f t="shared" si="47"/>
        <v>-1</v>
      </c>
    </row>
    <row r="46" spans="1:64" x14ac:dyDescent="0.3">
      <c r="A46" t="s">
        <v>27</v>
      </c>
      <c r="B46" s="21"/>
      <c r="C46" s="32">
        <f t="shared" si="12"/>
        <v>2.3391812865497075E-2</v>
      </c>
      <c r="D46" s="23">
        <f t="shared" si="13"/>
        <v>4</v>
      </c>
      <c r="E46" s="33" t="e">
        <f t="shared" si="14"/>
        <v>#DIV/0!</v>
      </c>
      <c r="F46" s="25"/>
      <c r="G46" s="26">
        <f t="shared" si="15"/>
        <v>-4</v>
      </c>
      <c r="H46" s="32">
        <f t="shared" si="16"/>
        <v>1.1904761904761904E-2</v>
      </c>
      <c r="I46" s="23">
        <f t="shared" si="17"/>
        <v>1</v>
      </c>
      <c r="J46" s="33" t="e">
        <f t="shared" si="18"/>
        <v>#DIV/0!</v>
      </c>
      <c r="K46" s="25"/>
      <c r="L46" s="26">
        <f t="shared" si="19"/>
        <v>-1</v>
      </c>
      <c r="M46" s="22">
        <f t="shared" si="20"/>
        <v>0</v>
      </c>
      <c r="N46" s="23">
        <f t="shared" si="21"/>
        <v>0</v>
      </c>
      <c r="O46" s="33" t="e">
        <f t="shared" si="22"/>
        <v>#DIV/0!</v>
      </c>
      <c r="P46" s="25"/>
      <c r="Q46" s="26">
        <f t="shared" si="23"/>
        <v>0</v>
      </c>
      <c r="R46" s="32">
        <f t="shared" si="24"/>
        <v>0</v>
      </c>
      <c r="S46" s="23">
        <f t="shared" si="25"/>
        <v>0</v>
      </c>
      <c r="T46" s="33" t="e">
        <f t="shared" si="26"/>
        <v>#DIV/0!</v>
      </c>
      <c r="U46" s="25"/>
      <c r="V46" s="26">
        <f t="shared" si="27"/>
        <v>0</v>
      </c>
      <c r="W46" s="32">
        <f t="shared" si="28"/>
        <v>0</v>
      </c>
      <c r="X46" s="23">
        <f t="shared" si="29"/>
        <v>0</v>
      </c>
      <c r="Y46" s="33" t="e">
        <f t="shared" si="30"/>
        <v>#DIV/0!</v>
      </c>
      <c r="Z46" s="25"/>
      <c r="AA46" s="26">
        <f t="shared" si="31"/>
        <v>0</v>
      </c>
      <c r="AB46" s="32">
        <f t="shared" si="32"/>
        <v>5.128205128205128E-2</v>
      </c>
      <c r="AC46" s="23">
        <f t="shared" si="33"/>
        <v>4</v>
      </c>
      <c r="AD46" s="33" t="e">
        <f t="shared" si="34"/>
        <v>#DIV/0!</v>
      </c>
      <c r="AE46" s="25"/>
      <c r="AF46" s="26">
        <f t="shared" si="35"/>
        <v>-4</v>
      </c>
      <c r="AG46" s="32">
        <f t="shared" si="36"/>
        <v>7.8125E-3</v>
      </c>
      <c r="AH46" s="23">
        <f t="shared" si="37"/>
        <v>1</v>
      </c>
      <c r="AI46" s="33" t="e">
        <f t="shared" si="38"/>
        <v>#DIV/0!</v>
      </c>
      <c r="AJ46" s="25"/>
      <c r="AK46" s="26">
        <f t="shared" si="39"/>
        <v>-1</v>
      </c>
      <c r="AL46" s="32">
        <f t="shared" si="40"/>
        <v>2.2779043280182234E-2</v>
      </c>
      <c r="AM46" s="23">
        <f t="shared" si="41"/>
        <v>10</v>
      </c>
      <c r="AN46" s="33" t="e">
        <f t="shared" si="42"/>
        <v>#DIV/0!</v>
      </c>
      <c r="AO46" s="25"/>
      <c r="AP46" s="26">
        <f t="shared" si="43"/>
        <v>-10</v>
      </c>
      <c r="AQ46" s="32">
        <f t="shared" si="44"/>
        <v>0</v>
      </c>
      <c r="AR46" s="23">
        <f t="shared" si="45"/>
        <v>0</v>
      </c>
      <c r="AS46" s="33" t="e">
        <f t="shared" si="46"/>
        <v>#DIV/0!</v>
      </c>
      <c r="AT46" s="25"/>
      <c r="AU46" s="26">
        <f t="shared" si="47"/>
        <v>0</v>
      </c>
    </row>
    <row r="47" spans="1:64" x14ac:dyDescent="0.3">
      <c r="A47" t="s">
        <v>28</v>
      </c>
      <c r="B47" s="21"/>
      <c r="C47" s="32">
        <f t="shared" si="12"/>
        <v>9.9415204678362568E-2</v>
      </c>
      <c r="D47" s="23">
        <f t="shared" si="13"/>
        <v>17</v>
      </c>
      <c r="E47" s="33" t="e">
        <f t="shared" si="14"/>
        <v>#DIV/0!</v>
      </c>
      <c r="F47" s="25"/>
      <c r="G47" s="26">
        <f t="shared" si="15"/>
        <v>-17</v>
      </c>
      <c r="H47" s="32">
        <f t="shared" si="16"/>
        <v>5.9523809523809521E-2</v>
      </c>
      <c r="I47" s="23">
        <f t="shared" si="17"/>
        <v>5</v>
      </c>
      <c r="J47" s="33" t="e">
        <f t="shared" si="18"/>
        <v>#DIV/0!</v>
      </c>
      <c r="K47" s="25"/>
      <c r="L47" s="26">
        <f t="shared" si="19"/>
        <v>-5</v>
      </c>
      <c r="M47" s="22">
        <f t="shared" si="20"/>
        <v>4.7619047619047616E-2</v>
      </c>
      <c r="N47" s="23">
        <f t="shared" si="21"/>
        <v>1</v>
      </c>
      <c r="O47" s="33" t="e">
        <f t="shared" si="22"/>
        <v>#DIV/0!</v>
      </c>
      <c r="P47" s="25"/>
      <c r="Q47" s="26">
        <f t="shared" si="23"/>
        <v>-1</v>
      </c>
      <c r="R47" s="32">
        <f t="shared" si="24"/>
        <v>0.08</v>
      </c>
      <c r="S47" s="23">
        <f t="shared" si="25"/>
        <v>4</v>
      </c>
      <c r="T47" s="33" t="e">
        <f t="shared" si="26"/>
        <v>#DIV/0!</v>
      </c>
      <c r="U47" s="25"/>
      <c r="V47" s="26">
        <f t="shared" si="27"/>
        <v>-4</v>
      </c>
      <c r="W47" s="32">
        <f t="shared" si="28"/>
        <v>0</v>
      </c>
      <c r="X47" s="23">
        <f t="shared" si="29"/>
        <v>0</v>
      </c>
      <c r="Y47" s="33" t="e">
        <f t="shared" si="30"/>
        <v>#DIV/0!</v>
      </c>
      <c r="Z47" s="25"/>
      <c r="AA47" s="26">
        <f t="shared" si="31"/>
        <v>0</v>
      </c>
      <c r="AB47" s="32">
        <f t="shared" si="32"/>
        <v>0.11538461538461539</v>
      </c>
      <c r="AC47" s="23">
        <f t="shared" si="33"/>
        <v>9</v>
      </c>
      <c r="AD47" s="33" t="e">
        <f t="shared" si="34"/>
        <v>#DIV/0!</v>
      </c>
      <c r="AE47" s="25"/>
      <c r="AF47" s="26">
        <f t="shared" si="35"/>
        <v>-9</v>
      </c>
      <c r="AG47" s="32">
        <f t="shared" si="36"/>
        <v>4.6875E-2</v>
      </c>
      <c r="AH47" s="23">
        <f t="shared" si="37"/>
        <v>6</v>
      </c>
      <c r="AI47" s="33" t="e">
        <f t="shared" si="38"/>
        <v>#DIV/0!</v>
      </c>
      <c r="AJ47" s="25"/>
      <c r="AK47" s="26">
        <f t="shared" si="39"/>
        <v>-6</v>
      </c>
      <c r="AL47" s="32">
        <f t="shared" si="40"/>
        <v>9.5671981776765377E-2</v>
      </c>
      <c r="AM47" s="23">
        <f t="shared" si="41"/>
        <v>42</v>
      </c>
      <c r="AN47" s="33" t="e">
        <f t="shared" si="42"/>
        <v>#DIV/0!</v>
      </c>
      <c r="AO47" s="25"/>
      <c r="AP47" s="26">
        <f t="shared" si="43"/>
        <v>-42</v>
      </c>
      <c r="AQ47" s="32">
        <f t="shared" si="44"/>
        <v>0</v>
      </c>
      <c r="AR47" s="23">
        <f t="shared" si="45"/>
        <v>0</v>
      </c>
      <c r="AS47" s="33" t="e">
        <f t="shared" si="46"/>
        <v>#DIV/0!</v>
      </c>
      <c r="AT47" s="25"/>
      <c r="AU47" s="26">
        <f t="shared" si="47"/>
        <v>0</v>
      </c>
    </row>
    <row r="48" spans="1:64" x14ac:dyDescent="0.3">
      <c r="A48" t="s">
        <v>62</v>
      </c>
      <c r="B48" s="21"/>
      <c r="C48" s="32">
        <f t="shared" si="12"/>
        <v>0</v>
      </c>
      <c r="D48" s="23">
        <f t="shared" si="13"/>
        <v>0</v>
      </c>
      <c r="E48" s="33" t="e">
        <f t="shared" si="14"/>
        <v>#DIV/0!</v>
      </c>
      <c r="F48" s="25"/>
      <c r="G48" s="26">
        <f t="shared" si="15"/>
        <v>0</v>
      </c>
      <c r="H48" s="32">
        <f t="shared" si="16"/>
        <v>0</v>
      </c>
      <c r="I48" s="23">
        <f t="shared" si="17"/>
        <v>0</v>
      </c>
      <c r="J48" s="33" t="e">
        <f t="shared" si="18"/>
        <v>#DIV/0!</v>
      </c>
      <c r="K48" s="25"/>
      <c r="L48" s="26">
        <f t="shared" si="19"/>
        <v>0</v>
      </c>
      <c r="M48" s="22">
        <f t="shared" si="20"/>
        <v>0</v>
      </c>
      <c r="N48" s="23">
        <f t="shared" si="21"/>
        <v>0</v>
      </c>
      <c r="O48" s="33" t="e">
        <f t="shared" si="22"/>
        <v>#DIV/0!</v>
      </c>
      <c r="P48" s="25"/>
      <c r="Q48" s="26">
        <f t="shared" si="23"/>
        <v>0</v>
      </c>
      <c r="R48" s="32">
        <f t="shared" si="24"/>
        <v>0</v>
      </c>
      <c r="S48" s="23">
        <f t="shared" si="25"/>
        <v>0</v>
      </c>
      <c r="T48" s="33" t="e">
        <f t="shared" si="26"/>
        <v>#DIV/0!</v>
      </c>
      <c r="U48" s="25"/>
      <c r="V48" s="26">
        <f t="shared" si="27"/>
        <v>0</v>
      </c>
      <c r="W48" s="32">
        <f t="shared" si="28"/>
        <v>0</v>
      </c>
      <c r="X48" s="23">
        <f t="shared" si="29"/>
        <v>0</v>
      </c>
      <c r="Y48" s="33" t="e">
        <f t="shared" si="30"/>
        <v>#DIV/0!</v>
      </c>
      <c r="Z48" s="25"/>
      <c r="AA48" s="26">
        <f t="shared" si="31"/>
        <v>0</v>
      </c>
      <c r="AB48" s="32">
        <f t="shared" si="32"/>
        <v>0</v>
      </c>
      <c r="AC48" s="23">
        <f t="shared" si="33"/>
        <v>0</v>
      </c>
      <c r="AD48" s="33" t="e">
        <f t="shared" si="34"/>
        <v>#DIV/0!</v>
      </c>
      <c r="AE48" s="25"/>
      <c r="AF48" s="26">
        <f t="shared" si="35"/>
        <v>0</v>
      </c>
      <c r="AG48" s="32">
        <f t="shared" si="36"/>
        <v>0</v>
      </c>
      <c r="AH48" s="23">
        <f t="shared" si="37"/>
        <v>0</v>
      </c>
      <c r="AI48" s="33" t="e">
        <f t="shared" si="38"/>
        <v>#DIV/0!</v>
      </c>
      <c r="AJ48" s="25"/>
      <c r="AK48" s="26">
        <f t="shared" si="39"/>
        <v>0</v>
      </c>
      <c r="AL48" s="32">
        <f t="shared" si="40"/>
        <v>0</v>
      </c>
      <c r="AM48" s="23">
        <f t="shared" si="41"/>
        <v>0</v>
      </c>
      <c r="AN48" s="33" t="e">
        <f t="shared" si="42"/>
        <v>#DIV/0!</v>
      </c>
      <c r="AO48" s="25"/>
      <c r="AP48" s="26">
        <f t="shared" si="43"/>
        <v>0</v>
      </c>
      <c r="AQ48" s="32">
        <f t="shared" si="44"/>
        <v>0</v>
      </c>
      <c r="AR48" s="23">
        <f t="shared" si="45"/>
        <v>0</v>
      </c>
      <c r="AS48" s="33" t="e">
        <f t="shared" si="46"/>
        <v>#DIV/0!</v>
      </c>
      <c r="AT48" s="25"/>
      <c r="AU48" s="26">
        <f t="shared" si="47"/>
        <v>0</v>
      </c>
    </row>
    <row r="49" spans="1:47" x14ac:dyDescent="0.3">
      <c r="A49" t="s">
        <v>63</v>
      </c>
      <c r="B49" s="21"/>
      <c r="C49" s="32">
        <f t="shared" si="12"/>
        <v>0</v>
      </c>
      <c r="D49" s="23">
        <f t="shared" si="13"/>
        <v>0</v>
      </c>
      <c r="E49" s="33" t="e">
        <f t="shared" si="14"/>
        <v>#DIV/0!</v>
      </c>
      <c r="F49" s="25"/>
      <c r="G49" s="26">
        <f t="shared" si="15"/>
        <v>0</v>
      </c>
      <c r="H49" s="32">
        <f t="shared" si="16"/>
        <v>0</v>
      </c>
      <c r="I49" s="23">
        <f t="shared" si="17"/>
        <v>0</v>
      </c>
      <c r="J49" s="33" t="e">
        <f t="shared" si="18"/>
        <v>#DIV/0!</v>
      </c>
      <c r="K49" s="25"/>
      <c r="L49" s="26">
        <f t="shared" si="19"/>
        <v>0</v>
      </c>
      <c r="M49" s="22">
        <f t="shared" si="20"/>
        <v>0</v>
      </c>
      <c r="N49" s="23">
        <f t="shared" si="21"/>
        <v>0</v>
      </c>
      <c r="O49" s="33" t="e">
        <f t="shared" si="22"/>
        <v>#DIV/0!</v>
      </c>
      <c r="P49" s="25"/>
      <c r="Q49" s="26">
        <f t="shared" si="23"/>
        <v>0</v>
      </c>
      <c r="R49" s="32">
        <f t="shared" si="24"/>
        <v>0</v>
      </c>
      <c r="S49" s="23">
        <f t="shared" si="25"/>
        <v>0</v>
      </c>
      <c r="T49" s="33" t="e">
        <f t="shared" si="26"/>
        <v>#DIV/0!</v>
      </c>
      <c r="U49" s="25"/>
      <c r="V49" s="26">
        <f t="shared" si="27"/>
        <v>0</v>
      </c>
      <c r="W49" s="32">
        <f t="shared" si="28"/>
        <v>0</v>
      </c>
      <c r="X49" s="23">
        <f t="shared" si="29"/>
        <v>0</v>
      </c>
      <c r="Y49" s="33" t="e">
        <f t="shared" si="30"/>
        <v>#DIV/0!</v>
      </c>
      <c r="Z49" s="25"/>
      <c r="AA49" s="26">
        <f t="shared" si="31"/>
        <v>0</v>
      </c>
      <c r="AB49" s="32">
        <f t="shared" si="32"/>
        <v>0</v>
      </c>
      <c r="AC49" s="23">
        <f t="shared" si="33"/>
        <v>0</v>
      </c>
      <c r="AD49" s="33" t="e">
        <f t="shared" si="34"/>
        <v>#DIV/0!</v>
      </c>
      <c r="AE49" s="25"/>
      <c r="AF49" s="26">
        <f t="shared" si="35"/>
        <v>0</v>
      </c>
      <c r="AG49" s="32">
        <f t="shared" si="36"/>
        <v>0</v>
      </c>
      <c r="AH49" s="23">
        <f t="shared" si="37"/>
        <v>0</v>
      </c>
      <c r="AI49" s="33" t="e">
        <f t="shared" si="38"/>
        <v>#DIV/0!</v>
      </c>
      <c r="AJ49" s="25"/>
      <c r="AK49" s="26">
        <f t="shared" si="39"/>
        <v>0</v>
      </c>
      <c r="AL49" s="32">
        <f t="shared" si="40"/>
        <v>0</v>
      </c>
      <c r="AM49" s="23">
        <f t="shared" si="41"/>
        <v>0</v>
      </c>
      <c r="AN49" s="33" t="e">
        <f t="shared" si="42"/>
        <v>#DIV/0!</v>
      </c>
      <c r="AO49" s="25"/>
      <c r="AP49" s="26">
        <f t="shared" si="43"/>
        <v>0</v>
      </c>
      <c r="AQ49" s="32">
        <f t="shared" si="44"/>
        <v>0</v>
      </c>
      <c r="AR49" s="23">
        <f t="shared" si="45"/>
        <v>0</v>
      </c>
      <c r="AS49" s="33" t="e">
        <f t="shared" si="46"/>
        <v>#DIV/0!</v>
      </c>
      <c r="AT49" s="25"/>
      <c r="AU49" s="26">
        <f t="shared" si="47"/>
        <v>0</v>
      </c>
    </row>
    <row r="50" spans="1:47" x14ac:dyDescent="0.3">
      <c r="A50" t="s">
        <v>34</v>
      </c>
      <c r="B50" s="21"/>
      <c r="C50" s="32">
        <f t="shared" si="12"/>
        <v>0</v>
      </c>
      <c r="D50" s="23">
        <f t="shared" si="13"/>
        <v>0</v>
      </c>
      <c r="E50" s="33" t="e">
        <f t="shared" si="14"/>
        <v>#DIV/0!</v>
      </c>
      <c r="F50" s="25"/>
      <c r="G50" s="26">
        <f t="shared" si="15"/>
        <v>0</v>
      </c>
      <c r="H50" s="32">
        <f t="shared" si="16"/>
        <v>0</v>
      </c>
      <c r="I50" s="23">
        <f t="shared" si="17"/>
        <v>0</v>
      </c>
      <c r="J50" s="33" t="e">
        <f t="shared" si="18"/>
        <v>#DIV/0!</v>
      </c>
      <c r="K50" s="25"/>
      <c r="L50" s="26">
        <f t="shared" si="19"/>
        <v>0</v>
      </c>
      <c r="M50" s="22">
        <f t="shared" si="20"/>
        <v>9.5238095238095233E-2</v>
      </c>
      <c r="N50" s="23">
        <f t="shared" si="21"/>
        <v>2</v>
      </c>
      <c r="O50" s="33" t="e">
        <f t="shared" si="22"/>
        <v>#DIV/0!</v>
      </c>
      <c r="P50" s="25"/>
      <c r="Q50" s="26">
        <f t="shared" si="23"/>
        <v>-2</v>
      </c>
      <c r="R50" s="32">
        <f t="shared" si="24"/>
        <v>0</v>
      </c>
      <c r="S50" s="23">
        <f t="shared" si="25"/>
        <v>0</v>
      </c>
      <c r="T50" s="33" t="e">
        <f t="shared" si="26"/>
        <v>#DIV/0!</v>
      </c>
      <c r="U50" s="25"/>
      <c r="V50" s="26">
        <f t="shared" si="27"/>
        <v>0</v>
      </c>
      <c r="W50" s="32">
        <f t="shared" si="28"/>
        <v>0</v>
      </c>
      <c r="X50" s="23">
        <f t="shared" si="29"/>
        <v>0</v>
      </c>
      <c r="Y50" s="33" t="e">
        <f t="shared" si="30"/>
        <v>#DIV/0!</v>
      </c>
      <c r="Z50" s="25"/>
      <c r="AA50" s="26">
        <f t="shared" si="31"/>
        <v>0</v>
      </c>
      <c r="AB50" s="32">
        <f t="shared" si="32"/>
        <v>1.282051282051282E-2</v>
      </c>
      <c r="AC50" s="23">
        <f t="shared" si="33"/>
        <v>1</v>
      </c>
      <c r="AD50" s="33" t="e">
        <f t="shared" si="34"/>
        <v>#DIV/0!</v>
      </c>
      <c r="AE50" s="25"/>
      <c r="AF50" s="26">
        <f t="shared" si="35"/>
        <v>-1</v>
      </c>
      <c r="AG50" s="32">
        <f t="shared" si="36"/>
        <v>0</v>
      </c>
      <c r="AH50" s="23">
        <f t="shared" si="37"/>
        <v>0</v>
      </c>
      <c r="AI50" s="33" t="e">
        <f t="shared" si="38"/>
        <v>#DIV/0!</v>
      </c>
      <c r="AJ50" s="25"/>
      <c r="AK50" s="26">
        <f t="shared" si="39"/>
        <v>0</v>
      </c>
      <c r="AL50" s="32">
        <f t="shared" si="40"/>
        <v>6.8337129840546698E-3</v>
      </c>
      <c r="AM50" s="23">
        <f t="shared" si="41"/>
        <v>3</v>
      </c>
      <c r="AN50" s="33" t="e">
        <f t="shared" si="42"/>
        <v>#DIV/0!</v>
      </c>
      <c r="AO50" s="25"/>
      <c r="AP50" s="26">
        <f t="shared" si="43"/>
        <v>-3</v>
      </c>
      <c r="AQ50" s="32">
        <f t="shared" si="44"/>
        <v>0</v>
      </c>
      <c r="AR50" s="23">
        <f t="shared" si="45"/>
        <v>0</v>
      </c>
      <c r="AS50" s="33" t="e">
        <f t="shared" si="46"/>
        <v>#DIV/0!</v>
      </c>
      <c r="AT50" s="25"/>
      <c r="AU50" s="26">
        <f t="shared" si="47"/>
        <v>0</v>
      </c>
    </row>
    <row r="51" spans="1:47" x14ac:dyDescent="0.3">
      <c r="A51" t="s">
        <v>29</v>
      </c>
      <c r="B51" s="21"/>
      <c r="C51" s="32">
        <f t="shared" si="12"/>
        <v>1.1695906432748537E-2</v>
      </c>
      <c r="D51" s="23">
        <f t="shared" si="13"/>
        <v>2</v>
      </c>
      <c r="E51" s="33" t="e">
        <f t="shared" si="14"/>
        <v>#DIV/0!</v>
      </c>
      <c r="F51" s="25"/>
      <c r="G51" s="26">
        <f t="shared" si="15"/>
        <v>-2</v>
      </c>
      <c r="H51" s="32">
        <f t="shared" si="16"/>
        <v>1.1904761904761904E-2</v>
      </c>
      <c r="I51" s="23">
        <f t="shared" si="17"/>
        <v>1</v>
      </c>
      <c r="J51" s="33" t="e">
        <f t="shared" si="18"/>
        <v>#DIV/0!</v>
      </c>
      <c r="K51" s="25"/>
      <c r="L51" s="26">
        <f t="shared" si="19"/>
        <v>-1</v>
      </c>
      <c r="M51" s="22">
        <f t="shared" si="20"/>
        <v>4.7619047619047616E-2</v>
      </c>
      <c r="N51" s="23">
        <f t="shared" si="21"/>
        <v>1</v>
      </c>
      <c r="O51" s="33" t="e">
        <f t="shared" si="22"/>
        <v>#DIV/0!</v>
      </c>
      <c r="P51" s="25"/>
      <c r="Q51" s="26">
        <f t="shared" si="23"/>
        <v>-1</v>
      </c>
      <c r="R51" s="32">
        <f t="shared" si="24"/>
        <v>0</v>
      </c>
      <c r="S51" s="23">
        <f t="shared" si="25"/>
        <v>0</v>
      </c>
      <c r="T51" s="33" t="e">
        <f t="shared" si="26"/>
        <v>#DIV/0!</v>
      </c>
      <c r="U51" s="25"/>
      <c r="V51" s="26">
        <f t="shared" si="27"/>
        <v>0</v>
      </c>
      <c r="W51" s="32">
        <f t="shared" si="28"/>
        <v>7.6923076923076927E-2</v>
      </c>
      <c r="X51" s="23">
        <f t="shared" si="29"/>
        <v>1</v>
      </c>
      <c r="Y51" s="33" t="e">
        <f t="shared" si="30"/>
        <v>#DIV/0!</v>
      </c>
      <c r="Z51" s="25"/>
      <c r="AA51" s="26">
        <f t="shared" si="31"/>
        <v>-1</v>
      </c>
      <c r="AB51" s="32">
        <f t="shared" si="32"/>
        <v>6.4102564102564097E-2</v>
      </c>
      <c r="AC51" s="23">
        <f t="shared" si="33"/>
        <v>5</v>
      </c>
      <c r="AD51" s="33" t="e">
        <f t="shared" si="34"/>
        <v>#DIV/0!</v>
      </c>
      <c r="AE51" s="25"/>
      <c r="AF51" s="26">
        <f t="shared" si="35"/>
        <v>-5</v>
      </c>
      <c r="AG51" s="32">
        <f t="shared" si="36"/>
        <v>0</v>
      </c>
      <c r="AH51" s="23">
        <f t="shared" si="37"/>
        <v>0</v>
      </c>
      <c r="AI51" s="33" t="e">
        <f t="shared" si="38"/>
        <v>#DIV/0!</v>
      </c>
      <c r="AJ51" s="25"/>
      <c r="AK51" s="26">
        <f t="shared" si="39"/>
        <v>0</v>
      </c>
      <c r="AL51" s="32">
        <f t="shared" si="40"/>
        <v>1.8223234624145785E-2</v>
      </c>
      <c r="AM51" s="23">
        <f t="shared" si="41"/>
        <v>8</v>
      </c>
      <c r="AN51" s="33" t="e">
        <f t="shared" si="42"/>
        <v>#DIV/0!</v>
      </c>
      <c r="AO51" s="25"/>
      <c r="AP51" s="26">
        <f t="shared" si="43"/>
        <v>-8</v>
      </c>
      <c r="AQ51" s="32">
        <f t="shared" si="44"/>
        <v>1.8867924528301886E-2</v>
      </c>
      <c r="AR51" s="23">
        <f t="shared" si="45"/>
        <v>2</v>
      </c>
      <c r="AS51" s="33" t="e">
        <f t="shared" si="46"/>
        <v>#DIV/0!</v>
      </c>
      <c r="AT51" s="25"/>
      <c r="AU51" s="26">
        <f t="shared" si="47"/>
        <v>-2</v>
      </c>
    </row>
    <row r="52" spans="1:47" x14ac:dyDescent="0.3">
      <c r="A52" t="s">
        <v>35</v>
      </c>
      <c r="B52" s="21"/>
      <c r="C52" s="32">
        <f t="shared" si="12"/>
        <v>2.9239766081871343E-2</v>
      </c>
      <c r="D52" s="23">
        <f t="shared" si="13"/>
        <v>5</v>
      </c>
      <c r="E52" s="33" t="e">
        <f t="shared" si="14"/>
        <v>#DIV/0!</v>
      </c>
      <c r="F52" s="25"/>
      <c r="G52" s="26">
        <f t="shared" si="15"/>
        <v>-5</v>
      </c>
      <c r="H52" s="32">
        <f t="shared" si="16"/>
        <v>1.1904761904761904E-2</v>
      </c>
      <c r="I52" s="23">
        <f t="shared" si="17"/>
        <v>1</v>
      </c>
      <c r="J52" s="33" t="e">
        <f t="shared" si="18"/>
        <v>#DIV/0!</v>
      </c>
      <c r="K52" s="25"/>
      <c r="L52" s="26">
        <f t="shared" si="19"/>
        <v>-1</v>
      </c>
      <c r="M52" s="22">
        <f t="shared" si="20"/>
        <v>4.7619047619047616E-2</v>
      </c>
      <c r="N52" s="23">
        <f t="shared" si="21"/>
        <v>1</v>
      </c>
      <c r="O52" s="33" t="e">
        <f t="shared" si="22"/>
        <v>#DIV/0!</v>
      </c>
      <c r="P52" s="25"/>
      <c r="Q52" s="26">
        <f t="shared" si="23"/>
        <v>-1</v>
      </c>
      <c r="R52" s="32">
        <f t="shared" si="24"/>
        <v>0.06</v>
      </c>
      <c r="S52" s="23">
        <f t="shared" si="25"/>
        <v>3</v>
      </c>
      <c r="T52" s="33" t="e">
        <f t="shared" si="26"/>
        <v>#DIV/0!</v>
      </c>
      <c r="U52" s="25"/>
      <c r="V52" s="26">
        <f t="shared" si="27"/>
        <v>-3</v>
      </c>
      <c r="W52" s="32">
        <f t="shared" si="28"/>
        <v>7.6923076923076927E-2</v>
      </c>
      <c r="X52" s="23">
        <f t="shared" si="29"/>
        <v>1</v>
      </c>
      <c r="Y52" s="33" t="e">
        <f t="shared" si="30"/>
        <v>#DIV/0!</v>
      </c>
      <c r="Z52" s="25"/>
      <c r="AA52" s="26">
        <f t="shared" si="31"/>
        <v>-1</v>
      </c>
      <c r="AB52" s="32">
        <f t="shared" si="32"/>
        <v>1.282051282051282E-2</v>
      </c>
      <c r="AC52" s="23">
        <f t="shared" si="33"/>
        <v>1</v>
      </c>
      <c r="AD52" s="33" t="e">
        <f t="shared" si="34"/>
        <v>#DIV/0!</v>
      </c>
      <c r="AE52" s="25"/>
      <c r="AF52" s="26">
        <f t="shared" si="35"/>
        <v>-1</v>
      </c>
      <c r="AG52" s="32">
        <f t="shared" si="36"/>
        <v>0</v>
      </c>
      <c r="AH52" s="23">
        <f t="shared" si="37"/>
        <v>0</v>
      </c>
      <c r="AI52" s="33" t="e">
        <f t="shared" si="38"/>
        <v>#DIV/0!</v>
      </c>
      <c r="AJ52" s="25"/>
      <c r="AK52" s="26">
        <f t="shared" si="39"/>
        <v>0</v>
      </c>
      <c r="AL52" s="32">
        <f t="shared" si="40"/>
        <v>2.7334851936218679E-2</v>
      </c>
      <c r="AM52" s="23">
        <f t="shared" si="41"/>
        <v>12</v>
      </c>
      <c r="AN52" s="33" t="e">
        <f t="shared" si="42"/>
        <v>#DIV/0!</v>
      </c>
      <c r="AO52" s="25"/>
      <c r="AP52" s="26">
        <f t="shared" si="43"/>
        <v>-12</v>
      </c>
      <c r="AQ52" s="32">
        <f t="shared" si="44"/>
        <v>0</v>
      </c>
      <c r="AR52" s="23">
        <f t="shared" si="45"/>
        <v>0</v>
      </c>
      <c r="AS52" s="33" t="e">
        <f t="shared" si="46"/>
        <v>#DIV/0!</v>
      </c>
      <c r="AT52" s="25"/>
      <c r="AU52" s="26">
        <f t="shared" si="47"/>
        <v>0</v>
      </c>
    </row>
    <row r="53" spans="1:47" x14ac:dyDescent="0.3">
      <c r="A53" t="s">
        <v>30</v>
      </c>
      <c r="B53" s="21"/>
      <c r="C53" s="32">
        <f t="shared" si="12"/>
        <v>2.9239766081871343E-2</v>
      </c>
      <c r="D53" s="23">
        <f t="shared" si="13"/>
        <v>5</v>
      </c>
      <c r="E53" s="33" t="e">
        <f t="shared" si="14"/>
        <v>#DIV/0!</v>
      </c>
      <c r="F53" s="25"/>
      <c r="G53" s="26">
        <f t="shared" si="15"/>
        <v>-5</v>
      </c>
      <c r="H53" s="32">
        <f t="shared" si="16"/>
        <v>3.5714285714285712E-2</v>
      </c>
      <c r="I53" s="23">
        <f t="shared" si="17"/>
        <v>3</v>
      </c>
      <c r="J53" s="33" t="e">
        <f t="shared" si="18"/>
        <v>#DIV/0!</v>
      </c>
      <c r="K53" s="25"/>
      <c r="L53" s="26">
        <f t="shared" si="19"/>
        <v>-3</v>
      </c>
      <c r="M53" s="22">
        <f t="shared" si="20"/>
        <v>0</v>
      </c>
      <c r="N53" s="23">
        <f t="shared" si="21"/>
        <v>0</v>
      </c>
      <c r="O53" s="33" t="e">
        <f t="shared" si="22"/>
        <v>#DIV/0!</v>
      </c>
      <c r="P53" s="25"/>
      <c r="Q53" s="26">
        <f t="shared" si="23"/>
        <v>0</v>
      </c>
      <c r="R53" s="32">
        <f t="shared" si="24"/>
        <v>0.36</v>
      </c>
      <c r="S53" s="23">
        <f t="shared" si="25"/>
        <v>18</v>
      </c>
      <c r="T53" s="33" t="e">
        <f t="shared" si="26"/>
        <v>#DIV/0!</v>
      </c>
      <c r="U53" s="25"/>
      <c r="V53" s="26">
        <f t="shared" si="27"/>
        <v>-18</v>
      </c>
      <c r="W53" s="32">
        <f t="shared" si="28"/>
        <v>0</v>
      </c>
      <c r="X53" s="23">
        <f t="shared" si="29"/>
        <v>0</v>
      </c>
      <c r="Y53" s="33" t="e">
        <f t="shared" si="30"/>
        <v>#DIV/0!</v>
      </c>
      <c r="Z53" s="25"/>
      <c r="AA53" s="26">
        <f t="shared" si="31"/>
        <v>0</v>
      </c>
      <c r="AB53" s="32">
        <f t="shared" si="32"/>
        <v>3.8461538461538464E-2</v>
      </c>
      <c r="AC53" s="23">
        <f t="shared" si="33"/>
        <v>3</v>
      </c>
      <c r="AD53" s="33" t="e">
        <f t="shared" si="34"/>
        <v>#DIV/0!</v>
      </c>
      <c r="AE53" s="25"/>
      <c r="AF53" s="26">
        <f t="shared" si="35"/>
        <v>-3</v>
      </c>
      <c r="AG53" s="32">
        <f t="shared" si="36"/>
        <v>7.8125E-3</v>
      </c>
      <c r="AH53" s="23">
        <f t="shared" si="37"/>
        <v>1</v>
      </c>
      <c r="AI53" s="33" t="e">
        <f t="shared" si="38"/>
        <v>#DIV/0!</v>
      </c>
      <c r="AJ53" s="25"/>
      <c r="AK53" s="26">
        <f t="shared" si="39"/>
        <v>-1</v>
      </c>
      <c r="AL53" s="32">
        <f t="shared" si="40"/>
        <v>3.1890660592255128E-2</v>
      </c>
      <c r="AM53" s="23">
        <f t="shared" si="41"/>
        <v>14</v>
      </c>
      <c r="AN53" s="33" t="e">
        <f t="shared" si="42"/>
        <v>#DIV/0!</v>
      </c>
      <c r="AO53" s="25"/>
      <c r="AP53" s="26">
        <f t="shared" si="43"/>
        <v>-14</v>
      </c>
      <c r="AQ53" s="32">
        <f t="shared" si="44"/>
        <v>0.15094339622641509</v>
      </c>
      <c r="AR53" s="23">
        <f t="shared" si="45"/>
        <v>16</v>
      </c>
      <c r="AS53" s="33" t="e">
        <f t="shared" si="46"/>
        <v>#DIV/0!</v>
      </c>
      <c r="AT53" s="25"/>
      <c r="AU53" s="26">
        <f t="shared" si="47"/>
        <v>-16</v>
      </c>
    </row>
    <row r="54" spans="1:47" x14ac:dyDescent="0.3">
      <c r="A54" t="s">
        <v>31</v>
      </c>
      <c r="B54" s="21"/>
      <c r="C54" s="32">
        <f t="shared" si="12"/>
        <v>7.6023391812865493E-2</v>
      </c>
      <c r="D54" s="23">
        <f t="shared" si="13"/>
        <v>13</v>
      </c>
      <c r="E54" s="33" t="e">
        <f t="shared" si="14"/>
        <v>#DIV/0!</v>
      </c>
      <c r="F54" s="25"/>
      <c r="G54" s="26">
        <f t="shared" si="15"/>
        <v>-13</v>
      </c>
      <c r="H54" s="32">
        <f t="shared" si="16"/>
        <v>7.1428571428571425E-2</v>
      </c>
      <c r="I54" s="23">
        <f t="shared" si="17"/>
        <v>6</v>
      </c>
      <c r="J54" s="33" t="e">
        <f t="shared" si="18"/>
        <v>#DIV/0!</v>
      </c>
      <c r="K54" s="25"/>
      <c r="L54" s="26">
        <f t="shared" si="19"/>
        <v>-6</v>
      </c>
      <c r="M54" s="22">
        <f t="shared" si="20"/>
        <v>4.7619047619047616E-2</v>
      </c>
      <c r="N54" s="23">
        <f t="shared" si="21"/>
        <v>1</v>
      </c>
      <c r="O54" s="33" t="e">
        <f t="shared" si="22"/>
        <v>#DIV/0!</v>
      </c>
      <c r="P54" s="25"/>
      <c r="Q54" s="26">
        <f t="shared" si="23"/>
        <v>-1</v>
      </c>
      <c r="R54" s="32">
        <f t="shared" si="24"/>
        <v>0.06</v>
      </c>
      <c r="S54" s="23">
        <f t="shared" si="25"/>
        <v>3</v>
      </c>
      <c r="T54" s="33" t="e">
        <f t="shared" si="26"/>
        <v>#DIV/0!</v>
      </c>
      <c r="U54" s="25"/>
      <c r="V54" s="26">
        <f t="shared" si="27"/>
        <v>-3</v>
      </c>
      <c r="W54" s="32">
        <f t="shared" si="28"/>
        <v>7.6923076923076927E-2</v>
      </c>
      <c r="X54" s="23">
        <f t="shared" si="29"/>
        <v>1</v>
      </c>
      <c r="Y54" s="33" t="e">
        <f t="shared" si="30"/>
        <v>#DIV/0!</v>
      </c>
      <c r="Z54" s="25"/>
      <c r="AA54" s="26">
        <f t="shared" si="31"/>
        <v>-1</v>
      </c>
      <c r="AB54" s="32">
        <f t="shared" si="32"/>
        <v>8.9743589743589744E-2</v>
      </c>
      <c r="AC54" s="23">
        <f t="shared" si="33"/>
        <v>7</v>
      </c>
      <c r="AD54" s="33" t="e">
        <f t="shared" si="34"/>
        <v>#DIV/0!</v>
      </c>
      <c r="AE54" s="25"/>
      <c r="AF54" s="26">
        <f t="shared" si="35"/>
        <v>-7</v>
      </c>
      <c r="AG54" s="32">
        <f t="shared" si="36"/>
        <v>1.5625E-2</v>
      </c>
      <c r="AH54" s="23">
        <f t="shared" si="37"/>
        <v>2</v>
      </c>
      <c r="AI54" s="33" t="e">
        <f t="shared" si="38"/>
        <v>#DIV/0!</v>
      </c>
      <c r="AJ54" s="25"/>
      <c r="AK54" s="26">
        <f t="shared" si="39"/>
        <v>-2</v>
      </c>
      <c r="AL54" s="32">
        <f t="shared" si="40"/>
        <v>7.5170842824601361E-2</v>
      </c>
      <c r="AM54" s="23">
        <f t="shared" si="41"/>
        <v>33</v>
      </c>
      <c r="AN54" s="33" t="e">
        <f t="shared" si="42"/>
        <v>#DIV/0!</v>
      </c>
      <c r="AO54" s="25"/>
      <c r="AP54" s="26">
        <f t="shared" si="43"/>
        <v>-33</v>
      </c>
      <c r="AQ54" s="32">
        <f t="shared" si="44"/>
        <v>0</v>
      </c>
      <c r="AR54" s="23">
        <f t="shared" si="45"/>
        <v>0</v>
      </c>
      <c r="AS54" s="33" t="e">
        <f t="shared" si="46"/>
        <v>#DIV/0!</v>
      </c>
      <c r="AT54" s="25"/>
      <c r="AU54" s="26">
        <f t="shared" si="47"/>
        <v>0</v>
      </c>
    </row>
    <row r="55" spans="1:47" x14ac:dyDescent="0.3">
      <c r="A55" t="s">
        <v>32</v>
      </c>
      <c r="B55" s="21"/>
      <c r="C55" s="32">
        <f t="shared" si="12"/>
        <v>0.27485380116959063</v>
      </c>
      <c r="D55" s="23">
        <f t="shared" si="13"/>
        <v>47</v>
      </c>
      <c r="E55" s="33" t="e">
        <f t="shared" si="14"/>
        <v>#DIV/0!</v>
      </c>
      <c r="F55" s="25"/>
      <c r="G55" s="26">
        <f t="shared" si="15"/>
        <v>-47</v>
      </c>
      <c r="H55" s="32">
        <f t="shared" si="16"/>
        <v>0.10714285714285714</v>
      </c>
      <c r="I55" s="23">
        <f t="shared" si="17"/>
        <v>9</v>
      </c>
      <c r="J55" s="33" t="e">
        <f t="shared" si="18"/>
        <v>#DIV/0!</v>
      </c>
      <c r="K55" s="25"/>
      <c r="L55" s="26">
        <f t="shared" si="19"/>
        <v>-9</v>
      </c>
      <c r="M55" s="22">
        <f t="shared" si="20"/>
        <v>9.5238095238095233E-2</v>
      </c>
      <c r="N55" s="23">
        <f t="shared" si="21"/>
        <v>2</v>
      </c>
      <c r="O55" s="33" t="e">
        <f t="shared" si="22"/>
        <v>#DIV/0!</v>
      </c>
      <c r="P55" s="25"/>
      <c r="Q55" s="26">
        <f t="shared" si="23"/>
        <v>-2</v>
      </c>
      <c r="R55" s="32">
        <f t="shared" si="24"/>
        <v>0.06</v>
      </c>
      <c r="S55" s="23">
        <f t="shared" si="25"/>
        <v>3</v>
      </c>
      <c r="T55" s="33" t="e">
        <f t="shared" si="26"/>
        <v>#DIV/0!</v>
      </c>
      <c r="U55" s="25"/>
      <c r="V55" s="26">
        <f t="shared" si="27"/>
        <v>-3</v>
      </c>
      <c r="W55" s="32">
        <f t="shared" si="28"/>
        <v>7.6923076923076927E-2</v>
      </c>
      <c r="X55" s="23">
        <f t="shared" si="29"/>
        <v>1</v>
      </c>
      <c r="Y55" s="33" t="e">
        <f t="shared" si="30"/>
        <v>#DIV/0!</v>
      </c>
      <c r="Z55" s="25"/>
      <c r="AA55" s="26">
        <f t="shared" si="31"/>
        <v>-1</v>
      </c>
      <c r="AB55" s="32">
        <f t="shared" si="32"/>
        <v>6.4102564102564097E-2</v>
      </c>
      <c r="AC55" s="23">
        <f t="shared" si="33"/>
        <v>5</v>
      </c>
      <c r="AD55" s="33" t="e">
        <f t="shared" si="34"/>
        <v>#DIV/0!</v>
      </c>
      <c r="AE55" s="25"/>
      <c r="AF55" s="26">
        <f t="shared" si="35"/>
        <v>-5</v>
      </c>
      <c r="AG55" s="32">
        <f t="shared" si="36"/>
        <v>3.125E-2</v>
      </c>
      <c r="AH55" s="23">
        <f t="shared" si="37"/>
        <v>4</v>
      </c>
      <c r="AI55" s="33" t="e">
        <f t="shared" si="38"/>
        <v>#DIV/0!</v>
      </c>
      <c r="AJ55" s="25"/>
      <c r="AK55" s="26">
        <f t="shared" si="39"/>
        <v>-4</v>
      </c>
      <c r="AL55" s="32">
        <f t="shared" si="40"/>
        <v>0.16173120728929385</v>
      </c>
      <c r="AM55" s="23">
        <f t="shared" si="41"/>
        <v>71</v>
      </c>
      <c r="AN55" s="33" t="e">
        <f t="shared" si="42"/>
        <v>#DIV/0!</v>
      </c>
      <c r="AO55" s="25"/>
      <c r="AP55" s="26">
        <f t="shared" si="43"/>
        <v>-71</v>
      </c>
      <c r="AQ55" s="32">
        <f t="shared" si="44"/>
        <v>0</v>
      </c>
      <c r="AR55" s="23">
        <f t="shared" si="45"/>
        <v>0</v>
      </c>
      <c r="AS55" s="33" t="e">
        <f t="shared" si="46"/>
        <v>#DIV/0!</v>
      </c>
      <c r="AT55" s="25"/>
      <c r="AU55" s="26">
        <f t="shared" si="47"/>
        <v>0</v>
      </c>
    </row>
    <row r="56" spans="1:47" ht="15" thickBot="1" x14ac:dyDescent="0.35">
      <c r="A56" s="20"/>
      <c r="B56" s="21"/>
      <c r="C56" s="32">
        <f t="shared" si="12"/>
        <v>0</v>
      </c>
      <c r="D56" s="23">
        <f t="shared" si="13"/>
        <v>0</v>
      </c>
      <c r="E56" s="33" t="e">
        <f t="shared" si="14"/>
        <v>#DIV/0!</v>
      </c>
      <c r="F56" s="25"/>
      <c r="G56" s="26">
        <f t="shared" si="15"/>
        <v>0</v>
      </c>
      <c r="H56" s="32">
        <f t="shared" si="16"/>
        <v>0</v>
      </c>
      <c r="I56" s="23"/>
      <c r="J56" s="33"/>
      <c r="K56" s="25"/>
      <c r="L56" s="26"/>
      <c r="M56" s="22"/>
      <c r="N56" s="23"/>
      <c r="O56" s="33"/>
      <c r="P56" s="25"/>
      <c r="Q56" s="26"/>
      <c r="R56" s="22"/>
      <c r="S56" s="23"/>
      <c r="T56" s="33"/>
      <c r="U56" s="25"/>
      <c r="V56" s="26">
        <f t="shared" ref="V56" si="48">U56-S56</f>
        <v>0</v>
      </c>
      <c r="W56" s="22"/>
      <c r="X56" s="23"/>
      <c r="Y56" s="24"/>
      <c r="Z56" s="25"/>
      <c r="AA56" s="26"/>
      <c r="AB56" s="22"/>
      <c r="AC56" s="23"/>
      <c r="AD56" s="24"/>
      <c r="AE56" s="25"/>
      <c r="AF56" s="26"/>
      <c r="AG56" s="22"/>
      <c r="AH56" s="23"/>
      <c r="AI56" s="24"/>
      <c r="AJ56" s="25"/>
      <c r="AK56" s="26"/>
      <c r="AL56" s="22"/>
      <c r="AM56" s="23"/>
      <c r="AN56" s="24"/>
      <c r="AO56" s="25"/>
      <c r="AP56" s="26"/>
      <c r="AQ56" s="22"/>
      <c r="AR56" s="23"/>
      <c r="AS56" s="24"/>
      <c r="AT56" s="25"/>
      <c r="AU56" s="26"/>
    </row>
    <row r="57" spans="1:47" s="12" customFormat="1" ht="16.2" thickBot="1" x14ac:dyDescent="0.35">
      <c r="A57" s="11" t="s">
        <v>38</v>
      </c>
      <c r="C57" s="13">
        <f>SUM(C3:C56)</f>
        <v>1</v>
      </c>
      <c r="D57" s="12">
        <f>SUM(D3:D56)</f>
        <v>171</v>
      </c>
      <c r="E57" s="16" t="e">
        <f>SUM(E3:E56)</f>
        <v>#DIV/0!</v>
      </c>
      <c r="F57" s="17">
        <f>SUM(F3:F56)</f>
        <v>0</v>
      </c>
      <c r="G57" s="14"/>
      <c r="H57" s="13">
        <f>SUM(H3:H56)</f>
        <v>0.99999999999999978</v>
      </c>
      <c r="I57" s="12">
        <f>SUM(I3:I56)</f>
        <v>84</v>
      </c>
      <c r="J57" s="16" t="e">
        <f>SUM(J3:J56)</f>
        <v>#DIV/0!</v>
      </c>
      <c r="K57" s="17">
        <f>SUM(K3:K56)</f>
        <v>0</v>
      </c>
      <c r="M57" s="19">
        <f>SUM(M3:M56)</f>
        <v>1</v>
      </c>
      <c r="N57" s="12">
        <f>SUM(N3:N56)</f>
        <v>21</v>
      </c>
      <c r="O57" s="16" t="e">
        <f>SUM(O3:O56)</f>
        <v>#DIV/0!</v>
      </c>
      <c r="P57" s="17">
        <f>SUM(P3:P56)</f>
        <v>0</v>
      </c>
      <c r="R57" s="13">
        <f>SUM(R3:R56)</f>
        <v>1</v>
      </c>
      <c r="S57" s="12">
        <f>SUM(S3:S56)</f>
        <v>50</v>
      </c>
      <c r="T57" s="16" t="e">
        <f>SUM(T3:T55)</f>
        <v>#DIV/0!</v>
      </c>
      <c r="U57" s="17">
        <f>SUM(U3:U56)</f>
        <v>0</v>
      </c>
      <c r="W57" s="13">
        <f>SUM(W3:W56)</f>
        <v>1</v>
      </c>
      <c r="X57" s="12">
        <f>SUM(X3:X56)</f>
        <v>13</v>
      </c>
      <c r="Y57" s="16" t="e">
        <f>SUM(Y3:Y55)</f>
        <v>#DIV/0!</v>
      </c>
      <c r="Z57" s="17">
        <f>SUM(Z3:Z55)</f>
        <v>0</v>
      </c>
      <c r="AB57" s="13">
        <f>SUM(AB3:AB56)</f>
        <v>0.99999999999999978</v>
      </c>
      <c r="AC57" s="12">
        <f>SUM(AC3:AC56)</f>
        <v>78</v>
      </c>
      <c r="AD57" s="16" t="e">
        <f>SUM(AD3:AD55)</f>
        <v>#DIV/0!</v>
      </c>
      <c r="AE57" s="17">
        <f>SUM(AE3:AE55)</f>
        <v>0</v>
      </c>
      <c r="AG57" s="13">
        <f>SUM(AG3:AG56)</f>
        <v>1</v>
      </c>
      <c r="AH57" s="12">
        <f>SUM(AH3:AH56)</f>
        <v>128</v>
      </c>
      <c r="AI57" s="16" t="e">
        <f>SUM(AI3:AI55)</f>
        <v>#DIV/0!</v>
      </c>
      <c r="AJ57" s="17">
        <f>SUM(AJ3:AJ55)</f>
        <v>0</v>
      </c>
      <c r="AL57" s="13">
        <f>SUM(AL3:AL56)</f>
        <v>1</v>
      </c>
      <c r="AM57" s="12">
        <f>SUM(AM3:AM56)</f>
        <v>439</v>
      </c>
      <c r="AN57" s="16" t="e">
        <f>SUM(AN3:AN55)</f>
        <v>#DIV/0!</v>
      </c>
      <c r="AO57" s="17">
        <f>SUM(AO3:AO55)</f>
        <v>0</v>
      </c>
      <c r="AQ57" s="13">
        <f>SUM(AQ3:AQ56)</f>
        <v>0.99999999999999989</v>
      </c>
      <c r="AR57" s="12">
        <f>SUM(AR3:AR56)</f>
        <v>106</v>
      </c>
      <c r="AS57" s="16" t="e">
        <f>SUM(AS3:AS55)</f>
        <v>#DIV/0!</v>
      </c>
      <c r="AT57" s="17">
        <f>SUM(AT3:AT55)</f>
        <v>0</v>
      </c>
    </row>
  </sheetData>
  <mergeCells count="18"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  <mergeCell ref="O1:P1"/>
    <mergeCell ref="C1:D1"/>
    <mergeCell ref="E1:F1"/>
    <mergeCell ref="H1:I1"/>
    <mergeCell ref="J1:K1"/>
    <mergeCell ref="M1:N1"/>
  </mergeCells>
  <conditionalFormatting sqref="G3:G56 L3:L56 Q3:Q56 V3:V56 AA3:AA56 AF3:AF56 AK3:AK56 AP3:AP56 AU3:AU56">
    <cfRule type="expression" dxfId="23" priority="1">
      <formula>G3&gt;D3</formula>
    </cfRule>
    <cfRule type="expression" dxfId="22" priority="2">
      <formula>G3&lt;D3</formula>
    </cfRule>
  </conditionalFormatting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17"/>
  <dimension ref="A1:BL59"/>
  <sheetViews>
    <sheetView workbookViewId="0">
      <pane xSplit="2" ySplit="2" topLeftCell="S21" activePane="bottomRight" state="frozen"/>
      <selection activeCell="A56" sqref="A56"/>
      <selection pane="topRight" activeCell="A56" sqref="A56"/>
      <selection pane="bottomLeft" activeCell="A56" sqref="A56"/>
      <selection pane="bottomRight" activeCell="AG8" sqref="AG8:AU57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51" width="9.109375" hidden="1" customWidth="1"/>
  </cols>
  <sheetData>
    <row r="1" spans="1:64" s="1" customFormat="1" x14ac:dyDescent="0.3">
      <c r="A1" s="5" t="s">
        <v>0</v>
      </c>
      <c r="B1" s="4" t="s">
        <v>41</v>
      </c>
      <c r="C1" s="45" t="s">
        <v>155</v>
      </c>
      <c r="D1" s="46"/>
      <c r="E1" s="43" t="s">
        <v>139</v>
      </c>
      <c r="F1" s="44"/>
      <c r="G1" s="7"/>
      <c r="H1" s="45" t="s">
        <v>156</v>
      </c>
      <c r="I1" s="46"/>
      <c r="J1" s="43" t="s">
        <v>140</v>
      </c>
      <c r="K1" s="44"/>
      <c r="L1" s="10"/>
      <c r="M1" s="45" t="s">
        <v>157</v>
      </c>
      <c r="N1" s="46"/>
      <c r="O1" s="43" t="s">
        <v>164</v>
      </c>
      <c r="P1" s="44"/>
      <c r="Q1" s="10"/>
      <c r="R1" s="45" t="s">
        <v>158</v>
      </c>
      <c r="S1" s="46"/>
      <c r="T1" s="43" t="s">
        <v>141</v>
      </c>
      <c r="U1" s="44"/>
      <c r="V1" s="10"/>
      <c r="W1" s="45" t="s">
        <v>159</v>
      </c>
      <c r="X1" s="46"/>
      <c r="Y1" s="43" t="s">
        <v>142</v>
      </c>
      <c r="Z1" s="44"/>
      <c r="AA1" s="10"/>
      <c r="AB1" s="45" t="s">
        <v>160</v>
      </c>
      <c r="AC1" s="46"/>
      <c r="AD1" s="43" t="s">
        <v>143</v>
      </c>
      <c r="AE1" s="44"/>
      <c r="AF1" s="10"/>
      <c r="AG1" s="45" t="s">
        <v>161</v>
      </c>
      <c r="AH1" s="46"/>
      <c r="AI1" s="43" t="s">
        <v>144</v>
      </c>
      <c r="AJ1" s="44"/>
      <c r="AK1" s="10"/>
      <c r="AL1" s="45" t="s">
        <v>162</v>
      </c>
      <c r="AM1" s="46"/>
      <c r="AN1" s="43" t="s">
        <v>145</v>
      </c>
      <c r="AO1" s="44"/>
      <c r="AP1" s="10"/>
      <c r="AQ1" s="45" t="s">
        <v>163</v>
      </c>
      <c r="AR1" s="46"/>
      <c r="AS1" s="43" t="s">
        <v>146</v>
      </c>
      <c r="AT1" s="44"/>
      <c r="AU1" s="10"/>
      <c r="AY1" s="35"/>
      <c r="AZ1"/>
      <c r="BA1"/>
      <c r="BB1"/>
      <c r="BC1"/>
      <c r="BD1"/>
      <c r="BE1"/>
      <c r="BF1"/>
      <c r="BG1"/>
      <c r="BH1"/>
      <c r="BI1"/>
      <c r="BJ1"/>
      <c r="BK1"/>
      <c r="BL1"/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</row>
    <row r="3" spans="1:64" x14ac:dyDescent="0.3">
      <c r="A3" s="20" t="s">
        <v>36</v>
      </c>
      <c r="B3" s="21" t="e">
        <v>#N/A</v>
      </c>
      <c r="C3" s="22">
        <f>D3/$D$59</f>
        <v>0</v>
      </c>
      <c r="D3" s="23">
        <f>Janvier!D3+Février!D3+Mars!D3+Avril!D3+Mai!D3+Juin!D3+Juillet!D3+Août!D3+Septembre!D3+Octobre!D3+Novembre!D3+Décembre!D3</f>
        <v>0</v>
      </c>
      <c r="E3" s="33">
        <f>F3/$F$59</f>
        <v>0</v>
      </c>
      <c r="F3" s="25">
        <f>'Total N-1'!D3</f>
        <v>0</v>
      </c>
      <c r="G3" s="26">
        <f>D3-F3</f>
        <v>0</v>
      </c>
      <c r="H3" s="22">
        <f>I3/$I$59</f>
        <v>0</v>
      </c>
      <c r="I3" s="23">
        <f>Janvier!I3+Février!I3+Mars!I3+Avril!I3+Mai!I3+Juin!I3+Juillet!I3+Août!I3+Septembre!I3+Octobre!I3+Novembre!I3+Décembre!I3</f>
        <v>0</v>
      </c>
      <c r="J3" s="33">
        <f>K3/$K$59</f>
        <v>0</v>
      </c>
      <c r="K3" s="25">
        <f>'Total N-1'!I3</f>
        <v>0</v>
      </c>
      <c r="L3" s="26">
        <f>I3-K3</f>
        <v>0</v>
      </c>
      <c r="M3" s="32">
        <f>N3/$N$59</f>
        <v>0</v>
      </c>
      <c r="N3" s="23">
        <f>Janvier!N3+Février!N3+Mars!N3+Avril!N3+Mai!N3+Juin!N3+Juillet!N3+Août!N3+Septembre!N3+Octobre!N3+Novembre!N3+Décembre!N3</f>
        <v>0</v>
      </c>
      <c r="O3" s="33">
        <f>P3/$P$59</f>
        <v>0</v>
      </c>
      <c r="P3" s="25">
        <f>'Total N-1'!N3</f>
        <v>0</v>
      </c>
      <c r="Q3" s="26">
        <f>N3-P3</f>
        <v>0</v>
      </c>
      <c r="R3" s="32">
        <f>S3/$S$59</f>
        <v>0</v>
      </c>
      <c r="S3" s="23">
        <f>Janvier!S3+Février!S3+Mars!S3+Avril!S3+Mai!S3+Juin!S3+Juillet!S3+Août!S3+Septembre!S3+Octobre!S3+Novembre!S3+Décembre!S3</f>
        <v>0</v>
      </c>
      <c r="T3" s="33">
        <f>U3/$U59</f>
        <v>0</v>
      </c>
      <c r="U3" s="25">
        <f>'Total N-1'!S3</f>
        <v>0</v>
      </c>
      <c r="V3" s="26">
        <f>S3-U3</f>
        <v>0</v>
      </c>
      <c r="W3" s="32">
        <f>X3/$X$59</f>
        <v>0</v>
      </c>
      <c r="X3" s="23">
        <f>Janvier!X3+Février!X3+Mars!X3+Avril!X3+Mai!X3+Juin!X3+Juillet!X3+Août!X3+Septembre!X3+Octobre!X3+Novembre!X3+Décembre!X3</f>
        <v>0</v>
      </c>
      <c r="Y3" s="33">
        <f>Z3/$Z$59</f>
        <v>0</v>
      </c>
      <c r="Z3" s="25">
        <f>'Total N-1'!X3</f>
        <v>0</v>
      </c>
      <c r="AA3" s="26">
        <f>X3-Z3</f>
        <v>0</v>
      </c>
      <c r="AB3" s="32">
        <f>AC3/$AC$59</f>
        <v>0</v>
      </c>
      <c r="AC3" s="23">
        <f>Janvier!AC3+Février!AC3+Mars!AC3+Avril!AC3+Mai!AC3+Juin!AC3+Juillet!AC3+Août!AC3+Septembre!AC3+Octobre!AC3+Novembre!AC3+Décembre!AC3</f>
        <v>0</v>
      </c>
      <c r="AD3" s="33">
        <f>AE3/$AE$59</f>
        <v>0</v>
      </c>
      <c r="AE3" s="25">
        <f>'Total N-1'!AC3</f>
        <v>0</v>
      </c>
      <c r="AF3" s="26">
        <f>AC3-AE3</f>
        <v>0</v>
      </c>
      <c r="AG3" s="32">
        <f>AH3/$AH$59</f>
        <v>0</v>
      </c>
      <c r="AH3" s="23">
        <f>Janvier!AH3+Février!IAH3+Mars!IAZ3+Avril!IAH3+Mai!IAH3+Juin!IAH3+Juillet!IAH3+Août!IAH3+Septembre!IAH3+Octobre!IAH3+Novembre!IAH3+Décembre!IAH3</f>
        <v>0</v>
      </c>
      <c r="AI3" s="33">
        <f>AJ3/$AJ$59</f>
        <v>0</v>
      </c>
      <c r="AJ3" s="25">
        <f>'Total N-1'!AH3</f>
        <v>0</v>
      </c>
      <c r="AK3" s="26">
        <f>AH3-AJ3</f>
        <v>0</v>
      </c>
      <c r="AL3" s="32">
        <f>AM3/$AM$59</f>
        <v>0</v>
      </c>
      <c r="AM3" s="23">
        <f>Janvier!AM3+Février!AM3+Mars!AM3+Avril!AM3+Mai!AM3+Juin!AM3+Juillet!AM3+Août!AM3+Septembre!AM3+Octobre!AM3+Novembre!AM3+Décembre!AM3</f>
        <v>0</v>
      </c>
      <c r="AN3" s="33">
        <f>AO3/$AO$59</f>
        <v>0</v>
      </c>
      <c r="AO3" s="25">
        <f>'Total N-1'!AM3</f>
        <v>0</v>
      </c>
      <c r="AP3" s="26">
        <f>AM3-AO3</f>
        <v>0</v>
      </c>
      <c r="AQ3" s="32">
        <f>AR3/$AR$59</f>
        <v>0</v>
      </c>
      <c r="AR3" s="23">
        <f>Janvier!AR3+Février!AR3+Mars!AR3+Avril!AR3+Mai!AR3+Juin!AR3+Juillet!AR3+Août!AR3+Septembre!AR3+Octobre!AR3+Novembre!AR3+Décembre!AR3</f>
        <v>0</v>
      </c>
      <c r="AS3" s="33">
        <f>AT3/$AT$59</f>
        <v>0</v>
      </c>
      <c r="AT3" s="25">
        <f>'Total N-1'!AR3</f>
        <v>0</v>
      </c>
      <c r="AU3" s="26">
        <f>AR3-AT3</f>
        <v>0</v>
      </c>
    </row>
    <row r="4" spans="1:64" x14ac:dyDescent="0.3">
      <c r="A4" t="s">
        <v>33</v>
      </c>
      <c r="B4" s="21"/>
      <c r="C4" s="22">
        <f>D4/$D$59</f>
        <v>1.2345679012345678E-2</v>
      </c>
      <c r="D4" s="23">
        <f>Janvier!D4+Février!D4+Mars!D4+Avril!D4+Mai!D4+Juin!D4+Juillet!D4+Août!D4+Septembre!D4+Octobre!D4+Novembre!D4+Décembre!D4</f>
        <v>1</v>
      </c>
      <c r="E4" s="33">
        <f>F4/$F$59</f>
        <v>1.5174506828528073E-3</v>
      </c>
      <c r="F4" s="25">
        <f>'Total N-1'!D4</f>
        <v>8</v>
      </c>
      <c r="G4" s="26">
        <f t="shared" ref="G4:G57" si="0">D4-F4</f>
        <v>-7</v>
      </c>
      <c r="H4" s="22">
        <f>I4/$I$59</f>
        <v>0</v>
      </c>
      <c r="I4" s="23">
        <f>Janvier!I4+Février!I4+Mars!I4+Avril!I4+Mai!I4+Juin!I4+Juillet!I4+Août!I4+Septembre!I4+Octobre!I4+Novembre!I4+Décembre!I4</f>
        <v>0</v>
      </c>
      <c r="J4" s="33">
        <f>K4/$K$59</f>
        <v>3.8610038610038611E-3</v>
      </c>
      <c r="K4" s="25">
        <f>'Total N-1'!I4</f>
        <v>8</v>
      </c>
      <c r="L4" s="26">
        <f t="shared" ref="L4:L57" si="1">I4-K4</f>
        <v>-8</v>
      </c>
      <c r="M4" s="32">
        <f>N4/$N$59</f>
        <v>0</v>
      </c>
      <c r="N4" s="23">
        <f>Janvier!N4+Février!N4+Mars!N4+Avril!N4+Mai!N4+Juin!N4+Juillet!N4+Août!N4+Septembre!N4+Octobre!N4+Novembre!N4+Décembre!N4</f>
        <v>0</v>
      </c>
      <c r="O4" s="33">
        <f>P4/$P$59</f>
        <v>0</v>
      </c>
      <c r="P4" s="25">
        <f>'Total N-1'!N4</f>
        <v>0</v>
      </c>
      <c r="Q4" s="26">
        <f t="shared" ref="Q4:Q57" si="2">N4-P4</f>
        <v>0</v>
      </c>
      <c r="R4" s="32">
        <f>S4/$S$59</f>
        <v>0</v>
      </c>
      <c r="S4" s="23">
        <f>Janvier!S4+Février!S4+Mars!S4+Avril!S4+Mai!S4+Juin!S4+Juillet!S4+Août!S4+Septembre!S4+Octobre!S4+Novembre!S4+Décembre!S4</f>
        <v>0</v>
      </c>
      <c r="T4" s="33" t="e">
        <f>U4/$U60</f>
        <v>#DIV/0!</v>
      </c>
      <c r="U4" s="25">
        <f>'Total N-1'!S4</f>
        <v>4</v>
      </c>
      <c r="V4" s="26">
        <f t="shared" ref="V4:V57" si="3">S4-U4</f>
        <v>-4</v>
      </c>
      <c r="W4" s="32">
        <f>X4/$X$59</f>
        <v>0</v>
      </c>
      <c r="X4" s="23">
        <f>Janvier!X4+Février!X4+Mars!X4+Avril!X4+Mai!X4+Juin!X4+Juillet!X4+Août!X4+Septembre!X4+Octobre!X4+Novembre!X4+Décembre!X4</f>
        <v>0</v>
      </c>
      <c r="Y4" s="33">
        <f>Z4/$Z$59</f>
        <v>4.807692307692308E-3</v>
      </c>
      <c r="Z4" s="25">
        <f>'Total N-1'!X4</f>
        <v>3</v>
      </c>
      <c r="AA4" s="26">
        <f t="shared" ref="AA4:AA57" si="4">X4-Z4</f>
        <v>-3</v>
      </c>
      <c r="AB4" s="32">
        <f>AC4/$AC$59</f>
        <v>1.6949152542372881E-2</v>
      </c>
      <c r="AC4" s="23">
        <f>Janvier!AC4+Février!AC4+Mars!AC4+Avril!AC4+Mai!AC4+Juin!AC4+Juillet!AC4+Août!AC4+Septembre!AC4+Octobre!AC4+Novembre!AC4+Décembre!AC4</f>
        <v>1</v>
      </c>
      <c r="AD4" s="33">
        <f>AE4/$AE$59</f>
        <v>1.0309278350515464E-3</v>
      </c>
      <c r="AE4" s="25">
        <f>'Total N-1'!AC4</f>
        <v>2</v>
      </c>
      <c r="AF4" s="26">
        <f t="shared" ref="AF4:AF57" si="5">AC4-AE4</f>
        <v>-1</v>
      </c>
      <c r="AG4" s="32">
        <f>AH4/$AH$59</f>
        <v>0</v>
      </c>
      <c r="AH4" s="23">
        <f>Janvier!AH4+Février!IAH4+Mars!IAZ4+Avril!IAH4+Mai!IAH4+Juin!IAH4+Juillet!IAH4+Août!IAH4+Septembre!IAH4+Octobre!IAH4+Novembre!IAH4+Décembre!IAH4</f>
        <v>0</v>
      </c>
      <c r="AI4" s="33">
        <f>AJ4/$AJ$59</f>
        <v>0</v>
      </c>
      <c r="AJ4" s="25">
        <f>'Total N-1'!AH4</f>
        <v>0</v>
      </c>
      <c r="AK4" s="26">
        <f t="shared" ref="AK4:AK57" si="6">AH4-AJ4</f>
        <v>0</v>
      </c>
      <c r="AL4" s="32">
        <f>AM4/$AM$59</f>
        <v>7.1174377224199285E-3</v>
      </c>
      <c r="AM4" s="23">
        <f>Janvier!AM4+Février!AM4+Mars!AM4+Avril!AM4+Mai!AM4+Juin!AM4+Juillet!AM4+Août!AM4+Septembre!AM4+Octobre!AM4+Novembre!AM4+Décembre!AM4</f>
        <v>2</v>
      </c>
      <c r="AN4" s="33">
        <f>AO4/$AO$59</f>
        <v>2.3364485981308409E-3</v>
      </c>
      <c r="AO4" s="25">
        <f>'Total N-1'!AM4</f>
        <v>25</v>
      </c>
      <c r="AP4" s="26">
        <f t="shared" ref="AP4:AP57" si="7">AM4-AO4</f>
        <v>-23</v>
      </c>
      <c r="AQ4" s="32">
        <f>AR4/$AR$59</f>
        <v>0</v>
      </c>
      <c r="AR4" s="23">
        <f>Janvier!AR4+Février!AR4+Mars!AR4+Avril!AR4+Mai!AR4+Juin!AR4+Juillet!AR4+Août!AR4+Septembre!AR4+Octobre!AR4+Novembre!AR4+Décembre!AR4</f>
        <v>0</v>
      </c>
      <c r="AS4" s="33">
        <f>AT4/$AT$59</f>
        <v>0</v>
      </c>
      <c r="AT4" s="25">
        <f>'Total N-1'!AR4</f>
        <v>0</v>
      </c>
      <c r="AU4" s="26">
        <f t="shared" ref="AU4:AU57" si="8">AR4-AT4</f>
        <v>0</v>
      </c>
      <c r="AY4" s="38" t="s">
        <v>149</v>
      </c>
    </row>
    <row r="5" spans="1:64" x14ac:dyDescent="0.3">
      <c r="A5" t="s">
        <v>1</v>
      </c>
      <c r="B5" s="21"/>
      <c r="C5" s="22">
        <f>D5/$D$59</f>
        <v>0</v>
      </c>
      <c r="D5" s="23">
        <f>Janvier!D5+Février!D5+Mars!D5+Avril!D5+Mai!D5+Juin!D5+Juillet!D5+Août!D5+Septembre!D5+Octobre!D5+Novembre!D5+Décembre!D5</f>
        <v>0</v>
      </c>
      <c r="E5" s="33">
        <f>F5/$F$59</f>
        <v>0</v>
      </c>
      <c r="F5" s="25">
        <f>'Total N-1'!D5</f>
        <v>0</v>
      </c>
      <c r="G5" s="26">
        <f t="shared" si="0"/>
        <v>0</v>
      </c>
      <c r="H5" s="22">
        <f>I5/$I$59</f>
        <v>0</v>
      </c>
      <c r="I5" s="23">
        <f>Janvier!I5+Février!I5+Mars!I5+Avril!I5+Mai!I5+Juin!I5+Juillet!I5+Août!I5+Septembre!I5+Octobre!I5+Novembre!I5+Décembre!I5</f>
        <v>0</v>
      </c>
      <c r="J5" s="33">
        <f>K5/$K$59</f>
        <v>9.6525096525096527E-4</v>
      </c>
      <c r="K5" s="25">
        <f>'Total N-1'!I5</f>
        <v>2</v>
      </c>
      <c r="L5" s="26">
        <f t="shared" si="1"/>
        <v>-2</v>
      </c>
      <c r="M5" s="32">
        <f>N5/$N$59</f>
        <v>0</v>
      </c>
      <c r="N5" s="23">
        <f>Janvier!N5+Février!N5+Mars!N5+Avril!N5+Mai!N5+Juin!N5+Juillet!N5+Août!N5+Septembre!N5+Octobre!N5+Novembre!N5+Décembre!N5</f>
        <v>0</v>
      </c>
      <c r="O5" s="33">
        <f>P5/$P$59</f>
        <v>0</v>
      </c>
      <c r="P5" s="25">
        <f>'Total N-1'!N5</f>
        <v>0</v>
      </c>
      <c r="Q5" s="26">
        <f t="shared" si="2"/>
        <v>0</v>
      </c>
      <c r="R5" s="32">
        <f>S5/$S$59</f>
        <v>0</v>
      </c>
      <c r="S5" s="23">
        <f>Janvier!S5+Février!S5+Mars!S5+Avril!S5+Mai!S5+Juin!S5+Juillet!S5+Août!S5+Septembre!S5+Octobre!S5+Novembre!S5+Décembre!S5</f>
        <v>0</v>
      </c>
      <c r="T5" s="33" t="e">
        <f>U5/$U61</f>
        <v>#DIV/0!</v>
      </c>
      <c r="U5" s="25">
        <f>'Total N-1'!S5</f>
        <v>1</v>
      </c>
      <c r="V5" s="26">
        <f t="shared" si="3"/>
        <v>-1</v>
      </c>
      <c r="W5" s="32">
        <f>X5/$X$59</f>
        <v>0</v>
      </c>
      <c r="X5" s="23">
        <f>Janvier!X5+Février!X5+Mars!X5+Avril!X5+Mai!X5+Juin!X5+Juillet!X5+Août!X5+Septembre!X5+Octobre!X5+Novembre!X5+Décembre!X5</f>
        <v>0</v>
      </c>
      <c r="Y5" s="33">
        <f>Z5/$Z$59</f>
        <v>6.41025641025641E-3</v>
      </c>
      <c r="Z5" s="25">
        <f>'Total N-1'!X5</f>
        <v>4</v>
      </c>
      <c r="AA5" s="26">
        <f t="shared" si="4"/>
        <v>-4</v>
      </c>
      <c r="AB5" s="32">
        <f>AC5/$AC$59</f>
        <v>0</v>
      </c>
      <c r="AC5" s="23">
        <f>Janvier!AC5+Février!AC5+Mars!AC5+Avril!AC5+Mai!AC5+Juin!AC5+Juillet!AC5+Août!AC5+Septembre!AC5+Octobre!AC5+Novembre!AC5+Décembre!AC5</f>
        <v>0</v>
      </c>
      <c r="AD5" s="33">
        <f>AE5/$AE$59</f>
        <v>5.1546391752577321E-4</v>
      </c>
      <c r="AE5" s="25">
        <f>'Total N-1'!AC5</f>
        <v>1</v>
      </c>
      <c r="AF5" s="26">
        <f t="shared" si="5"/>
        <v>-1</v>
      </c>
      <c r="AG5" s="32">
        <f>AH5/$AH$59</f>
        <v>0</v>
      </c>
      <c r="AH5" s="23">
        <f>Janvier!AH5+Février!IAH5+Mars!IAZ5+Avril!IAH5+Mai!IAH5+Juin!IAH5+Juillet!IAH5+Août!IAH5+Septembre!IAH5+Octobre!IAH5+Novembre!IAH5+Décembre!IAH5</f>
        <v>0</v>
      </c>
      <c r="AI5" s="33">
        <f>AJ5/$AJ$59</f>
        <v>1.0615711252653928E-3</v>
      </c>
      <c r="AJ5" s="25">
        <f>'Total N-1'!AH5</f>
        <v>1</v>
      </c>
      <c r="AK5" s="26">
        <f t="shared" si="6"/>
        <v>-1</v>
      </c>
      <c r="AL5" s="32">
        <f>AM5/$AM$59</f>
        <v>0</v>
      </c>
      <c r="AM5" s="23">
        <f>Janvier!AM5+Février!AM5+Mars!AM5+Avril!AM5+Mai!AM5+Juin!AM5+Juillet!AM5+Août!AM5+Septembre!AM5+Octobre!AM5+Novembre!AM5+Décembre!AM5</f>
        <v>0</v>
      </c>
      <c r="AN5" s="33">
        <f>AO5/$AO$59</f>
        <v>8.4112149532710281E-4</v>
      </c>
      <c r="AO5" s="25">
        <f>'Total N-1'!AM5</f>
        <v>9</v>
      </c>
      <c r="AP5" s="26">
        <f t="shared" si="7"/>
        <v>-9</v>
      </c>
      <c r="AQ5" s="32">
        <f>AR5/$AR$59</f>
        <v>0</v>
      </c>
      <c r="AR5" s="23">
        <f>Janvier!AR5+Février!AR5+Mars!AR5+Avril!AR5+Mai!AR5+Juin!AR5+Juillet!AR5+Août!AR5+Septembre!AR5+Octobre!AR5+Novembre!AR5+Décembre!AR5</f>
        <v>0</v>
      </c>
      <c r="AS5" s="33">
        <f>AT5/$AT$59</f>
        <v>0</v>
      </c>
      <c r="AT5" s="25">
        <f>'Total N-1'!AR5</f>
        <v>0</v>
      </c>
      <c r="AU5" s="26">
        <f t="shared" si="8"/>
        <v>0</v>
      </c>
      <c r="AY5" s="39" t="s">
        <v>154</v>
      </c>
    </row>
    <row r="6" spans="1:64" x14ac:dyDescent="0.3">
      <c r="A6" t="s">
        <v>52</v>
      </c>
      <c r="B6" s="21"/>
      <c r="C6" s="22">
        <f>D6/$D$59</f>
        <v>0</v>
      </c>
      <c r="D6" s="23">
        <f>Janvier!D6+Février!D6+Mars!D6+Avril!D6+Mai!D6+Juin!D6+Juillet!D6+Août!D6+Septembre!D6+Octobre!D6+Novembre!D6+Décembre!D6</f>
        <v>0</v>
      </c>
      <c r="E6" s="33">
        <f>F6/$F$59</f>
        <v>0</v>
      </c>
      <c r="F6" s="25">
        <f>'Total N-1'!D6</f>
        <v>0</v>
      </c>
      <c r="G6" s="26">
        <f t="shared" si="0"/>
        <v>0</v>
      </c>
      <c r="H6" s="22">
        <f>I6/$I$59</f>
        <v>0</v>
      </c>
      <c r="I6" s="23">
        <f>Janvier!I6+Février!I6+Mars!I6+Avril!I6+Mai!I6+Juin!I6+Juillet!I6+Août!I6+Septembre!I6+Octobre!I6+Novembre!I6+Décembre!I6</f>
        <v>0</v>
      </c>
      <c r="J6" s="33">
        <f>K6/$K$59</f>
        <v>0</v>
      </c>
      <c r="K6" s="25">
        <f>'Total N-1'!I6</f>
        <v>0</v>
      </c>
      <c r="L6" s="26">
        <f t="shared" si="1"/>
        <v>0</v>
      </c>
      <c r="M6" s="32">
        <f>N6/$N$59</f>
        <v>0</v>
      </c>
      <c r="N6" s="23">
        <f>Janvier!N6+Février!N6+Mars!N6+Avril!N6+Mai!N6+Juin!N6+Juillet!N6+Août!N6+Septembre!N6+Octobre!N6+Novembre!N6+Décembre!N6</f>
        <v>0</v>
      </c>
      <c r="O6" s="33">
        <f>P6/$P$59</f>
        <v>0</v>
      </c>
      <c r="P6" s="25">
        <f>'Total N-1'!N6</f>
        <v>0</v>
      </c>
      <c r="Q6" s="26">
        <f t="shared" si="2"/>
        <v>0</v>
      </c>
      <c r="R6" s="32">
        <f>S6/$S$59</f>
        <v>0</v>
      </c>
      <c r="S6" s="23">
        <f>Janvier!S6+Février!S6+Mars!S6+Avril!S6+Mai!S6+Juin!S6+Juillet!S6+Août!S6+Septembre!S6+Octobre!S6+Novembre!S6+Décembre!S6</f>
        <v>0</v>
      </c>
      <c r="T6" s="33" t="e">
        <f>U6/$U62</f>
        <v>#DIV/0!</v>
      </c>
      <c r="U6" s="25">
        <f>'Total N-1'!S6</f>
        <v>0</v>
      </c>
      <c r="V6" s="26">
        <f t="shared" si="3"/>
        <v>0</v>
      </c>
      <c r="W6" s="32">
        <f>X6/$X$59</f>
        <v>0</v>
      </c>
      <c r="X6" s="23">
        <f>Janvier!X6+Février!X6+Mars!X6+Avril!X6+Mai!X6+Juin!X6+Juillet!X6+Août!X6+Septembre!X6+Octobre!X6+Novembre!X6+Décembre!X6</f>
        <v>0</v>
      </c>
      <c r="Y6" s="33">
        <f>Z6/$Z$59</f>
        <v>0</v>
      </c>
      <c r="Z6" s="25">
        <f>'Total N-1'!X6</f>
        <v>0</v>
      </c>
      <c r="AA6" s="26">
        <f t="shared" si="4"/>
        <v>0</v>
      </c>
      <c r="AB6" s="32">
        <f>AC6/$AC$59</f>
        <v>0</v>
      </c>
      <c r="AC6" s="23">
        <f>Janvier!AC6+Février!AC6+Mars!AC6+Avril!AC6+Mai!AC6+Juin!AC6+Juillet!AC6+Août!AC6+Septembre!AC6+Octobre!AC6+Novembre!AC6+Décembre!AC6</f>
        <v>0</v>
      </c>
      <c r="AD6" s="33">
        <f>AE6/$AE$59</f>
        <v>5.1546391752577321E-4</v>
      </c>
      <c r="AE6" s="25">
        <f>'Total N-1'!AC6</f>
        <v>1</v>
      </c>
      <c r="AF6" s="26">
        <f t="shared" si="5"/>
        <v>-1</v>
      </c>
      <c r="AG6" s="32">
        <f>AH6/$AH$59</f>
        <v>0</v>
      </c>
      <c r="AH6" s="23">
        <f>Janvier!AH6+Février!IAH6+Mars!IAZ6+Avril!IAH6+Mai!IAH6+Juin!IAH6+Juillet!IAH6+Août!IAH6+Septembre!IAH6+Octobre!IAH6+Novembre!IAH6+Décembre!IAH6</f>
        <v>0</v>
      </c>
      <c r="AI6" s="33">
        <f>AJ6/$AJ$59</f>
        <v>0</v>
      </c>
      <c r="AJ6" s="25">
        <f>'Total N-1'!AH6</f>
        <v>0</v>
      </c>
      <c r="AK6" s="26">
        <f t="shared" si="6"/>
        <v>0</v>
      </c>
      <c r="AL6" s="32">
        <f>AM6/$AM$59</f>
        <v>0</v>
      </c>
      <c r="AM6" s="23">
        <f>Janvier!AM6+Février!AM6+Mars!AM6+Avril!AM6+Mai!AM6+Juin!AM6+Juillet!AM6+Août!AM6+Septembre!AM6+Octobre!AM6+Novembre!AM6+Décembre!AM6</f>
        <v>0</v>
      </c>
      <c r="AN6" s="33">
        <f>AO6/$AO$59</f>
        <v>9.3457943925233641E-5</v>
      </c>
      <c r="AO6" s="25">
        <f>'Total N-1'!AM6</f>
        <v>1</v>
      </c>
      <c r="AP6" s="26">
        <f t="shared" si="7"/>
        <v>-1</v>
      </c>
      <c r="AQ6" s="32">
        <f>AR6/$AR$59</f>
        <v>0</v>
      </c>
      <c r="AR6" s="23">
        <f>Janvier!AR6+Février!AR6+Mars!AR6+Avril!AR6+Mai!AR6+Juin!AR6+Juillet!AR6+Août!AR6+Septembre!AR6+Octobre!AR6+Novembre!AR6+Décembre!AR6</f>
        <v>0</v>
      </c>
      <c r="AS6" s="33">
        <f>AT6/$AT$59</f>
        <v>0</v>
      </c>
      <c r="AT6" s="25">
        <f>'Total N-1'!AR6</f>
        <v>0</v>
      </c>
      <c r="AU6" s="26">
        <f t="shared" si="8"/>
        <v>0</v>
      </c>
      <c r="AY6" s="40" t="s">
        <v>150</v>
      </c>
    </row>
    <row r="7" spans="1:64" x14ac:dyDescent="0.3">
      <c r="A7" t="s">
        <v>2</v>
      </c>
      <c r="B7" s="21"/>
      <c r="C7" s="22">
        <f>D7/$D$59</f>
        <v>4.9382716049382713E-2</v>
      </c>
      <c r="D7" s="23">
        <f>Janvier!D7+Février!D7+Mars!D7+Avril!D7+Mai!D7+Juin!D7+Juillet!D7+Août!D7+Septembre!D7+Octobre!D7+Novembre!D7+Décembre!D7</f>
        <v>4</v>
      </c>
      <c r="E7" s="33">
        <f>F7/$F$59</f>
        <v>3.8694992412746584E-2</v>
      </c>
      <c r="F7" s="25">
        <f>'Total N-1'!D7</f>
        <v>204</v>
      </c>
      <c r="G7" s="26">
        <f t="shared" si="0"/>
        <v>-200</v>
      </c>
      <c r="H7" s="22">
        <f>I7/$I$59</f>
        <v>1.8518518518518517E-2</v>
      </c>
      <c r="I7" s="23">
        <f>Janvier!I7+Février!I7+Mars!I7+Avril!I7+Mai!I7+Juin!I7+Juillet!I7+Août!I7+Septembre!I7+Octobre!I7+Novembre!I7+Décembre!I7</f>
        <v>1</v>
      </c>
      <c r="J7" s="33">
        <f>K7/$K$59</f>
        <v>3.2818532818532815E-2</v>
      </c>
      <c r="K7" s="25">
        <f>'Total N-1'!I7</f>
        <v>68</v>
      </c>
      <c r="L7" s="26">
        <f t="shared" si="1"/>
        <v>-67</v>
      </c>
      <c r="M7" s="32">
        <f>N7/$N$59</f>
        <v>0</v>
      </c>
      <c r="N7" s="23">
        <f>Janvier!N7+Février!N7+Mars!N7+Avril!N7+Mai!N7+Juin!N7+Juillet!N7+Août!N7+Septembre!N7+Octobre!N7+Novembre!N7+Décembre!N7</f>
        <v>0</v>
      </c>
      <c r="O7" s="33">
        <f>P7/$P$59</f>
        <v>1.079913606911447E-2</v>
      </c>
      <c r="P7" s="25">
        <f>'Total N-1'!N7</f>
        <v>10</v>
      </c>
      <c r="Q7" s="26">
        <f t="shared" si="2"/>
        <v>-10</v>
      </c>
      <c r="R7" s="32">
        <f>S7/$S$59</f>
        <v>4.7619047619047616E-2</v>
      </c>
      <c r="S7" s="23">
        <f>Janvier!S7+Février!S7+Mars!S7+Avril!S7+Mai!S7+Juin!S7+Juillet!S7+Août!S7+Septembre!S7+Octobre!S7+Novembre!S7+Décembre!S7</f>
        <v>1</v>
      </c>
      <c r="T7" s="33" t="e">
        <f>U7/$U63</f>
        <v>#DIV/0!</v>
      </c>
      <c r="U7" s="25">
        <f>'Total N-1'!S7</f>
        <v>36</v>
      </c>
      <c r="V7" s="26">
        <f t="shared" si="3"/>
        <v>-35</v>
      </c>
      <c r="W7" s="32">
        <f>X7/$X$59</f>
        <v>9.0909090909090912E-2</v>
      </c>
      <c r="X7" s="23">
        <f>Janvier!X7+Février!X7+Mars!X7+Avril!X7+Mai!X7+Juin!X7+Juillet!X7+Août!X7+Septembre!X7+Octobre!X7+Novembre!X7+Décembre!X7</f>
        <v>1</v>
      </c>
      <c r="Y7" s="33">
        <f>Z7/$Z$59</f>
        <v>3.8461538461538464E-2</v>
      </c>
      <c r="Z7" s="25">
        <f>'Total N-1'!X7</f>
        <v>24</v>
      </c>
      <c r="AA7" s="26">
        <f t="shared" si="4"/>
        <v>-23</v>
      </c>
      <c r="AB7" s="32">
        <f>AC7/$AC$59</f>
        <v>8.4745762711864403E-2</v>
      </c>
      <c r="AC7" s="23">
        <f>Janvier!AC7+Février!AC7+Mars!AC7+Avril!AC7+Mai!AC7+Juin!AC7+Juillet!AC7+Août!AC7+Septembre!AC7+Octobre!AC7+Novembre!AC7+Décembre!AC7</f>
        <v>5</v>
      </c>
      <c r="AD7" s="33">
        <f>AE7/$AE$59</f>
        <v>5.2061855670103095E-2</v>
      </c>
      <c r="AE7" s="25">
        <f>'Total N-1'!AC7</f>
        <v>101</v>
      </c>
      <c r="AF7" s="26">
        <f t="shared" si="5"/>
        <v>-96</v>
      </c>
      <c r="AG7" s="32">
        <f>AH7/$AH$59</f>
        <v>0</v>
      </c>
      <c r="AH7" s="23">
        <f>Janvier!AH7+Février!IAH7+Mars!IAZ7+Avril!IAH7+Mai!IAH7+Juin!IAH7+Juillet!IAH7+Août!IAH7+Septembre!IAH7+Octobre!IAH7+Novembre!IAH7+Décembre!IAH7</f>
        <v>0</v>
      </c>
      <c r="AI7" s="33">
        <f>AJ7/$AJ$59</f>
        <v>2.8662420382165606E-2</v>
      </c>
      <c r="AJ7" s="25">
        <f>'Total N-1'!AH7</f>
        <v>27</v>
      </c>
      <c r="AK7" s="26">
        <f t="shared" si="6"/>
        <v>-27</v>
      </c>
      <c r="AL7" s="32">
        <f>AM7/$AM$59</f>
        <v>4.2704626334519574E-2</v>
      </c>
      <c r="AM7" s="23">
        <f>Janvier!AM7+Février!AM7+Mars!AM7+Avril!AM7+Mai!AM7+Juin!AM7+Juillet!AM7+Août!AM7+Septembre!AM7+Octobre!AM7+Novembre!AM7+Décembre!AM7</f>
        <v>12</v>
      </c>
      <c r="AN7" s="33">
        <f>AO7/$AO$59</f>
        <v>4.3925233644859812E-2</v>
      </c>
      <c r="AO7" s="25">
        <f>'Total N-1'!AM7</f>
        <v>470</v>
      </c>
      <c r="AP7" s="26">
        <f t="shared" si="7"/>
        <v>-458</v>
      </c>
      <c r="AQ7" s="32">
        <f>AR7/$AR$59</f>
        <v>0</v>
      </c>
      <c r="AR7" s="23">
        <f>Janvier!AR7+Février!AR7+Mars!AR7+Avril!AR7+Mai!AR7+Juin!AR7+Juillet!AR7+Août!AR7+Septembre!AR7+Octobre!AR7+Novembre!AR7+Décembre!AR7</f>
        <v>0</v>
      </c>
      <c r="AS7" s="33">
        <f>AT7/$AT$59</f>
        <v>0</v>
      </c>
      <c r="AT7" s="25">
        <f>'Total N-1'!AR7</f>
        <v>0</v>
      </c>
      <c r="AU7" s="26">
        <f t="shared" si="8"/>
        <v>0</v>
      </c>
    </row>
    <row r="8" spans="1:64" x14ac:dyDescent="0.3">
      <c r="A8" t="s">
        <v>3</v>
      </c>
      <c r="B8" s="21"/>
      <c r="C8" s="22">
        <f>D8/$D$59</f>
        <v>0</v>
      </c>
      <c r="D8" s="23">
        <f>Janvier!D9+Février!D9+Mars!D9+Avril!D9+Mai!D9+Juin!D9+Juillet!D9+Août!D9+Septembre!D9+Octobre!D9+Novembre!D9+Décembre!D9</f>
        <v>0</v>
      </c>
      <c r="E8" s="33">
        <f>F8/$F$59</f>
        <v>3.7936267071320183E-4</v>
      </c>
      <c r="F8" s="25">
        <f>'Total N-1'!D8</f>
        <v>2</v>
      </c>
      <c r="G8" s="26">
        <f t="shared" si="0"/>
        <v>-2</v>
      </c>
      <c r="H8" s="22">
        <f>I8/$I$59</f>
        <v>0</v>
      </c>
      <c r="I8" s="23">
        <f>Janvier!I9+Février!I9+Mars!I9+Avril!I9+Mai!I9+Juin!I9+Juillet!I9+Août!I9+Septembre!I9+Octobre!I9+Novembre!I9+Décembre!I9</f>
        <v>0</v>
      </c>
      <c r="J8" s="33">
        <f>K8/$K$59</f>
        <v>0</v>
      </c>
      <c r="K8" s="25">
        <f>'Total N-1'!I8</f>
        <v>0</v>
      </c>
      <c r="L8" s="26">
        <f t="shared" si="1"/>
        <v>0</v>
      </c>
      <c r="M8" s="32">
        <f>N8/$N$59</f>
        <v>0</v>
      </c>
      <c r="N8" s="23">
        <f>Janvier!N9+Février!N9+Mars!N9+Avril!N9+Mai!N9+Juin!N9+Juillet!N9+Août!N9+Septembre!N9+Octobre!N9+Novembre!N9+Décembre!N9</f>
        <v>0</v>
      </c>
      <c r="O8" s="33">
        <f>P8/$P$59</f>
        <v>0</v>
      </c>
      <c r="P8" s="25">
        <f>'Total N-1'!N8</f>
        <v>0</v>
      </c>
      <c r="Q8" s="26">
        <f t="shared" si="2"/>
        <v>0</v>
      </c>
      <c r="R8" s="32">
        <f>S8/$S$59</f>
        <v>0</v>
      </c>
      <c r="S8" s="23">
        <f>Janvier!S9+Février!S9+Mars!S9+Avril!S9+Mai!S9+Juin!S9+Juillet!S9+Août!S9+Septembre!S9+Octobre!S9+Novembre!S9+Décembre!S9</f>
        <v>0</v>
      </c>
      <c r="T8" s="33" t="e">
        <f>U8/$U64</f>
        <v>#DIV/0!</v>
      </c>
      <c r="U8" s="25">
        <f>'Total N-1'!S8</f>
        <v>0</v>
      </c>
      <c r="V8" s="26">
        <f t="shared" si="3"/>
        <v>0</v>
      </c>
      <c r="W8" s="32">
        <f>X8/$X$59</f>
        <v>0</v>
      </c>
      <c r="X8" s="23">
        <f>Janvier!X9+Février!X9+Mars!X9+Avril!X9+Mai!X9+Juin!X9+Juillet!X9+Août!X9+Septembre!X9+Octobre!X9+Novembre!X9+Décembre!X9</f>
        <v>0</v>
      </c>
      <c r="Y8" s="33">
        <f>Z8/$Z$59</f>
        <v>0</v>
      </c>
      <c r="Z8" s="25">
        <f>'Total N-1'!X8</f>
        <v>0</v>
      </c>
      <c r="AA8" s="26">
        <f t="shared" si="4"/>
        <v>0</v>
      </c>
      <c r="AB8" s="32">
        <f>AC8/$AC$59</f>
        <v>0</v>
      </c>
      <c r="AC8" s="23">
        <f>Janvier!AC9+Février!AC9+Mars!AC9+Avril!AC9+Mai!AC9+Juin!AC9+Juillet!AC9+Août!AC9+Septembre!AC9+Octobre!AC9+Novembre!AC9+Décembre!AC9</f>
        <v>0</v>
      </c>
      <c r="AD8" s="33">
        <f>AE8/$AE$59</f>
        <v>1.0309278350515464E-3</v>
      </c>
      <c r="AE8" s="25">
        <f>'Total N-1'!AC8</f>
        <v>2</v>
      </c>
      <c r="AF8" s="26">
        <f t="shared" si="5"/>
        <v>-2</v>
      </c>
      <c r="AG8" s="32">
        <f>AH8/$AH$59</f>
        <v>0</v>
      </c>
      <c r="AH8" s="23">
        <f>Janvier!AH9+Février!IAH9+Mars!IAZ9+Avril!IAH9+Mai!IAH9+Juin!IAH9+Juillet!IAH9+Août!IAH9+Septembre!IAH9+Octobre!IAH9+Novembre!IAH9+Décembre!IAH9</f>
        <v>0</v>
      </c>
      <c r="AI8" s="33">
        <f>AJ8/$AJ$59</f>
        <v>0</v>
      </c>
      <c r="AJ8" s="25">
        <f>'Total N-1'!AH8</f>
        <v>0</v>
      </c>
      <c r="AK8" s="26">
        <f t="shared" si="6"/>
        <v>0</v>
      </c>
      <c r="AL8" s="32">
        <f>AM8/$AM$59</f>
        <v>0</v>
      </c>
      <c r="AM8" s="23">
        <f>Janvier!AM9+Février!AM9+Mars!AM9+Avril!AM9+Mai!AM9+Juin!AM9+Juillet!AM9+Août!AM9+Septembre!AM9+Octobre!AM9+Novembre!AM9+Décembre!AM9</f>
        <v>0</v>
      </c>
      <c r="AN8" s="33">
        <f>AO8/$AO$59</f>
        <v>3.7383177570093456E-4</v>
      </c>
      <c r="AO8" s="25">
        <f>'Total N-1'!AM8</f>
        <v>4</v>
      </c>
      <c r="AP8" s="26">
        <f t="shared" si="7"/>
        <v>-4</v>
      </c>
      <c r="AQ8" s="32">
        <f>AR8/$AR$59</f>
        <v>0</v>
      </c>
      <c r="AR8" s="23">
        <f>Janvier!AR9+Février!AR9+Mars!AR9+Avril!AR9+Mai!AR9+Juin!AR9+Juillet!AR9+Août!AR9+Septembre!AR9+Octobre!AR9+Novembre!AR9+Décembre!AR9</f>
        <v>0</v>
      </c>
      <c r="AS8" s="33">
        <f>AT8/$AT$59</f>
        <v>0</v>
      </c>
      <c r="AT8" s="25">
        <f>'Total N-1'!AR8</f>
        <v>0</v>
      </c>
      <c r="AU8" s="26">
        <f t="shared" si="8"/>
        <v>0</v>
      </c>
    </row>
    <row r="9" spans="1:64" x14ac:dyDescent="0.3">
      <c r="A9" t="s">
        <v>152</v>
      </c>
      <c r="B9" s="21"/>
      <c r="C9" s="22">
        <f t="shared" ref="C9:C57" si="9">D9/$D$59</f>
        <v>7.407407407407407E-2</v>
      </c>
      <c r="D9" s="23">
        <f>Janvier!D10+Février!D10+Mars!D10+Avril!D10+Mai!D10+Juin!D10+Juillet!D10+Août!D10+Septembre!D10+Octobre!D10+Novembre!D10+Décembre!D10</f>
        <v>6</v>
      </c>
      <c r="E9" s="33">
        <f t="shared" ref="E9:E57" si="10">F9/$F$59</f>
        <v>2.8452200303490136E-2</v>
      </c>
      <c r="F9" s="25">
        <f>'Total N-1'!D9</f>
        <v>150</v>
      </c>
      <c r="G9" s="26">
        <f t="shared" ref="G9:G57" si="11">D9-F9</f>
        <v>-144</v>
      </c>
      <c r="H9" s="22">
        <f t="shared" ref="H9:H57" si="12">I9/$I$59</f>
        <v>3.7037037037037035E-2</v>
      </c>
      <c r="I9" s="23">
        <f>Janvier!I10+Février!I10+Mars!I10+Avril!I10+Mai!I10+Juin!I10+Juillet!I10+Août!I10+Septembre!I10+Octobre!I10+Novembre!I10+Décembre!I10</f>
        <v>2</v>
      </c>
      <c r="J9" s="33">
        <f t="shared" ref="J9:J57" si="13">K9/$K$59</f>
        <v>2.4131274131274132E-2</v>
      </c>
      <c r="K9" s="25">
        <f>'Total N-1'!I9</f>
        <v>50</v>
      </c>
      <c r="L9" s="26">
        <f t="shared" ref="L9:L57" si="14">I9-K9</f>
        <v>-48</v>
      </c>
      <c r="M9" s="32">
        <f t="shared" ref="M9:M57" si="15">N9/$N$59</f>
        <v>0</v>
      </c>
      <c r="N9" s="23">
        <f>Janvier!N10+Février!N10+Mars!N10+Avril!N10+Mai!N10+Juin!N10+Juillet!N10+Août!N10+Septembre!N10+Octobre!N10+Novembre!N10+Décembre!N10</f>
        <v>0</v>
      </c>
      <c r="O9" s="33">
        <f t="shared" ref="O9:O57" si="16">P9/$P$59</f>
        <v>8.6393088552915772E-3</v>
      </c>
      <c r="P9" s="25">
        <f>'Total N-1'!N9</f>
        <v>8</v>
      </c>
      <c r="Q9" s="26">
        <f t="shared" ref="Q9:Q57" si="17">N9-P9</f>
        <v>-8</v>
      </c>
      <c r="R9" s="32">
        <f t="shared" ref="R9:R57" si="18">S9/$S$59</f>
        <v>0.14285714285714285</v>
      </c>
      <c r="S9" s="23">
        <f>Janvier!S10+Février!S10+Mars!S10+Avril!S10+Mai!S10+Juin!S10+Juillet!S10+Août!S10+Septembre!S10+Octobre!S10+Novembre!S10+Décembre!S10</f>
        <v>3</v>
      </c>
      <c r="T9" s="33" t="e">
        <f t="shared" ref="T9:T57" si="19">U9/$U65</f>
        <v>#DIV/0!</v>
      </c>
      <c r="U9" s="25">
        <f>'Total N-1'!S9</f>
        <v>15</v>
      </c>
      <c r="V9" s="26">
        <f t="shared" ref="V9:V57" si="20">S9-U9</f>
        <v>-12</v>
      </c>
      <c r="W9" s="32">
        <f t="shared" ref="W9:W57" si="21">X9/$X$59</f>
        <v>0.18181818181818182</v>
      </c>
      <c r="X9" s="23">
        <f>Janvier!X10+Février!X10+Mars!X10+Avril!X10+Mai!X10+Juin!X10+Juillet!X10+Août!X10+Septembre!X10+Octobre!X10+Novembre!X10+Décembre!X10</f>
        <v>2</v>
      </c>
      <c r="Y9" s="33">
        <f t="shared" ref="Y9:Y57" si="22">Z9/$Z$59</f>
        <v>4.4871794871794872E-2</v>
      </c>
      <c r="Z9" s="25">
        <f>'Total N-1'!X9</f>
        <v>28</v>
      </c>
      <c r="AA9" s="26">
        <f t="shared" ref="AA9:AA57" si="23">X9-Z9</f>
        <v>-26</v>
      </c>
      <c r="AB9" s="32">
        <f t="shared" ref="AB9:AB57" si="24">AC9/$AC$59</f>
        <v>1.6949152542372881E-2</v>
      </c>
      <c r="AC9" s="23">
        <f>Janvier!AC10+Février!AC10+Mars!AC10+Avril!AC10+Mai!AC10+Juin!AC10+Juillet!AC10+Août!AC10+Septembre!AC10+Octobre!AC10+Novembre!AC10+Décembre!AC10</f>
        <v>1</v>
      </c>
      <c r="AD9" s="33">
        <f t="shared" ref="AD9:AD57" si="25">AE9/$AE$59</f>
        <v>2.7835051546391754E-2</v>
      </c>
      <c r="AE9" s="25">
        <f>'Total N-1'!AC9</f>
        <v>54</v>
      </c>
      <c r="AF9" s="26">
        <f t="shared" ref="AF9:AF57" si="26">AC9-AE9</f>
        <v>-53</v>
      </c>
      <c r="AG9" s="32">
        <f t="shared" ref="AG9:AG57" si="27">AH9/$AH$59</f>
        <v>0.1</v>
      </c>
      <c r="AH9" s="23">
        <f>Janvier!AH10+Février!IAH10+Mars!IAZ10+Avril!IAH10+Mai!IAH10+Juin!IAH10+Juillet!IAH10+Août!IAH10+Septembre!IAH10+Octobre!IAH10+Novembre!IAH10+Décembre!IAH10</f>
        <v>3</v>
      </c>
      <c r="AI9" s="33">
        <f t="shared" ref="AI9:AI57" si="28">AJ9/$AJ$59</f>
        <v>7.749469214437367E-2</v>
      </c>
      <c r="AJ9" s="25">
        <f>'Total N-1'!AH9</f>
        <v>73</v>
      </c>
      <c r="AK9" s="26">
        <f t="shared" ref="AK9:AK57" si="29">AH9-AJ9</f>
        <v>-70</v>
      </c>
      <c r="AL9" s="32">
        <f t="shared" ref="AL9:AL57" si="30">AM9/$AM$59</f>
        <v>6.0498220640569395E-2</v>
      </c>
      <c r="AM9" s="23">
        <f>Janvier!AM10+Février!AM10+Mars!AM10+Avril!AM10+Mai!AM10+Juin!AM10+Juillet!AM10+Août!AM10+Septembre!AM10+Octobre!AM10+Novembre!AM10+Décembre!AM10</f>
        <v>17</v>
      </c>
      <c r="AN9" s="33">
        <f t="shared" ref="AN9:AN57" si="31">AO9/$AO$59</f>
        <v>3.5327102803738318E-2</v>
      </c>
      <c r="AO9" s="25">
        <f>'Total N-1'!AM9</f>
        <v>378</v>
      </c>
      <c r="AP9" s="26">
        <f t="shared" ref="AP9:AP57" si="32">AM9-AO9</f>
        <v>-361</v>
      </c>
      <c r="AQ9" s="32">
        <f t="shared" ref="AQ9:AQ57" si="33">AR9/$AR$59</f>
        <v>0</v>
      </c>
      <c r="AR9" s="23">
        <f>Janvier!AR10+Février!AR10+Mars!AR10+Avril!AR10+Mai!AR10+Juin!AR10+Juillet!AR10+Août!AR10+Septembre!AR10+Octobre!AR10+Novembre!AR10+Décembre!AR10</f>
        <v>0</v>
      </c>
      <c r="AS9" s="33">
        <f t="shared" ref="AS9:AS57" si="34">AT9/$AT$59</f>
        <v>0</v>
      </c>
      <c r="AT9" s="25">
        <f>'Total N-1'!AR9</f>
        <v>0</v>
      </c>
      <c r="AU9" s="26">
        <f t="shared" ref="AU9:AU57" si="35">AR9-AT9</f>
        <v>0</v>
      </c>
    </row>
    <row r="10" spans="1:64" x14ac:dyDescent="0.3">
      <c r="A10" t="s">
        <v>4</v>
      </c>
      <c r="B10" s="21"/>
      <c r="C10" s="22">
        <f t="shared" si="9"/>
        <v>2.4691358024691357E-2</v>
      </c>
      <c r="D10" s="23">
        <f>Janvier!D11+Février!D11+Mars!D11+Avril!D11+Mai!D11+Juin!D11+Juillet!D11+Août!D11+Septembre!D11+Octobre!D11+Novembre!D11+Décembre!D11</f>
        <v>2</v>
      </c>
      <c r="E10" s="33">
        <f t="shared" si="10"/>
        <v>0</v>
      </c>
      <c r="F10" s="25">
        <f>'Total N-1'!D10</f>
        <v>0</v>
      </c>
      <c r="G10" s="26">
        <f t="shared" si="11"/>
        <v>2</v>
      </c>
      <c r="H10" s="22">
        <f t="shared" si="12"/>
        <v>3.7037037037037035E-2</v>
      </c>
      <c r="I10" s="23">
        <f>Janvier!I11+Février!I11+Mars!I11+Avril!I11+Mai!I11+Juin!I11+Juillet!I11+Août!I11+Septembre!I11+Octobre!I11+Novembre!I11+Décembre!I11</f>
        <v>2</v>
      </c>
      <c r="J10" s="33">
        <f t="shared" si="13"/>
        <v>0</v>
      </c>
      <c r="K10" s="25">
        <f>'Total N-1'!I10</f>
        <v>0</v>
      </c>
      <c r="L10" s="26">
        <f t="shared" si="14"/>
        <v>2</v>
      </c>
      <c r="M10" s="32">
        <f t="shared" si="15"/>
        <v>0</v>
      </c>
      <c r="N10" s="23">
        <f>Janvier!N11+Février!N11+Mars!N11+Avril!N11+Mai!N11+Juin!N11+Juillet!N11+Août!N11+Septembre!N11+Octobre!N11+Novembre!N11+Décembre!N11</f>
        <v>0</v>
      </c>
      <c r="O10" s="33">
        <f t="shared" si="16"/>
        <v>0</v>
      </c>
      <c r="P10" s="25">
        <f>'Total N-1'!N10</f>
        <v>0</v>
      </c>
      <c r="Q10" s="26">
        <f t="shared" si="17"/>
        <v>0</v>
      </c>
      <c r="R10" s="32">
        <f t="shared" si="18"/>
        <v>4.7619047619047616E-2</v>
      </c>
      <c r="S10" s="23">
        <f>Janvier!S11+Février!S11+Mars!S11+Avril!S11+Mai!S11+Juin!S11+Juillet!S11+Août!S11+Septembre!S11+Octobre!S11+Novembre!S11+Décembre!S11</f>
        <v>1</v>
      </c>
      <c r="T10" s="33" t="e">
        <f t="shared" si="19"/>
        <v>#DIV/0!</v>
      </c>
      <c r="U10" s="25">
        <f>'Total N-1'!S10</f>
        <v>0</v>
      </c>
      <c r="V10" s="26">
        <f t="shared" si="20"/>
        <v>1</v>
      </c>
      <c r="W10" s="32">
        <f t="shared" si="21"/>
        <v>0</v>
      </c>
      <c r="X10" s="23">
        <f>Janvier!X11+Février!X11+Mars!X11+Avril!X11+Mai!X11+Juin!X11+Juillet!X11+Août!X11+Septembre!X11+Octobre!X11+Novembre!X11+Décembre!X11</f>
        <v>0</v>
      </c>
      <c r="Y10" s="33">
        <f t="shared" si="22"/>
        <v>0</v>
      </c>
      <c r="Z10" s="25">
        <f>'Total N-1'!X10</f>
        <v>0</v>
      </c>
      <c r="AA10" s="26">
        <f t="shared" si="23"/>
        <v>0</v>
      </c>
      <c r="AB10" s="32">
        <f t="shared" si="24"/>
        <v>0</v>
      </c>
      <c r="AC10" s="23">
        <f>Janvier!AC11+Février!AC11+Mars!AC11+Avril!AC11+Mai!AC11+Juin!AC11+Juillet!AC11+Août!AC11+Septembre!AC11+Octobre!AC11+Novembre!AC11+Décembre!AC11</f>
        <v>0</v>
      </c>
      <c r="AD10" s="33">
        <f t="shared" si="25"/>
        <v>0</v>
      </c>
      <c r="AE10" s="25">
        <f>'Total N-1'!AC10</f>
        <v>0</v>
      </c>
      <c r="AF10" s="26">
        <f t="shared" si="26"/>
        <v>0</v>
      </c>
      <c r="AG10" s="32">
        <f t="shared" si="27"/>
        <v>3.3333333333333333E-2</v>
      </c>
      <c r="AH10" s="23">
        <f>Janvier!AH11+Février!IAH11+Mars!IAZ11+Avril!IAH11+Mai!IAH11+Juin!IAH11+Juillet!IAH11+Août!IAH11+Septembre!IAH11+Octobre!IAH11+Novembre!IAH11+Décembre!IAH11</f>
        <v>1</v>
      </c>
      <c r="AI10" s="33">
        <f t="shared" si="28"/>
        <v>9.5541401273885346E-3</v>
      </c>
      <c r="AJ10" s="25">
        <f>'Total N-1'!AH10</f>
        <v>9</v>
      </c>
      <c r="AK10" s="26">
        <f t="shared" si="29"/>
        <v>-8</v>
      </c>
      <c r="AL10" s="32">
        <f t="shared" si="30"/>
        <v>2.1352313167259787E-2</v>
      </c>
      <c r="AM10" s="23">
        <f>Janvier!AM11+Février!AM11+Mars!AM11+Avril!AM11+Mai!AM11+Juin!AM11+Juillet!AM11+Août!AM11+Septembre!AM11+Octobre!AM11+Novembre!AM11+Décembre!AM11</f>
        <v>6</v>
      </c>
      <c r="AN10" s="33">
        <f t="shared" si="31"/>
        <v>0</v>
      </c>
      <c r="AO10" s="25">
        <f>'Total N-1'!AM10</f>
        <v>0</v>
      </c>
      <c r="AP10" s="26">
        <f t="shared" si="32"/>
        <v>6</v>
      </c>
      <c r="AQ10" s="32">
        <f t="shared" si="33"/>
        <v>0</v>
      </c>
      <c r="AR10" s="23">
        <f>Janvier!AR11+Février!AR11+Mars!AR11+Avril!AR11+Mai!AR11+Juin!AR11+Juillet!AR11+Août!AR11+Septembre!AR11+Octobre!AR11+Novembre!AR11+Décembre!AR11</f>
        <v>0</v>
      </c>
      <c r="AS10" s="33">
        <f t="shared" si="34"/>
        <v>2.5714285714285714E-2</v>
      </c>
      <c r="AT10" s="25">
        <f>'Total N-1'!AR10</f>
        <v>9</v>
      </c>
      <c r="AU10" s="26">
        <f t="shared" si="35"/>
        <v>-9</v>
      </c>
    </row>
    <row r="11" spans="1:64" x14ac:dyDescent="0.3">
      <c r="A11" t="s">
        <v>138</v>
      </c>
      <c r="B11" s="21"/>
      <c r="C11" s="22">
        <f t="shared" si="9"/>
        <v>0</v>
      </c>
      <c r="D11" s="23">
        <f>Janvier!D12+Février!D12+Mars!D12+Avril!D12+Mai!D12+Juin!D12+Juillet!D12+Août!D12+Septembre!D12+Octobre!D12+Novembre!D12+Décembre!D12</f>
        <v>0</v>
      </c>
      <c r="E11" s="33">
        <f t="shared" si="10"/>
        <v>0</v>
      </c>
      <c r="F11" s="25">
        <f>'Total N-1'!D11</f>
        <v>0</v>
      </c>
      <c r="G11" s="26">
        <f t="shared" si="11"/>
        <v>0</v>
      </c>
      <c r="H11" s="22">
        <f t="shared" si="12"/>
        <v>0</v>
      </c>
      <c r="I11" s="23">
        <f>Janvier!I12+Février!I12+Mars!I12+Avril!I12+Mai!I12+Juin!I12+Juillet!I12+Août!I12+Septembre!I12+Octobre!I12+Novembre!I12+Décembre!I12</f>
        <v>0</v>
      </c>
      <c r="J11" s="33">
        <f t="shared" si="13"/>
        <v>0</v>
      </c>
      <c r="K11" s="25">
        <f>'Total N-1'!I11</f>
        <v>0</v>
      </c>
      <c r="L11" s="26">
        <f t="shared" si="14"/>
        <v>0</v>
      </c>
      <c r="M11" s="32">
        <f t="shared" si="15"/>
        <v>0</v>
      </c>
      <c r="N11" s="23">
        <f>Janvier!N12+Février!N12+Mars!N12+Avril!N12+Mai!N12+Juin!N12+Juillet!N12+Août!N12+Septembre!N12+Octobre!N12+Novembre!N12+Décembre!N12</f>
        <v>0</v>
      </c>
      <c r="O11" s="33">
        <f t="shared" si="16"/>
        <v>0</v>
      </c>
      <c r="P11" s="25">
        <f>'Total N-1'!N11</f>
        <v>0</v>
      </c>
      <c r="Q11" s="26">
        <f t="shared" si="17"/>
        <v>0</v>
      </c>
      <c r="R11" s="32">
        <f t="shared" si="18"/>
        <v>0</v>
      </c>
      <c r="S11" s="23">
        <f>Janvier!S12+Février!S12+Mars!S12+Avril!S12+Mai!S12+Juin!S12+Juillet!S12+Août!S12+Septembre!S12+Octobre!S12+Novembre!S12+Décembre!S12</f>
        <v>0</v>
      </c>
      <c r="T11" s="33" t="e">
        <f t="shared" si="19"/>
        <v>#DIV/0!</v>
      </c>
      <c r="U11" s="25">
        <f>'Total N-1'!S11</f>
        <v>0</v>
      </c>
      <c r="V11" s="26">
        <f t="shared" si="20"/>
        <v>0</v>
      </c>
      <c r="W11" s="32">
        <f t="shared" si="21"/>
        <v>0</v>
      </c>
      <c r="X11" s="23">
        <f>Janvier!X12+Février!X12+Mars!X12+Avril!X12+Mai!X12+Juin!X12+Juillet!X12+Août!X12+Septembre!X12+Octobre!X12+Novembre!X12+Décembre!X12</f>
        <v>0</v>
      </c>
      <c r="Y11" s="33">
        <f t="shared" si="22"/>
        <v>0</v>
      </c>
      <c r="Z11" s="25">
        <f>'Total N-1'!X11</f>
        <v>0</v>
      </c>
      <c r="AA11" s="26">
        <f t="shared" si="23"/>
        <v>0</v>
      </c>
      <c r="AB11" s="32">
        <f t="shared" si="24"/>
        <v>0</v>
      </c>
      <c r="AC11" s="23">
        <f>Janvier!AC12+Février!AC12+Mars!AC12+Avril!AC12+Mai!AC12+Juin!AC12+Juillet!AC12+Août!AC12+Septembre!AC12+Octobre!AC12+Novembre!AC12+Décembre!AC12</f>
        <v>0</v>
      </c>
      <c r="AD11" s="33">
        <f t="shared" si="25"/>
        <v>0</v>
      </c>
      <c r="AE11" s="25">
        <f>'Total N-1'!AC11</f>
        <v>0</v>
      </c>
      <c r="AF11" s="26">
        <f t="shared" si="26"/>
        <v>0</v>
      </c>
      <c r="AG11" s="32">
        <f t="shared" si="27"/>
        <v>0</v>
      </c>
      <c r="AH11" s="23">
        <f>Janvier!AH12+Février!IAH12+Mars!IAZ12+Avril!IAH12+Mai!IAH12+Juin!IAH12+Juillet!IAH12+Août!IAH12+Septembre!IAH12+Octobre!IAH12+Novembre!IAH12+Décembre!IAH12</f>
        <v>0</v>
      </c>
      <c r="AI11" s="33">
        <f t="shared" si="28"/>
        <v>7.4309978768577496E-3</v>
      </c>
      <c r="AJ11" s="25">
        <f>'Total N-1'!AH11</f>
        <v>7</v>
      </c>
      <c r="AK11" s="26">
        <f t="shared" si="29"/>
        <v>-7</v>
      </c>
      <c r="AL11" s="32">
        <f t="shared" si="30"/>
        <v>0</v>
      </c>
      <c r="AM11" s="23">
        <f>Janvier!AM12+Février!AM12+Mars!AM12+Avril!AM12+Mai!AM12+Juin!AM12+Juillet!AM12+Août!AM12+Septembre!AM12+Octobre!AM12+Novembre!AM12+Décembre!AM12</f>
        <v>0</v>
      </c>
      <c r="AN11" s="33">
        <f t="shared" si="31"/>
        <v>0</v>
      </c>
      <c r="AO11" s="25">
        <f>'Total N-1'!AM11</f>
        <v>0</v>
      </c>
      <c r="AP11" s="26">
        <f t="shared" si="32"/>
        <v>0</v>
      </c>
      <c r="AQ11" s="32">
        <f t="shared" si="33"/>
        <v>0</v>
      </c>
      <c r="AR11" s="23">
        <f>Janvier!AR12+Février!AR12+Mars!AR12+Avril!AR12+Mai!AR12+Juin!AR12+Juillet!AR12+Août!AR12+Septembre!AR12+Octobre!AR12+Novembre!AR12+Décembre!AR12</f>
        <v>0</v>
      </c>
      <c r="AS11" s="33">
        <f t="shared" si="34"/>
        <v>0.02</v>
      </c>
      <c r="AT11" s="25">
        <f>'Total N-1'!AR11</f>
        <v>7</v>
      </c>
      <c r="AU11" s="26">
        <f t="shared" si="35"/>
        <v>-7</v>
      </c>
    </row>
    <row r="12" spans="1:64" x14ac:dyDescent="0.3">
      <c r="A12" t="s">
        <v>138</v>
      </c>
      <c r="B12" s="21"/>
      <c r="C12" s="22">
        <f t="shared" si="9"/>
        <v>0</v>
      </c>
      <c r="D12" s="23">
        <f>Janvier!D13+Février!D13+Mars!D13+Avril!D13+Mai!D13+Juin!D13+Juillet!D13+Août!D13+Septembre!D13+Octobre!D13+Novembre!D13+Décembre!D13</f>
        <v>0</v>
      </c>
      <c r="E12" s="33">
        <f t="shared" si="10"/>
        <v>0</v>
      </c>
      <c r="F12" s="25">
        <f>'Total N-1'!D12</f>
        <v>0</v>
      </c>
      <c r="G12" s="26">
        <f t="shared" si="11"/>
        <v>0</v>
      </c>
      <c r="H12" s="22">
        <f t="shared" si="12"/>
        <v>0</v>
      </c>
      <c r="I12" s="23">
        <f>Janvier!I13+Février!I13+Mars!I13+Avril!I13+Mai!I13+Juin!I13+Juillet!I13+Août!I13+Septembre!I13+Octobre!I13+Novembre!I13+Décembre!I13</f>
        <v>0</v>
      </c>
      <c r="J12" s="33">
        <f t="shared" si="13"/>
        <v>0</v>
      </c>
      <c r="K12" s="25">
        <f>'Total N-1'!I12</f>
        <v>0</v>
      </c>
      <c r="L12" s="26">
        <f t="shared" si="14"/>
        <v>0</v>
      </c>
      <c r="M12" s="32">
        <f t="shared" si="15"/>
        <v>0</v>
      </c>
      <c r="N12" s="23">
        <f>Janvier!N13+Février!N13+Mars!N13+Avril!N13+Mai!N13+Juin!N13+Juillet!N13+Août!N13+Septembre!N13+Octobre!N13+Novembre!N13+Décembre!N13</f>
        <v>0</v>
      </c>
      <c r="O12" s="33">
        <f t="shared" si="16"/>
        <v>0</v>
      </c>
      <c r="P12" s="25">
        <f>'Total N-1'!N12</f>
        <v>0</v>
      </c>
      <c r="Q12" s="26">
        <f t="shared" si="17"/>
        <v>0</v>
      </c>
      <c r="R12" s="32">
        <f t="shared" si="18"/>
        <v>0</v>
      </c>
      <c r="S12" s="23">
        <f>Janvier!S13+Février!S13+Mars!S13+Avril!S13+Mai!S13+Juin!S13+Juillet!S13+Août!S13+Septembre!S13+Octobre!S13+Novembre!S13+Décembre!S13</f>
        <v>0</v>
      </c>
      <c r="T12" s="33" t="e">
        <f t="shared" si="19"/>
        <v>#DIV/0!</v>
      </c>
      <c r="U12" s="25">
        <f>'Total N-1'!S12</f>
        <v>0</v>
      </c>
      <c r="V12" s="26">
        <f t="shared" si="20"/>
        <v>0</v>
      </c>
      <c r="W12" s="32">
        <f t="shared" si="21"/>
        <v>0</v>
      </c>
      <c r="X12" s="23">
        <f>Janvier!X13+Février!X13+Mars!X13+Avril!X13+Mai!X13+Juin!X13+Juillet!X13+Août!X13+Septembre!X13+Octobre!X13+Novembre!X13+Décembre!X13</f>
        <v>0</v>
      </c>
      <c r="Y12" s="33">
        <f t="shared" si="22"/>
        <v>0</v>
      </c>
      <c r="Z12" s="25">
        <f>'Total N-1'!X12</f>
        <v>0</v>
      </c>
      <c r="AA12" s="26">
        <f t="shared" si="23"/>
        <v>0</v>
      </c>
      <c r="AB12" s="32">
        <f t="shared" si="24"/>
        <v>0</v>
      </c>
      <c r="AC12" s="23">
        <f>Janvier!AC13+Février!AC13+Mars!AC13+Avril!AC13+Mai!AC13+Juin!AC13+Juillet!AC13+Août!AC13+Septembre!AC13+Octobre!AC13+Novembre!AC13+Décembre!AC13</f>
        <v>0</v>
      </c>
      <c r="AD12" s="33">
        <f t="shared" si="25"/>
        <v>0</v>
      </c>
      <c r="AE12" s="25">
        <f>'Total N-1'!AC12</f>
        <v>0</v>
      </c>
      <c r="AF12" s="26">
        <f t="shared" si="26"/>
        <v>0</v>
      </c>
      <c r="AG12" s="32">
        <f t="shared" si="27"/>
        <v>0</v>
      </c>
      <c r="AH12" s="23">
        <f>Janvier!AH13+Février!IAH13+Mars!IAZ13+Avril!IAH13+Mai!IAH13+Juin!IAH13+Juillet!IAH13+Août!IAH13+Septembre!IAH13+Octobre!IAH13+Novembre!IAH13+Décembre!IAH13</f>
        <v>0</v>
      </c>
      <c r="AI12" s="33">
        <f t="shared" si="28"/>
        <v>0</v>
      </c>
      <c r="AJ12" s="25">
        <f>'Total N-1'!AH12</f>
        <v>0</v>
      </c>
      <c r="AK12" s="26">
        <f t="shared" si="29"/>
        <v>0</v>
      </c>
      <c r="AL12" s="32">
        <f t="shared" si="30"/>
        <v>0</v>
      </c>
      <c r="AM12" s="23">
        <f>Janvier!AM13+Février!AM13+Mars!AM13+Avril!AM13+Mai!AM13+Juin!AM13+Juillet!AM13+Août!AM13+Septembre!AM13+Octobre!AM13+Novembre!AM13+Décembre!AM13</f>
        <v>0</v>
      </c>
      <c r="AN12" s="33">
        <f t="shared" si="31"/>
        <v>0</v>
      </c>
      <c r="AO12" s="25">
        <f>'Total N-1'!AM12</f>
        <v>0</v>
      </c>
      <c r="AP12" s="26">
        <f t="shared" si="32"/>
        <v>0</v>
      </c>
      <c r="AQ12" s="32">
        <f t="shared" si="33"/>
        <v>0</v>
      </c>
      <c r="AR12" s="23">
        <f>Janvier!AR13+Février!AR13+Mars!AR13+Avril!AR13+Mai!AR13+Juin!AR13+Juillet!AR13+Août!AR13+Septembre!AR13+Octobre!AR13+Novembre!AR13+Décembre!AR13</f>
        <v>0</v>
      </c>
      <c r="AS12" s="33">
        <f t="shared" si="34"/>
        <v>0</v>
      </c>
      <c r="AT12" s="25">
        <f>'Total N-1'!AR12</f>
        <v>0</v>
      </c>
      <c r="AU12" s="26">
        <f t="shared" si="35"/>
        <v>0</v>
      </c>
    </row>
    <row r="13" spans="1:64" x14ac:dyDescent="0.3">
      <c r="A13" t="s">
        <v>53</v>
      </c>
      <c r="B13" s="21"/>
      <c r="C13" s="22">
        <f t="shared" si="9"/>
        <v>0</v>
      </c>
      <c r="D13" s="23">
        <f>Janvier!D14+Février!D14+Mars!D14+Avril!D14+Mai!D14+Juin!D14+Juillet!D14+Août!D14+Septembre!D14+Octobre!D14+Novembre!D14+Décembre!D14</f>
        <v>0</v>
      </c>
      <c r="E13" s="33">
        <f t="shared" si="10"/>
        <v>7.9666160849772381E-3</v>
      </c>
      <c r="F13" s="25">
        <f>'Total N-1'!D13</f>
        <v>42</v>
      </c>
      <c r="G13" s="26">
        <f t="shared" si="11"/>
        <v>-42</v>
      </c>
      <c r="H13" s="22">
        <f t="shared" si="12"/>
        <v>0</v>
      </c>
      <c r="I13" s="23">
        <f>Janvier!I14+Février!I14+Mars!I14+Avril!I14+Mai!I14+Juin!I14+Juillet!I14+Août!I14+Septembre!I14+Octobre!I14+Novembre!I14+Décembre!I14</f>
        <v>0</v>
      </c>
      <c r="J13" s="33">
        <f t="shared" si="13"/>
        <v>0</v>
      </c>
      <c r="K13" s="25">
        <f>'Total N-1'!I13</f>
        <v>0</v>
      </c>
      <c r="L13" s="26">
        <f t="shared" si="14"/>
        <v>0</v>
      </c>
      <c r="M13" s="32">
        <f t="shared" si="15"/>
        <v>0</v>
      </c>
      <c r="N13" s="23">
        <f>Janvier!N14+Février!N14+Mars!N14+Avril!N14+Mai!N14+Juin!N14+Juillet!N14+Août!N14+Septembre!N14+Octobre!N14+Novembre!N14+Décembre!N14</f>
        <v>0</v>
      </c>
      <c r="O13" s="33">
        <f t="shared" si="16"/>
        <v>4.5356371490280781E-2</v>
      </c>
      <c r="P13" s="25">
        <f>'Total N-1'!N13</f>
        <v>42</v>
      </c>
      <c r="Q13" s="26">
        <f t="shared" si="17"/>
        <v>-42</v>
      </c>
      <c r="R13" s="32">
        <f t="shared" si="18"/>
        <v>0</v>
      </c>
      <c r="S13" s="23">
        <f>Janvier!S14+Février!S14+Mars!S14+Avril!S14+Mai!S14+Juin!S14+Juillet!S14+Août!S14+Septembre!S14+Octobre!S14+Novembre!S14+Décembre!S14</f>
        <v>0</v>
      </c>
      <c r="T13" s="33" t="e">
        <f t="shared" si="19"/>
        <v>#DIV/0!</v>
      </c>
      <c r="U13" s="25">
        <f>'Total N-1'!S13</f>
        <v>17</v>
      </c>
      <c r="V13" s="26">
        <f t="shared" si="20"/>
        <v>-17</v>
      </c>
      <c r="W13" s="32">
        <f t="shared" si="21"/>
        <v>0</v>
      </c>
      <c r="X13" s="23">
        <f>Janvier!X14+Février!X14+Mars!X14+Avril!X14+Mai!X14+Juin!X14+Juillet!X14+Août!X14+Septembre!X14+Octobre!X14+Novembre!X14+Décembre!X14</f>
        <v>0</v>
      </c>
      <c r="Y13" s="33">
        <f t="shared" si="22"/>
        <v>3.205128205128205E-3</v>
      </c>
      <c r="Z13" s="25">
        <f>'Total N-1'!X13</f>
        <v>2</v>
      </c>
      <c r="AA13" s="26">
        <f t="shared" si="23"/>
        <v>-2</v>
      </c>
      <c r="AB13" s="32">
        <f t="shared" si="24"/>
        <v>0</v>
      </c>
      <c r="AC13" s="23">
        <f>Janvier!AC14+Février!AC14+Mars!AC14+Avril!AC14+Mai!AC14+Juin!AC14+Juillet!AC14+Août!AC14+Septembre!AC14+Octobre!AC14+Novembre!AC14+Décembre!AC14</f>
        <v>0</v>
      </c>
      <c r="AD13" s="33">
        <f t="shared" si="25"/>
        <v>1.3402061855670102E-2</v>
      </c>
      <c r="AE13" s="25">
        <f>'Total N-1'!AC13</f>
        <v>26</v>
      </c>
      <c r="AF13" s="26">
        <f t="shared" si="26"/>
        <v>-26</v>
      </c>
      <c r="AG13" s="32">
        <f t="shared" si="27"/>
        <v>3.3333333333333333E-2</v>
      </c>
      <c r="AH13" s="23">
        <f>Janvier!AH14+Février!IAH14+Mars!IAZ14+Avril!IAH14+Mai!IAH14+Juin!IAH14+Juillet!IAH14+Août!IAH14+Septembre!IAH14+Octobre!IAH14+Novembre!IAH14+Décembre!IAH14</f>
        <v>1</v>
      </c>
      <c r="AI13" s="33">
        <f t="shared" si="28"/>
        <v>1.0615711252653928E-3</v>
      </c>
      <c r="AJ13" s="25">
        <f>'Total N-1'!AH13</f>
        <v>1</v>
      </c>
      <c r="AK13" s="26">
        <f t="shared" si="29"/>
        <v>0</v>
      </c>
      <c r="AL13" s="32">
        <f t="shared" si="30"/>
        <v>0</v>
      </c>
      <c r="AM13" s="23">
        <f>Janvier!AM14+Février!AM14+Mars!AM14+Avril!AM14+Mai!AM14+Juin!AM14+Juillet!AM14+Août!AM14+Septembre!AM14+Octobre!AM14+Novembre!AM14+Décembre!AM14</f>
        <v>0</v>
      </c>
      <c r="AN13" s="33">
        <f t="shared" si="31"/>
        <v>1.4859813084112149E-2</v>
      </c>
      <c r="AO13" s="25">
        <f>'Total N-1'!AM13</f>
        <v>159</v>
      </c>
      <c r="AP13" s="26">
        <f t="shared" si="32"/>
        <v>-159</v>
      </c>
      <c r="AQ13" s="32">
        <f t="shared" si="33"/>
        <v>0.2</v>
      </c>
      <c r="AR13" s="23">
        <f>Janvier!AR14+Février!AR14+Mars!AR14+Avril!AR14+Mai!AR14+Juin!AR14+Juillet!AR14+Août!AR14+Septembre!AR14+Octobre!AR14+Novembre!AR14+Décembre!AR14</f>
        <v>1</v>
      </c>
      <c r="AS13" s="33">
        <f t="shared" si="34"/>
        <v>0</v>
      </c>
      <c r="AT13" s="25">
        <f>'Total N-1'!AR13</f>
        <v>0</v>
      </c>
      <c r="AU13" s="26">
        <f t="shared" si="35"/>
        <v>1</v>
      </c>
    </row>
    <row r="14" spans="1:64" x14ac:dyDescent="0.3">
      <c r="A14" t="s">
        <v>54</v>
      </c>
      <c r="B14" s="21"/>
      <c r="C14" s="22">
        <f t="shared" si="9"/>
        <v>7.407407407407407E-2</v>
      </c>
      <c r="D14" s="23">
        <f>Janvier!D15+Février!D15+Mars!D15+Avril!D15+Mai!D15+Juin!D15+Juillet!D15+Août!D15+Septembre!D15+Octobre!D15+Novembre!D15+Décembre!D15</f>
        <v>6</v>
      </c>
      <c r="E14" s="33">
        <f t="shared" si="10"/>
        <v>1.1760242792109257E-2</v>
      </c>
      <c r="F14" s="25">
        <f>'Total N-1'!D14</f>
        <v>62</v>
      </c>
      <c r="G14" s="26">
        <f t="shared" si="11"/>
        <v>-56</v>
      </c>
      <c r="H14" s="22">
        <f t="shared" si="12"/>
        <v>3.7037037037037035E-2</v>
      </c>
      <c r="I14" s="23">
        <f>Janvier!I15+Février!I15+Mars!I15+Avril!I15+Mai!I15+Juin!I15+Juillet!I15+Août!I15+Septembre!I15+Octobre!I15+Novembre!I15+Décembre!I15</f>
        <v>2</v>
      </c>
      <c r="J14" s="33">
        <f t="shared" si="13"/>
        <v>1.3996138996138996E-2</v>
      </c>
      <c r="K14" s="25">
        <f>'Total N-1'!I14</f>
        <v>29</v>
      </c>
      <c r="L14" s="26">
        <f t="shared" si="14"/>
        <v>-27</v>
      </c>
      <c r="M14" s="32">
        <f t="shared" si="15"/>
        <v>0.33333333333333331</v>
      </c>
      <c r="N14" s="23">
        <f>Janvier!N15+Février!N15+Mars!N15+Avril!N15+Mai!N15+Juin!N15+Juillet!N15+Août!N15+Septembre!N15+Octobre!N15+Novembre!N15+Décembre!N15</f>
        <v>10</v>
      </c>
      <c r="O14" s="33">
        <f t="shared" si="16"/>
        <v>4.3196544276457886E-3</v>
      </c>
      <c r="P14" s="25">
        <f>'Total N-1'!N14</f>
        <v>4</v>
      </c>
      <c r="Q14" s="26">
        <f t="shared" si="17"/>
        <v>6</v>
      </c>
      <c r="R14" s="32">
        <f t="shared" si="18"/>
        <v>0</v>
      </c>
      <c r="S14" s="23">
        <f>Janvier!S15+Février!S15+Mars!S15+Avril!S15+Mai!S15+Juin!S15+Juillet!S15+Août!S15+Septembre!S15+Octobre!S15+Novembre!S15+Décembre!S15</f>
        <v>0</v>
      </c>
      <c r="T14" s="33" t="e">
        <f t="shared" si="19"/>
        <v>#DIV/0!</v>
      </c>
      <c r="U14" s="25">
        <f>'Total N-1'!S14</f>
        <v>19</v>
      </c>
      <c r="V14" s="26">
        <f t="shared" si="20"/>
        <v>-19</v>
      </c>
      <c r="W14" s="32">
        <f t="shared" si="21"/>
        <v>0</v>
      </c>
      <c r="X14" s="23">
        <f>Janvier!X15+Février!X15+Mars!X15+Avril!X15+Mai!X15+Juin!X15+Juillet!X15+Août!X15+Septembre!X15+Octobre!X15+Novembre!X15+Décembre!X15</f>
        <v>0</v>
      </c>
      <c r="Y14" s="33">
        <f t="shared" si="22"/>
        <v>9.6153846153846159E-3</v>
      </c>
      <c r="Z14" s="25">
        <f>'Total N-1'!X14</f>
        <v>6</v>
      </c>
      <c r="AA14" s="26">
        <f t="shared" si="23"/>
        <v>-6</v>
      </c>
      <c r="AB14" s="32">
        <f t="shared" si="24"/>
        <v>1.6949152542372881E-2</v>
      </c>
      <c r="AC14" s="23">
        <f>Janvier!AC15+Février!AC15+Mars!AC15+Avril!AC15+Mai!AC15+Juin!AC15+Juillet!AC15+Août!AC15+Septembre!AC15+Octobre!AC15+Novembre!AC15+Décembre!AC15</f>
        <v>1</v>
      </c>
      <c r="AD14" s="33">
        <f t="shared" si="25"/>
        <v>1.8556701030927835E-2</v>
      </c>
      <c r="AE14" s="25">
        <f>'Total N-1'!AC14</f>
        <v>36</v>
      </c>
      <c r="AF14" s="26">
        <f t="shared" si="26"/>
        <v>-35</v>
      </c>
      <c r="AG14" s="32">
        <f t="shared" si="27"/>
        <v>0</v>
      </c>
      <c r="AH14" s="23">
        <f>Janvier!AH15+Février!IAH15+Mars!IAZ15+Avril!IAH15+Mai!IAH15+Juin!IAH15+Juillet!IAH15+Août!IAH15+Septembre!IAH15+Octobre!IAH15+Novembre!IAH15+Décembre!IAH15</f>
        <v>0</v>
      </c>
      <c r="AI14" s="33">
        <f t="shared" si="28"/>
        <v>4.246284501061571E-3</v>
      </c>
      <c r="AJ14" s="25">
        <f>'Total N-1'!AH14</f>
        <v>4</v>
      </c>
      <c r="AK14" s="26">
        <f t="shared" si="29"/>
        <v>-4</v>
      </c>
      <c r="AL14" s="32">
        <f t="shared" si="30"/>
        <v>6.7615658362989328E-2</v>
      </c>
      <c r="AM14" s="23">
        <f>Janvier!AM15+Février!AM15+Mars!AM15+Avril!AM15+Mai!AM15+Juin!AM15+Juillet!AM15+Août!AM15+Septembre!AM15+Octobre!AM15+Novembre!AM15+Décembre!AM15</f>
        <v>19</v>
      </c>
      <c r="AN14" s="33">
        <f t="shared" si="31"/>
        <v>1.4392523364485982E-2</v>
      </c>
      <c r="AO14" s="25">
        <f>'Total N-1'!AM14</f>
        <v>154</v>
      </c>
      <c r="AP14" s="26">
        <f t="shared" si="32"/>
        <v>-135</v>
      </c>
      <c r="AQ14" s="32">
        <f t="shared" si="33"/>
        <v>0</v>
      </c>
      <c r="AR14" s="23">
        <f>Janvier!AR15+Février!AR15+Mars!AR15+Avril!AR15+Mai!AR15+Juin!AR15+Juillet!AR15+Août!AR15+Septembre!AR15+Octobre!AR15+Novembre!AR15+Décembre!AR15</f>
        <v>0</v>
      </c>
      <c r="AS14" s="33">
        <f t="shared" si="34"/>
        <v>0</v>
      </c>
      <c r="AT14" s="25">
        <f>'Total N-1'!AR14</f>
        <v>0</v>
      </c>
      <c r="AU14" s="26">
        <f t="shared" si="35"/>
        <v>0</v>
      </c>
    </row>
    <row r="15" spans="1:64" x14ac:dyDescent="0.3">
      <c r="A15" t="s">
        <v>55</v>
      </c>
      <c r="B15" s="21"/>
      <c r="C15" s="22">
        <f t="shared" si="9"/>
        <v>2.4691358024691357E-2</v>
      </c>
      <c r="D15" s="23">
        <f>Janvier!D16+Février!D16+Mars!D16+Avril!D16+Mai!D16+Juin!D16+Juillet!D16+Août!D16+Septembre!D16+Octobre!D16+Novembre!D16+Décembre!D16</f>
        <v>2</v>
      </c>
      <c r="E15" s="33">
        <f t="shared" si="10"/>
        <v>1.6312594840667678E-2</v>
      </c>
      <c r="F15" s="25">
        <f>'Total N-1'!D15</f>
        <v>86</v>
      </c>
      <c r="G15" s="26">
        <f t="shared" si="11"/>
        <v>-84</v>
      </c>
      <c r="H15" s="22">
        <f t="shared" si="12"/>
        <v>0</v>
      </c>
      <c r="I15" s="23">
        <f>Janvier!I16+Février!I16+Mars!I16+Avril!I16+Mai!I16+Juin!I16+Juillet!I16+Août!I16+Septembre!I16+Octobre!I16+Novembre!I16+Décembre!I16</f>
        <v>0</v>
      </c>
      <c r="J15" s="33">
        <f t="shared" si="13"/>
        <v>1.1100386100386101E-2</v>
      </c>
      <c r="K15" s="25">
        <f>'Total N-1'!I15</f>
        <v>23</v>
      </c>
      <c r="L15" s="26">
        <f t="shared" si="14"/>
        <v>-23</v>
      </c>
      <c r="M15" s="32">
        <f t="shared" si="15"/>
        <v>0</v>
      </c>
      <c r="N15" s="23">
        <f>Janvier!N16+Février!N16+Mars!N16+Avril!N16+Mai!N16+Juin!N16+Juillet!N16+Août!N16+Septembre!N16+Octobre!N16+Novembre!N16+Décembre!N16</f>
        <v>0</v>
      </c>
      <c r="O15" s="33">
        <f t="shared" si="16"/>
        <v>2.0518358531317494E-2</v>
      </c>
      <c r="P15" s="25">
        <f>'Total N-1'!N15</f>
        <v>19</v>
      </c>
      <c r="Q15" s="26">
        <f t="shared" si="17"/>
        <v>-19</v>
      </c>
      <c r="R15" s="32">
        <f t="shared" si="18"/>
        <v>0</v>
      </c>
      <c r="S15" s="23">
        <f>Janvier!S16+Février!S16+Mars!S16+Avril!S16+Mai!S16+Juin!S16+Juillet!S16+Août!S16+Septembre!S16+Octobre!S16+Novembre!S16+Décembre!S16</f>
        <v>0</v>
      </c>
      <c r="T15" s="33" t="e">
        <f t="shared" si="19"/>
        <v>#DIV/0!</v>
      </c>
      <c r="U15" s="25">
        <f>'Total N-1'!S15</f>
        <v>48</v>
      </c>
      <c r="V15" s="26">
        <f t="shared" si="20"/>
        <v>-48</v>
      </c>
      <c r="W15" s="32">
        <f t="shared" si="21"/>
        <v>9.0909090909090912E-2</v>
      </c>
      <c r="X15" s="23">
        <f>Janvier!X16+Février!X16+Mars!X16+Avril!X16+Mai!X16+Juin!X16+Juillet!X16+Août!X16+Septembre!X16+Octobre!X16+Novembre!X16+Décembre!X16</f>
        <v>1</v>
      </c>
      <c r="Y15" s="33">
        <f t="shared" si="22"/>
        <v>5.2884615384615384E-2</v>
      </c>
      <c r="Z15" s="25">
        <f>'Total N-1'!X15</f>
        <v>33</v>
      </c>
      <c r="AA15" s="26">
        <f t="shared" si="23"/>
        <v>-32</v>
      </c>
      <c r="AB15" s="32">
        <f t="shared" si="24"/>
        <v>3.3898305084745763E-2</v>
      </c>
      <c r="AC15" s="23">
        <f>Janvier!AC16+Février!AC16+Mars!AC16+Avril!AC16+Mai!AC16+Juin!AC16+Juillet!AC16+Août!AC16+Septembre!AC16+Octobre!AC16+Novembre!AC16+Décembre!AC16</f>
        <v>2</v>
      </c>
      <c r="AD15" s="33">
        <f t="shared" si="25"/>
        <v>2.9381443298969072E-2</v>
      </c>
      <c r="AE15" s="25">
        <f>'Total N-1'!AC15</f>
        <v>57</v>
      </c>
      <c r="AF15" s="26">
        <f t="shared" si="26"/>
        <v>-55</v>
      </c>
      <c r="AG15" s="32">
        <f t="shared" si="27"/>
        <v>0</v>
      </c>
      <c r="AH15" s="23">
        <f>Janvier!AH16+Février!IAH16+Mars!IAZ16+Avril!IAH16+Mai!IAH16+Juin!IAH16+Juillet!IAH16+Août!IAH16+Septembre!IAH16+Octobre!IAH16+Novembre!IAH16+Décembre!IAH16</f>
        <v>0</v>
      </c>
      <c r="AI15" s="33">
        <f t="shared" si="28"/>
        <v>1.5923566878980892E-2</v>
      </c>
      <c r="AJ15" s="25">
        <f>'Total N-1'!AH15</f>
        <v>15</v>
      </c>
      <c r="AK15" s="26">
        <f t="shared" si="29"/>
        <v>-15</v>
      </c>
      <c r="AL15" s="32">
        <f t="shared" si="30"/>
        <v>1.7793594306049824E-2</v>
      </c>
      <c r="AM15" s="23">
        <f>Janvier!AM16+Février!AM16+Mars!AM16+Avril!AM16+Mai!AM16+Juin!AM16+Juillet!AM16+Août!AM16+Septembre!AM16+Octobre!AM16+Novembre!AM16+Décembre!AM16</f>
        <v>5</v>
      </c>
      <c r="AN15" s="33">
        <f t="shared" si="31"/>
        <v>3.1121495327102802E-2</v>
      </c>
      <c r="AO15" s="25">
        <f>'Total N-1'!AM15</f>
        <v>333</v>
      </c>
      <c r="AP15" s="26">
        <f t="shared" si="32"/>
        <v>-328</v>
      </c>
      <c r="AQ15" s="32">
        <f t="shared" si="33"/>
        <v>0</v>
      </c>
      <c r="AR15" s="23">
        <f>Janvier!AR16+Février!AR16+Mars!AR16+Avril!AR16+Mai!AR16+Juin!AR16+Juillet!AR16+Août!AR16+Septembre!AR16+Octobre!AR16+Novembre!AR16+Décembre!AR16</f>
        <v>0</v>
      </c>
      <c r="AS15" s="33">
        <f t="shared" si="34"/>
        <v>1.1428571428571429E-2</v>
      </c>
      <c r="AT15" s="25">
        <f>'Total N-1'!AR15</f>
        <v>4</v>
      </c>
      <c r="AU15" s="26">
        <f t="shared" si="35"/>
        <v>-4</v>
      </c>
    </row>
    <row r="16" spans="1:64" x14ac:dyDescent="0.3">
      <c r="A16" t="s">
        <v>5</v>
      </c>
      <c r="B16" s="21"/>
      <c r="C16" s="22">
        <f t="shared" si="9"/>
        <v>6.1728395061728392E-2</v>
      </c>
      <c r="D16" s="23">
        <f>Janvier!D17+Février!D17+Mars!D17+Avril!D17+Mai!D17+Juin!D17+Juillet!D17+Août!D17+Septembre!D17+Octobre!D17+Novembre!D17+Décembre!D17</f>
        <v>5</v>
      </c>
      <c r="E16" s="33">
        <f t="shared" si="10"/>
        <v>0</v>
      </c>
      <c r="F16" s="25">
        <f>'Total N-1'!D16</f>
        <v>0</v>
      </c>
      <c r="G16" s="26">
        <f t="shared" si="11"/>
        <v>5</v>
      </c>
      <c r="H16" s="22">
        <f t="shared" si="12"/>
        <v>7.407407407407407E-2</v>
      </c>
      <c r="I16" s="23">
        <f>Janvier!I17+Février!I17+Mars!I17+Avril!I17+Mai!I17+Juin!I17+Juillet!I17+Août!I17+Septembre!I17+Octobre!I17+Novembre!I17+Décembre!I17</f>
        <v>4</v>
      </c>
      <c r="J16" s="33">
        <f t="shared" si="13"/>
        <v>3.8127413127413128E-2</v>
      </c>
      <c r="K16" s="25">
        <f>'Total N-1'!I16</f>
        <v>79</v>
      </c>
      <c r="L16" s="26">
        <f t="shared" si="14"/>
        <v>-75</v>
      </c>
      <c r="M16" s="32">
        <f t="shared" si="15"/>
        <v>3.3333333333333333E-2</v>
      </c>
      <c r="N16" s="23">
        <f>Janvier!N17+Février!N17+Mars!N17+Avril!N17+Mai!N17+Juin!N17+Juillet!N17+Août!N17+Septembre!N17+Octobre!N17+Novembre!N17+Décembre!N17</f>
        <v>1</v>
      </c>
      <c r="O16" s="33">
        <f t="shared" si="16"/>
        <v>0</v>
      </c>
      <c r="P16" s="25">
        <f>'Total N-1'!N16</f>
        <v>0</v>
      </c>
      <c r="Q16" s="26">
        <f t="shared" si="17"/>
        <v>1</v>
      </c>
      <c r="R16" s="32">
        <f t="shared" si="18"/>
        <v>0.19047619047619047</v>
      </c>
      <c r="S16" s="23">
        <f>Janvier!S17+Février!S17+Mars!S17+Avril!S17+Mai!S17+Juin!S17+Juillet!S17+Août!S17+Septembre!S17+Octobre!S17+Novembre!S17+Décembre!S17</f>
        <v>4</v>
      </c>
      <c r="T16" s="33" t="e">
        <f t="shared" si="19"/>
        <v>#DIV/0!</v>
      </c>
      <c r="U16" s="25">
        <f>'Total N-1'!S16</f>
        <v>0</v>
      </c>
      <c r="V16" s="26">
        <f t="shared" si="20"/>
        <v>4</v>
      </c>
      <c r="W16" s="32">
        <f t="shared" si="21"/>
        <v>0.18181818181818182</v>
      </c>
      <c r="X16" s="23">
        <f>Janvier!X17+Février!X17+Mars!X17+Avril!X17+Mai!X17+Juin!X17+Juillet!X17+Août!X17+Septembre!X17+Octobre!X17+Novembre!X17+Décembre!X17</f>
        <v>2</v>
      </c>
      <c r="Y16" s="33">
        <f t="shared" si="22"/>
        <v>0</v>
      </c>
      <c r="Z16" s="25">
        <f>'Total N-1'!X16</f>
        <v>0</v>
      </c>
      <c r="AA16" s="26">
        <f t="shared" si="23"/>
        <v>2</v>
      </c>
      <c r="AB16" s="32">
        <f t="shared" si="24"/>
        <v>8.4745762711864403E-2</v>
      </c>
      <c r="AC16" s="23">
        <f>Janvier!AC17+Février!AC17+Mars!AC17+Avril!AC17+Mai!AC17+Juin!AC17+Juillet!AC17+Août!AC17+Septembre!AC17+Octobre!AC17+Novembre!AC17+Décembre!AC17</f>
        <v>5</v>
      </c>
      <c r="AD16" s="33">
        <f t="shared" si="25"/>
        <v>0</v>
      </c>
      <c r="AE16" s="25">
        <f>'Total N-1'!AC16</f>
        <v>0</v>
      </c>
      <c r="AF16" s="26">
        <f t="shared" si="26"/>
        <v>5</v>
      </c>
      <c r="AG16" s="32">
        <f t="shared" si="27"/>
        <v>3.3333333333333333E-2</v>
      </c>
      <c r="AH16" s="23">
        <f>Janvier!AH17+Février!IAH17+Mars!IAZ17+Avril!IAH17+Mai!IAH17+Juin!IAH17+Juillet!IAH17+Août!IAH17+Septembre!IAH17+Octobre!IAH17+Novembre!IAH17+Décembre!IAH17</f>
        <v>1</v>
      </c>
      <c r="AI16" s="33">
        <f t="shared" si="28"/>
        <v>5.8386411889596604E-2</v>
      </c>
      <c r="AJ16" s="25">
        <f>'Total N-1'!AH16</f>
        <v>55</v>
      </c>
      <c r="AK16" s="26">
        <f t="shared" si="29"/>
        <v>-54</v>
      </c>
      <c r="AL16" s="32">
        <f t="shared" si="30"/>
        <v>7.4733096085409248E-2</v>
      </c>
      <c r="AM16" s="23">
        <f>Janvier!AM17+Février!AM17+Mars!AM17+Avril!AM17+Mai!AM17+Juin!AM17+Juillet!AM17+Août!AM17+Septembre!AM17+Octobre!AM17+Novembre!AM17+Décembre!AM17</f>
        <v>21</v>
      </c>
      <c r="AN16" s="33">
        <f t="shared" si="31"/>
        <v>0</v>
      </c>
      <c r="AO16" s="25">
        <f>'Total N-1'!AM16</f>
        <v>0</v>
      </c>
      <c r="AP16" s="26">
        <f t="shared" si="32"/>
        <v>21</v>
      </c>
      <c r="AQ16" s="32">
        <f t="shared" si="33"/>
        <v>0.2</v>
      </c>
      <c r="AR16" s="23">
        <f>Janvier!AR17+Février!AR17+Mars!AR17+Avril!AR17+Mai!AR17+Juin!AR17+Juillet!AR17+Août!AR17+Septembre!AR17+Octobre!AR17+Novembre!AR17+Décembre!AR17</f>
        <v>1</v>
      </c>
      <c r="AS16" s="33">
        <f t="shared" si="34"/>
        <v>0.15714285714285714</v>
      </c>
      <c r="AT16" s="25">
        <f>'Total N-1'!AR16</f>
        <v>55</v>
      </c>
      <c r="AU16" s="26">
        <f t="shared" si="35"/>
        <v>-54</v>
      </c>
    </row>
    <row r="17" spans="1:47" x14ac:dyDescent="0.3">
      <c r="A17" t="s">
        <v>6</v>
      </c>
      <c r="B17" s="21"/>
      <c r="C17" s="22">
        <f t="shared" si="9"/>
        <v>0</v>
      </c>
      <c r="D17" s="23">
        <f>Janvier!D18+Février!D18+Mars!D18+Avril!D18+Mai!D18+Juin!D18+Juillet!D18+Août!D18+Septembre!D18+Octobre!D18+Novembre!D18+Décembre!D18</f>
        <v>0</v>
      </c>
      <c r="E17" s="33">
        <f t="shared" si="10"/>
        <v>3.0349013657056147E-3</v>
      </c>
      <c r="F17" s="25">
        <f>'Total N-1'!D17</f>
        <v>16</v>
      </c>
      <c r="G17" s="26">
        <f t="shared" si="11"/>
        <v>-16</v>
      </c>
      <c r="H17" s="22">
        <f t="shared" si="12"/>
        <v>0</v>
      </c>
      <c r="I17" s="23">
        <f>Janvier!I18+Février!I18+Mars!I18+Avril!I18+Mai!I18+Juin!I18+Juillet!I18+Août!I18+Septembre!I18+Octobre!I18+Novembre!I18+Décembre!I18</f>
        <v>0</v>
      </c>
      <c r="J17" s="33">
        <f t="shared" si="13"/>
        <v>0</v>
      </c>
      <c r="K17" s="25">
        <f>'Total N-1'!I17</f>
        <v>0</v>
      </c>
      <c r="L17" s="26">
        <f t="shared" si="14"/>
        <v>0</v>
      </c>
      <c r="M17" s="32">
        <f t="shared" si="15"/>
        <v>0</v>
      </c>
      <c r="N17" s="23">
        <f>Janvier!N18+Février!N18+Mars!N18+Avril!N18+Mai!N18+Juin!N18+Juillet!N18+Août!N18+Septembre!N18+Octobre!N18+Novembre!N18+Décembre!N18</f>
        <v>0</v>
      </c>
      <c r="O17" s="33">
        <f t="shared" si="16"/>
        <v>8.6393088552915772E-3</v>
      </c>
      <c r="P17" s="25">
        <f>'Total N-1'!N17</f>
        <v>8</v>
      </c>
      <c r="Q17" s="26">
        <f t="shared" si="17"/>
        <v>-8</v>
      </c>
      <c r="R17" s="32">
        <f t="shared" si="18"/>
        <v>0</v>
      </c>
      <c r="S17" s="23">
        <f>Janvier!S18+Février!S18+Mars!S18+Avril!S18+Mai!S18+Juin!S18+Juillet!S18+Août!S18+Septembre!S18+Octobre!S18+Novembre!S18+Décembre!S18</f>
        <v>0</v>
      </c>
      <c r="T17" s="33" t="e">
        <f t="shared" si="19"/>
        <v>#DIV/0!</v>
      </c>
      <c r="U17" s="25">
        <f>'Total N-1'!S17</f>
        <v>0</v>
      </c>
      <c r="V17" s="26">
        <f t="shared" si="20"/>
        <v>0</v>
      </c>
      <c r="W17" s="32">
        <f t="shared" si="21"/>
        <v>0</v>
      </c>
      <c r="X17" s="23">
        <f>Janvier!X18+Février!X18+Mars!X18+Avril!X18+Mai!X18+Juin!X18+Juillet!X18+Août!X18+Septembre!X18+Octobre!X18+Novembre!X18+Décembre!X18</f>
        <v>0</v>
      </c>
      <c r="Y17" s="33">
        <f t="shared" si="22"/>
        <v>1.6025641025641025E-3</v>
      </c>
      <c r="Z17" s="25">
        <f>'Total N-1'!X17</f>
        <v>1</v>
      </c>
      <c r="AA17" s="26">
        <f t="shared" si="23"/>
        <v>-1</v>
      </c>
      <c r="AB17" s="32">
        <f t="shared" si="24"/>
        <v>0</v>
      </c>
      <c r="AC17" s="23">
        <f>Janvier!AC18+Février!AC18+Mars!AC18+Avril!AC18+Mai!AC18+Juin!AC18+Juillet!AC18+Août!AC18+Septembre!AC18+Octobre!AC18+Novembre!AC18+Décembre!AC18</f>
        <v>0</v>
      </c>
      <c r="AD17" s="33">
        <f t="shared" si="25"/>
        <v>4.1237113402061857E-3</v>
      </c>
      <c r="AE17" s="25">
        <f>'Total N-1'!AC17</f>
        <v>8</v>
      </c>
      <c r="AF17" s="26">
        <f t="shared" si="26"/>
        <v>-8</v>
      </c>
      <c r="AG17" s="32">
        <f t="shared" si="27"/>
        <v>0</v>
      </c>
      <c r="AH17" s="23">
        <f>Janvier!AH18+Février!IAH18+Mars!IAZ18+Avril!IAH18+Mai!IAH18+Juin!IAH18+Juillet!IAH18+Août!IAH18+Septembre!IAH18+Octobre!IAH18+Novembre!IAH18+Décembre!IAH18</f>
        <v>0</v>
      </c>
      <c r="AI17" s="33">
        <f t="shared" si="28"/>
        <v>0</v>
      </c>
      <c r="AJ17" s="25">
        <f>'Total N-1'!AH17</f>
        <v>0</v>
      </c>
      <c r="AK17" s="26">
        <f t="shared" si="29"/>
        <v>0</v>
      </c>
      <c r="AL17" s="32">
        <f t="shared" si="30"/>
        <v>0</v>
      </c>
      <c r="AM17" s="23">
        <f>Janvier!AM18+Février!AM18+Mars!AM18+Avril!AM18+Mai!AM18+Juin!AM18+Juillet!AM18+Août!AM18+Septembre!AM18+Octobre!AM18+Novembre!AM18+Décembre!AM18</f>
        <v>0</v>
      </c>
      <c r="AN17" s="33">
        <f t="shared" si="31"/>
        <v>3.8317757009345794E-3</v>
      </c>
      <c r="AO17" s="25">
        <f>'Total N-1'!AM17</f>
        <v>41</v>
      </c>
      <c r="AP17" s="26">
        <f t="shared" si="32"/>
        <v>-41</v>
      </c>
      <c r="AQ17" s="32">
        <f t="shared" si="33"/>
        <v>0</v>
      </c>
      <c r="AR17" s="23">
        <f>Janvier!AR18+Février!AR18+Mars!AR18+Avril!AR18+Mai!AR18+Juin!AR18+Juillet!AR18+Août!AR18+Septembre!AR18+Octobre!AR18+Novembre!AR18+Décembre!AR18</f>
        <v>0</v>
      </c>
      <c r="AS17" s="33">
        <f t="shared" si="34"/>
        <v>0</v>
      </c>
      <c r="AT17" s="25">
        <f>'Total N-1'!AR17</f>
        <v>0</v>
      </c>
      <c r="AU17" s="26">
        <f t="shared" si="35"/>
        <v>0</v>
      </c>
    </row>
    <row r="18" spans="1:47" x14ac:dyDescent="0.3">
      <c r="A18" t="s">
        <v>7</v>
      </c>
      <c r="B18" s="21"/>
      <c r="C18" s="22">
        <f t="shared" si="9"/>
        <v>0</v>
      </c>
      <c r="D18" s="23">
        <f>Janvier!D19+Février!D19+Mars!D19+Avril!D19+Mai!D19+Juin!D19+Juillet!D19+Août!D19+Septembre!D19+Octobre!D19+Novembre!D19+Décembre!D19</f>
        <v>0</v>
      </c>
      <c r="E18" s="33">
        <f t="shared" si="10"/>
        <v>0</v>
      </c>
      <c r="F18" s="25">
        <f>'Total N-1'!D18</f>
        <v>0</v>
      </c>
      <c r="G18" s="26">
        <f t="shared" si="11"/>
        <v>0</v>
      </c>
      <c r="H18" s="22">
        <f t="shared" si="12"/>
        <v>0</v>
      </c>
      <c r="I18" s="23">
        <f>Janvier!I19+Février!I19+Mars!I19+Avril!I19+Mai!I19+Juin!I19+Juillet!I19+Août!I19+Septembre!I19+Octobre!I19+Novembre!I19+Décembre!I19</f>
        <v>0</v>
      </c>
      <c r="J18" s="33">
        <f t="shared" si="13"/>
        <v>3.8610038610038611E-3</v>
      </c>
      <c r="K18" s="25">
        <f>'Total N-1'!I18</f>
        <v>8</v>
      </c>
      <c r="L18" s="26">
        <f t="shared" si="14"/>
        <v>-8</v>
      </c>
      <c r="M18" s="32">
        <f t="shared" si="15"/>
        <v>3.3333333333333333E-2</v>
      </c>
      <c r="N18" s="23">
        <f>Janvier!N19+Février!N19+Mars!N19+Avril!N19+Mai!N19+Juin!N19+Juillet!N19+Août!N19+Septembre!N19+Octobre!N19+Novembre!N19+Décembre!N19</f>
        <v>1</v>
      </c>
      <c r="O18" s="33">
        <f t="shared" si="16"/>
        <v>0</v>
      </c>
      <c r="P18" s="25">
        <f>'Total N-1'!N18</f>
        <v>0</v>
      </c>
      <c r="Q18" s="26">
        <f t="shared" si="17"/>
        <v>1</v>
      </c>
      <c r="R18" s="32">
        <f t="shared" si="18"/>
        <v>0</v>
      </c>
      <c r="S18" s="23">
        <f>Janvier!S19+Février!S19+Mars!S19+Avril!S19+Mai!S19+Juin!S19+Juillet!S19+Août!S19+Septembre!S19+Octobre!S19+Novembre!S19+Décembre!S19</f>
        <v>0</v>
      </c>
      <c r="T18" s="33" t="e">
        <f t="shared" si="19"/>
        <v>#DIV/0!</v>
      </c>
      <c r="U18" s="25">
        <f>'Total N-1'!S18</f>
        <v>0</v>
      </c>
      <c r="V18" s="26">
        <f t="shared" si="20"/>
        <v>0</v>
      </c>
      <c r="W18" s="32">
        <f t="shared" si="21"/>
        <v>0</v>
      </c>
      <c r="X18" s="23">
        <f>Janvier!X19+Février!X19+Mars!X19+Avril!X19+Mai!X19+Juin!X19+Juillet!X19+Août!X19+Septembre!X19+Octobre!X19+Novembre!X19+Décembre!X19</f>
        <v>0</v>
      </c>
      <c r="Y18" s="33">
        <f t="shared" si="22"/>
        <v>0</v>
      </c>
      <c r="Z18" s="25">
        <f>'Total N-1'!X18</f>
        <v>0</v>
      </c>
      <c r="AA18" s="26">
        <f t="shared" si="23"/>
        <v>0</v>
      </c>
      <c r="AB18" s="32">
        <f t="shared" si="24"/>
        <v>1.6949152542372881E-2</v>
      </c>
      <c r="AC18" s="23">
        <f>Janvier!AC19+Février!AC19+Mars!AC19+Avril!AC19+Mai!AC19+Juin!AC19+Juillet!AC19+Août!AC19+Septembre!AC19+Octobre!AC19+Novembre!AC19+Décembre!AC19</f>
        <v>1</v>
      </c>
      <c r="AD18" s="33">
        <f t="shared" si="25"/>
        <v>0</v>
      </c>
      <c r="AE18" s="25">
        <f>'Total N-1'!AC18</f>
        <v>0</v>
      </c>
      <c r="AF18" s="26">
        <f t="shared" si="26"/>
        <v>1</v>
      </c>
      <c r="AG18" s="32">
        <f t="shared" si="27"/>
        <v>0</v>
      </c>
      <c r="AH18" s="23">
        <f>Janvier!AH19+Février!IAH19+Mars!IAZ19+Avril!IAH19+Mai!IAH19+Juin!IAH19+Juillet!IAH19+Août!IAH19+Septembre!IAH19+Octobre!IAH19+Novembre!IAH19+Décembre!IAH19</f>
        <v>0</v>
      </c>
      <c r="AI18" s="33">
        <f t="shared" si="28"/>
        <v>0</v>
      </c>
      <c r="AJ18" s="25">
        <f>'Total N-1'!AH18</f>
        <v>0</v>
      </c>
      <c r="AK18" s="26">
        <f t="shared" si="29"/>
        <v>0</v>
      </c>
      <c r="AL18" s="32">
        <f t="shared" si="30"/>
        <v>7.1174377224199285E-3</v>
      </c>
      <c r="AM18" s="23">
        <f>Janvier!AM19+Février!AM19+Mars!AM19+Avril!AM19+Mai!AM19+Juin!AM19+Juillet!AM19+Août!AM19+Septembre!AM19+Octobre!AM19+Novembre!AM19+Décembre!AM19</f>
        <v>2</v>
      </c>
      <c r="AN18" s="33">
        <f t="shared" si="31"/>
        <v>2.8037383177570094E-4</v>
      </c>
      <c r="AO18" s="25">
        <f>'Total N-1'!AM18</f>
        <v>3</v>
      </c>
      <c r="AP18" s="26">
        <f t="shared" si="32"/>
        <v>-1</v>
      </c>
      <c r="AQ18" s="32">
        <f t="shared" si="33"/>
        <v>0</v>
      </c>
      <c r="AR18" s="23">
        <f>Janvier!AR19+Février!AR19+Mars!AR19+Avril!AR19+Mai!AR19+Juin!AR19+Juillet!AR19+Août!AR19+Septembre!AR19+Octobre!AR19+Novembre!AR19+Décembre!AR19</f>
        <v>0</v>
      </c>
      <c r="AS18" s="33">
        <f t="shared" si="34"/>
        <v>0</v>
      </c>
      <c r="AT18" s="25">
        <f>'Total N-1'!AR18</f>
        <v>0</v>
      </c>
      <c r="AU18" s="26">
        <f t="shared" si="35"/>
        <v>0</v>
      </c>
    </row>
    <row r="19" spans="1:47" x14ac:dyDescent="0.3">
      <c r="A19" t="s">
        <v>56</v>
      </c>
      <c r="B19" s="21"/>
      <c r="C19" s="22">
        <f t="shared" si="9"/>
        <v>0</v>
      </c>
      <c r="D19" s="23">
        <f>Janvier!D20+Février!D20+Mars!D20+Avril!D20+Mai!D20+Juin!D20+Juillet!D20+Août!D20+Septembre!D20+Octobre!D20+Novembre!D20+Décembre!D20</f>
        <v>0</v>
      </c>
      <c r="E19" s="33">
        <f t="shared" si="10"/>
        <v>3.7936267071320183E-4</v>
      </c>
      <c r="F19" s="25">
        <f>'Total N-1'!D19</f>
        <v>2</v>
      </c>
      <c r="G19" s="26">
        <f t="shared" si="11"/>
        <v>-2</v>
      </c>
      <c r="H19" s="22">
        <f t="shared" si="12"/>
        <v>0</v>
      </c>
      <c r="I19" s="23">
        <f>Janvier!I20+Février!I20+Mars!I20+Avril!I20+Mai!I20+Juin!I20+Juillet!I20+Août!I20+Septembre!I20+Octobre!I20+Novembre!I20+Décembre!I20</f>
        <v>0</v>
      </c>
      <c r="J19" s="33">
        <f t="shared" si="13"/>
        <v>1.4478764478764478E-3</v>
      </c>
      <c r="K19" s="25">
        <f>'Total N-1'!I19</f>
        <v>3</v>
      </c>
      <c r="L19" s="26">
        <f t="shared" si="14"/>
        <v>-3</v>
      </c>
      <c r="M19" s="32">
        <f t="shared" si="15"/>
        <v>0</v>
      </c>
      <c r="N19" s="23">
        <f>Janvier!N20+Février!N20+Mars!N20+Avril!N20+Mai!N20+Juin!N20+Juillet!N20+Août!N20+Septembre!N20+Octobre!N20+Novembre!N20+Décembre!N20</f>
        <v>0</v>
      </c>
      <c r="O19" s="33">
        <f t="shared" si="16"/>
        <v>1.0799136069114472E-3</v>
      </c>
      <c r="P19" s="25">
        <f>'Total N-1'!N19</f>
        <v>1</v>
      </c>
      <c r="Q19" s="26">
        <f t="shared" si="17"/>
        <v>-1</v>
      </c>
      <c r="R19" s="32">
        <f t="shared" si="18"/>
        <v>0</v>
      </c>
      <c r="S19" s="23">
        <f>Janvier!S20+Février!S20+Mars!S20+Avril!S20+Mai!S20+Juin!S20+Juillet!S20+Août!S20+Septembre!S20+Octobre!S20+Novembre!S20+Décembre!S20</f>
        <v>0</v>
      </c>
      <c r="T19" s="33" t="e">
        <f t="shared" si="19"/>
        <v>#DIV/0!</v>
      </c>
      <c r="U19" s="25">
        <f>'Total N-1'!S19</f>
        <v>0</v>
      </c>
      <c r="V19" s="26">
        <f t="shared" si="20"/>
        <v>0</v>
      </c>
      <c r="W19" s="32">
        <f t="shared" si="21"/>
        <v>0</v>
      </c>
      <c r="X19" s="23">
        <f>Janvier!X20+Février!X20+Mars!X20+Avril!X20+Mai!X20+Juin!X20+Juillet!X20+Août!X20+Septembre!X20+Octobre!X20+Novembre!X20+Décembre!X20</f>
        <v>0</v>
      </c>
      <c r="Y19" s="33">
        <f t="shared" si="22"/>
        <v>0</v>
      </c>
      <c r="Z19" s="25">
        <f>'Total N-1'!X19</f>
        <v>0</v>
      </c>
      <c r="AA19" s="26">
        <f t="shared" si="23"/>
        <v>0</v>
      </c>
      <c r="AB19" s="32">
        <f t="shared" si="24"/>
        <v>0</v>
      </c>
      <c r="AC19" s="23">
        <f>Janvier!AC20+Février!AC20+Mars!AC20+Avril!AC20+Mai!AC20+Juin!AC20+Juillet!AC20+Août!AC20+Septembre!AC20+Octobre!AC20+Novembre!AC20+Décembre!AC20</f>
        <v>0</v>
      </c>
      <c r="AD19" s="33">
        <f t="shared" si="25"/>
        <v>5.1546391752577321E-4</v>
      </c>
      <c r="AE19" s="25">
        <f>'Total N-1'!AC19</f>
        <v>1</v>
      </c>
      <c r="AF19" s="26">
        <f t="shared" si="26"/>
        <v>-1</v>
      </c>
      <c r="AG19" s="32">
        <f t="shared" si="27"/>
        <v>0</v>
      </c>
      <c r="AH19" s="23">
        <f>Janvier!AH20+Février!IAH20+Mars!IAZ20+Avril!IAH20+Mai!IAH20+Juin!IAH20+Juillet!IAH20+Août!IAH20+Septembre!IAH20+Octobre!IAH20+Novembre!IAH20+Décembre!IAH20</f>
        <v>0</v>
      </c>
      <c r="AI19" s="33">
        <f t="shared" si="28"/>
        <v>0</v>
      </c>
      <c r="AJ19" s="25">
        <f>'Total N-1'!AH19</f>
        <v>0</v>
      </c>
      <c r="AK19" s="26">
        <f t="shared" si="29"/>
        <v>0</v>
      </c>
      <c r="AL19" s="32">
        <f t="shared" si="30"/>
        <v>0</v>
      </c>
      <c r="AM19" s="23">
        <f>Janvier!AM20+Février!AM20+Mars!AM20+Avril!AM20+Mai!AM20+Juin!AM20+Juillet!AM20+Août!AM20+Septembre!AM20+Octobre!AM20+Novembre!AM20+Décembre!AM20</f>
        <v>0</v>
      </c>
      <c r="AN19" s="33">
        <f t="shared" si="31"/>
        <v>2.8037383177570094E-4</v>
      </c>
      <c r="AO19" s="25">
        <f>'Total N-1'!AM19</f>
        <v>3</v>
      </c>
      <c r="AP19" s="26">
        <f t="shared" si="32"/>
        <v>-3</v>
      </c>
      <c r="AQ19" s="32">
        <f t="shared" si="33"/>
        <v>0</v>
      </c>
      <c r="AR19" s="23">
        <f>Janvier!AR20+Février!AR20+Mars!AR20+Avril!AR20+Mai!AR20+Juin!AR20+Juillet!AR20+Août!AR20+Septembre!AR20+Octobre!AR20+Novembre!AR20+Décembre!AR20</f>
        <v>0</v>
      </c>
      <c r="AS19" s="33">
        <f t="shared" si="34"/>
        <v>8.5714285714285719E-3</v>
      </c>
      <c r="AT19" s="25">
        <f>'Total N-1'!AR19</f>
        <v>3</v>
      </c>
      <c r="AU19" s="26">
        <f t="shared" si="35"/>
        <v>-3</v>
      </c>
    </row>
    <row r="20" spans="1:47" x14ac:dyDescent="0.3">
      <c r="A20" t="s">
        <v>8</v>
      </c>
      <c r="B20" s="21"/>
      <c r="C20" s="22">
        <f t="shared" si="9"/>
        <v>0</v>
      </c>
      <c r="D20" s="23">
        <f>Janvier!D21+Février!D21+Mars!D21+Avril!D21+Mai!D21+Juin!D21+Juillet!D21+Août!D21+Septembre!D21+Octobre!D21+Novembre!D21+Décembre!D21</f>
        <v>0</v>
      </c>
      <c r="E20" s="33">
        <f t="shared" si="10"/>
        <v>3.4142640364188165E-3</v>
      </c>
      <c r="F20" s="25">
        <f>'Total N-1'!D20</f>
        <v>18</v>
      </c>
      <c r="G20" s="26">
        <f t="shared" si="11"/>
        <v>-18</v>
      </c>
      <c r="H20" s="22">
        <f t="shared" si="12"/>
        <v>0</v>
      </c>
      <c r="I20" s="23">
        <f>Janvier!I21+Février!I21+Mars!I21+Avril!I21+Mai!I21+Juin!I21+Juillet!I21+Août!I21+Septembre!I21+Octobre!I21+Novembre!I21+Décembre!I21</f>
        <v>0</v>
      </c>
      <c r="J20" s="33">
        <f t="shared" si="13"/>
        <v>9.6525096525096527E-4</v>
      </c>
      <c r="K20" s="25">
        <f>'Total N-1'!I20</f>
        <v>2</v>
      </c>
      <c r="L20" s="26">
        <f t="shared" si="14"/>
        <v>-2</v>
      </c>
      <c r="M20" s="32">
        <f t="shared" si="15"/>
        <v>0</v>
      </c>
      <c r="N20" s="23">
        <f>Janvier!N21+Février!N21+Mars!N21+Avril!N21+Mai!N21+Juin!N21+Juillet!N21+Août!N21+Septembre!N21+Octobre!N21+Novembre!N21+Décembre!N21</f>
        <v>0</v>
      </c>
      <c r="O20" s="33">
        <f t="shared" si="16"/>
        <v>3.2397408207343416E-2</v>
      </c>
      <c r="P20" s="25">
        <f>'Total N-1'!N20</f>
        <v>30</v>
      </c>
      <c r="Q20" s="26">
        <f t="shared" si="17"/>
        <v>-30</v>
      </c>
      <c r="R20" s="32">
        <f t="shared" si="18"/>
        <v>0</v>
      </c>
      <c r="S20" s="23">
        <f>Janvier!S21+Février!S21+Mars!S21+Avril!S21+Mai!S21+Juin!S21+Juillet!S21+Août!S21+Septembre!S21+Octobre!S21+Novembre!S21+Décembre!S21</f>
        <v>0</v>
      </c>
      <c r="T20" s="33" t="e">
        <f t="shared" si="19"/>
        <v>#DIV/0!</v>
      </c>
      <c r="U20" s="25">
        <f>'Total N-1'!S20</f>
        <v>13</v>
      </c>
      <c r="V20" s="26">
        <f t="shared" si="20"/>
        <v>-13</v>
      </c>
      <c r="W20" s="32">
        <f t="shared" si="21"/>
        <v>0</v>
      </c>
      <c r="X20" s="23">
        <f>Janvier!X21+Février!X21+Mars!X21+Avril!X21+Mai!X21+Juin!X21+Juillet!X21+Août!X21+Septembre!X21+Octobre!X21+Novembre!X21+Décembre!X21</f>
        <v>0</v>
      </c>
      <c r="Y20" s="33">
        <f t="shared" si="22"/>
        <v>1.6025641025641025E-3</v>
      </c>
      <c r="Z20" s="25">
        <f>'Total N-1'!X20</f>
        <v>1</v>
      </c>
      <c r="AA20" s="26">
        <f t="shared" si="23"/>
        <v>-1</v>
      </c>
      <c r="AB20" s="32">
        <f t="shared" si="24"/>
        <v>0</v>
      </c>
      <c r="AC20" s="23">
        <f>Janvier!AC21+Février!AC21+Mars!AC21+Avril!AC21+Mai!AC21+Juin!AC21+Juillet!AC21+Août!AC21+Septembre!AC21+Octobre!AC21+Novembre!AC21+Décembre!AC21</f>
        <v>0</v>
      </c>
      <c r="AD20" s="33">
        <f t="shared" si="25"/>
        <v>7.2164948453608251E-3</v>
      </c>
      <c r="AE20" s="25">
        <f>'Total N-1'!AC20</f>
        <v>14</v>
      </c>
      <c r="AF20" s="26">
        <f t="shared" si="26"/>
        <v>-14</v>
      </c>
      <c r="AG20" s="32">
        <f t="shared" si="27"/>
        <v>0</v>
      </c>
      <c r="AH20" s="23">
        <f>Janvier!AH21+Février!IAH21+Mars!IAZ21+Avril!IAH21+Mai!IAH21+Juin!IAH21+Juillet!IAH21+Août!IAH21+Septembre!IAH21+Octobre!IAH21+Novembre!IAH21+Décembre!IAH21</f>
        <v>0</v>
      </c>
      <c r="AI20" s="33">
        <f t="shared" si="28"/>
        <v>1.167728237791932E-2</v>
      </c>
      <c r="AJ20" s="25">
        <f>'Total N-1'!AH20</f>
        <v>11</v>
      </c>
      <c r="AK20" s="26">
        <f t="shared" si="29"/>
        <v>-11</v>
      </c>
      <c r="AL20" s="32">
        <f t="shared" si="30"/>
        <v>0</v>
      </c>
      <c r="AM20" s="23">
        <f>Janvier!AM21+Février!AM21+Mars!AM21+Avril!AM21+Mai!AM21+Juin!AM21+Juillet!AM21+Août!AM21+Septembre!AM21+Octobre!AM21+Novembre!AM21+Décembre!AM21</f>
        <v>0</v>
      </c>
      <c r="AN20" s="33">
        <f t="shared" si="31"/>
        <v>1.0934579439252336E-2</v>
      </c>
      <c r="AO20" s="25">
        <f>'Total N-1'!AM20</f>
        <v>117</v>
      </c>
      <c r="AP20" s="26">
        <f t="shared" si="32"/>
        <v>-117</v>
      </c>
      <c r="AQ20" s="32">
        <f t="shared" si="33"/>
        <v>0</v>
      </c>
      <c r="AR20" s="23">
        <f>Janvier!AR21+Février!AR21+Mars!AR21+Avril!AR21+Mai!AR21+Juin!AR21+Juillet!AR21+Août!AR21+Septembre!AR21+Octobre!AR21+Novembre!AR21+Décembre!AR21</f>
        <v>0</v>
      </c>
      <c r="AS20" s="33">
        <f t="shared" si="34"/>
        <v>8.5714285714285719E-3</v>
      </c>
      <c r="AT20" s="25">
        <f>'Total N-1'!AR20</f>
        <v>3</v>
      </c>
      <c r="AU20" s="26">
        <f t="shared" si="35"/>
        <v>-3</v>
      </c>
    </row>
    <row r="21" spans="1:47" x14ac:dyDescent="0.3">
      <c r="A21" t="s">
        <v>57</v>
      </c>
      <c r="B21" s="21"/>
      <c r="C21" s="22">
        <f t="shared" si="9"/>
        <v>1.2345679012345678E-2</v>
      </c>
      <c r="D21" s="23">
        <f>Janvier!D22+Février!D22+Mars!D22+Avril!D22+Mai!D22+Juin!D22+Juillet!D22+Août!D22+Septembre!D22+Octobre!D22+Novembre!D22+Décembre!D22</f>
        <v>1</v>
      </c>
      <c r="E21" s="33">
        <f t="shared" si="10"/>
        <v>0</v>
      </c>
      <c r="F21" s="25">
        <f>'Total N-1'!D21</f>
        <v>0</v>
      </c>
      <c r="G21" s="26">
        <f t="shared" si="11"/>
        <v>1</v>
      </c>
      <c r="H21" s="22">
        <f t="shared" si="12"/>
        <v>5.5555555555555552E-2</v>
      </c>
      <c r="I21" s="23">
        <f>Janvier!I22+Février!I22+Mars!I22+Avril!I22+Mai!I22+Juin!I22+Juillet!I22+Août!I22+Septembre!I22+Octobre!I22+Novembre!I22+Décembre!I22</f>
        <v>3</v>
      </c>
      <c r="J21" s="33">
        <f t="shared" si="13"/>
        <v>1.5926640926640926E-2</v>
      </c>
      <c r="K21" s="25">
        <f>'Total N-1'!I21</f>
        <v>33</v>
      </c>
      <c r="L21" s="26">
        <f t="shared" si="14"/>
        <v>-30</v>
      </c>
      <c r="M21" s="32">
        <f t="shared" si="15"/>
        <v>3.3333333333333333E-2</v>
      </c>
      <c r="N21" s="23">
        <f>Janvier!N22+Février!N22+Mars!N22+Avril!N22+Mai!N22+Juin!N22+Juillet!N22+Août!N22+Septembre!N22+Octobre!N22+Novembre!N22+Décembre!N22</f>
        <v>1</v>
      </c>
      <c r="O21" s="33">
        <f t="shared" si="16"/>
        <v>0</v>
      </c>
      <c r="P21" s="25">
        <f>'Total N-1'!N21</f>
        <v>0</v>
      </c>
      <c r="Q21" s="26">
        <f t="shared" si="17"/>
        <v>1</v>
      </c>
      <c r="R21" s="32">
        <f t="shared" si="18"/>
        <v>0</v>
      </c>
      <c r="S21" s="23">
        <f>Janvier!S22+Février!S22+Mars!S22+Avril!S22+Mai!S22+Juin!S22+Juillet!S22+Août!S22+Septembre!S22+Octobre!S22+Novembre!S22+Décembre!S22</f>
        <v>0</v>
      </c>
      <c r="T21" s="33" t="e">
        <f t="shared" si="19"/>
        <v>#DIV/0!</v>
      </c>
      <c r="U21" s="25">
        <f>'Total N-1'!S21</f>
        <v>0</v>
      </c>
      <c r="V21" s="26">
        <f t="shared" si="20"/>
        <v>0</v>
      </c>
      <c r="W21" s="32">
        <f t="shared" si="21"/>
        <v>0</v>
      </c>
      <c r="X21" s="23">
        <f>Janvier!X22+Février!X22+Mars!X22+Avril!X22+Mai!X22+Juin!X22+Juillet!X22+Août!X22+Septembre!X22+Octobre!X22+Novembre!X22+Décembre!X22</f>
        <v>0</v>
      </c>
      <c r="Y21" s="33">
        <f t="shared" si="22"/>
        <v>0</v>
      </c>
      <c r="Z21" s="25">
        <f>'Total N-1'!X21</f>
        <v>0</v>
      </c>
      <c r="AA21" s="26">
        <f t="shared" si="23"/>
        <v>0</v>
      </c>
      <c r="AB21" s="32">
        <f t="shared" si="24"/>
        <v>1.6949152542372881E-2</v>
      </c>
      <c r="AC21" s="23">
        <f>Janvier!AC22+Février!AC22+Mars!AC22+Avril!AC22+Mai!AC22+Juin!AC22+Juillet!AC22+Août!AC22+Septembre!AC22+Octobre!AC22+Novembre!AC22+Décembre!AC22</f>
        <v>1</v>
      </c>
      <c r="AD21" s="33">
        <f t="shared" si="25"/>
        <v>0</v>
      </c>
      <c r="AE21" s="25">
        <f>'Total N-1'!AC21</f>
        <v>0</v>
      </c>
      <c r="AF21" s="26">
        <f t="shared" si="26"/>
        <v>1</v>
      </c>
      <c r="AG21" s="32">
        <f t="shared" si="27"/>
        <v>3.3333333333333333E-2</v>
      </c>
      <c r="AH21" s="23">
        <f>Janvier!AH22+Février!IAH22+Mars!IAZ22+Avril!IAH22+Mai!IAH22+Juin!IAH22+Juillet!IAH22+Août!IAH22+Septembre!IAH22+Octobre!IAH22+Novembre!IAH22+Décembre!IAH22</f>
        <v>1</v>
      </c>
      <c r="AI21" s="33">
        <f t="shared" si="28"/>
        <v>0</v>
      </c>
      <c r="AJ21" s="25">
        <f>'Total N-1'!AH21</f>
        <v>0</v>
      </c>
      <c r="AK21" s="26">
        <f t="shared" si="29"/>
        <v>1</v>
      </c>
      <c r="AL21" s="32">
        <f t="shared" si="30"/>
        <v>2.491103202846975E-2</v>
      </c>
      <c r="AM21" s="23">
        <f>Janvier!AM22+Février!AM22+Mars!AM22+Avril!AM22+Mai!AM22+Juin!AM22+Juillet!AM22+Août!AM22+Septembre!AM22+Octobre!AM22+Novembre!AM22+Décembre!AM22</f>
        <v>7</v>
      </c>
      <c r="AN21" s="33">
        <f t="shared" si="31"/>
        <v>0</v>
      </c>
      <c r="AO21" s="25">
        <f>'Total N-1'!AM21</f>
        <v>0</v>
      </c>
      <c r="AP21" s="26">
        <f t="shared" si="32"/>
        <v>7</v>
      </c>
      <c r="AQ21" s="32">
        <f t="shared" si="33"/>
        <v>0</v>
      </c>
      <c r="AR21" s="23">
        <f>Janvier!AR22+Février!AR22+Mars!AR22+Avril!AR22+Mai!AR22+Juin!AR22+Juillet!AR22+Août!AR22+Septembre!AR22+Octobre!AR22+Novembre!AR22+Décembre!AR22</f>
        <v>0</v>
      </c>
      <c r="AS21" s="33">
        <f t="shared" si="34"/>
        <v>0</v>
      </c>
      <c r="AT21" s="25">
        <f>'Total N-1'!AR21</f>
        <v>0</v>
      </c>
      <c r="AU21" s="26">
        <f t="shared" si="35"/>
        <v>0</v>
      </c>
    </row>
    <row r="22" spans="1:47" x14ac:dyDescent="0.3">
      <c r="A22" t="s">
        <v>9</v>
      </c>
      <c r="B22" s="21"/>
      <c r="C22" s="22">
        <f t="shared" si="9"/>
        <v>0</v>
      </c>
      <c r="D22" s="23">
        <f>Janvier!D23+Février!D23+Mars!D23+Avril!D23+Mai!D23+Juin!D23+Juillet!D23+Août!D23+Septembre!D23+Octobre!D23+Novembre!D23+Décembre!D23</f>
        <v>0</v>
      </c>
      <c r="E22" s="33">
        <f t="shared" si="10"/>
        <v>5.8801213960546286E-3</v>
      </c>
      <c r="F22" s="25">
        <f>'Total N-1'!D22</f>
        <v>31</v>
      </c>
      <c r="G22" s="26">
        <f t="shared" si="11"/>
        <v>-31</v>
      </c>
      <c r="H22" s="22">
        <f t="shared" si="12"/>
        <v>0</v>
      </c>
      <c r="I22" s="23">
        <f>Janvier!I23+Février!I23+Mars!I23+Avril!I23+Mai!I23+Juin!I23+Juillet!I23+Août!I23+Septembre!I23+Octobre!I23+Novembre!I23+Décembre!I23</f>
        <v>0</v>
      </c>
      <c r="J22" s="33">
        <f t="shared" si="13"/>
        <v>0</v>
      </c>
      <c r="K22" s="25">
        <f>'Total N-1'!I22</f>
        <v>0</v>
      </c>
      <c r="L22" s="26">
        <f t="shared" si="14"/>
        <v>0</v>
      </c>
      <c r="M22" s="32">
        <f t="shared" si="15"/>
        <v>0</v>
      </c>
      <c r="N22" s="23">
        <f>Janvier!N23+Février!N23+Mars!N23+Avril!N23+Mai!N23+Juin!N23+Juillet!N23+Août!N23+Septembre!N23+Octobre!N23+Novembre!N23+Décembre!N23</f>
        <v>0</v>
      </c>
      <c r="O22" s="33">
        <f t="shared" si="16"/>
        <v>6.4794816414686825E-3</v>
      </c>
      <c r="P22" s="25">
        <f>'Total N-1'!N22</f>
        <v>6</v>
      </c>
      <c r="Q22" s="26">
        <f t="shared" si="17"/>
        <v>-6</v>
      </c>
      <c r="R22" s="32">
        <f t="shared" si="18"/>
        <v>0</v>
      </c>
      <c r="S22" s="23">
        <f>Janvier!S23+Février!S23+Mars!S23+Avril!S23+Mai!S23+Juin!S23+Juillet!S23+Août!S23+Septembre!S23+Octobre!S23+Novembre!S23+Décembre!S23</f>
        <v>0</v>
      </c>
      <c r="T22" s="33" t="e">
        <f t="shared" si="19"/>
        <v>#DIV/0!</v>
      </c>
      <c r="U22" s="25">
        <f>'Total N-1'!S22</f>
        <v>5</v>
      </c>
      <c r="V22" s="26">
        <f t="shared" si="20"/>
        <v>-5</v>
      </c>
      <c r="W22" s="32">
        <f t="shared" si="21"/>
        <v>0</v>
      </c>
      <c r="X22" s="23">
        <f>Janvier!X23+Février!X23+Mars!X23+Avril!X23+Mai!X23+Juin!X23+Juillet!X23+Août!X23+Septembre!X23+Octobre!X23+Novembre!X23+Décembre!X23</f>
        <v>0</v>
      </c>
      <c r="Y22" s="33">
        <f t="shared" si="22"/>
        <v>2.0833333333333332E-2</v>
      </c>
      <c r="Z22" s="25">
        <f>'Total N-1'!X22</f>
        <v>13</v>
      </c>
      <c r="AA22" s="26">
        <f t="shared" si="23"/>
        <v>-13</v>
      </c>
      <c r="AB22" s="32">
        <f t="shared" si="24"/>
        <v>0</v>
      </c>
      <c r="AC22" s="23">
        <f>Janvier!AC23+Février!AC23+Mars!AC23+Avril!AC23+Mai!AC23+Juin!AC23+Juillet!AC23+Août!AC23+Septembre!AC23+Octobre!AC23+Novembre!AC23+Décembre!AC23</f>
        <v>0</v>
      </c>
      <c r="AD22" s="33">
        <f t="shared" si="25"/>
        <v>2.6804123711340205E-2</v>
      </c>
      <c r="AE22" s="25">
        <f>'Total N-1'!AC22</f>
        <v>52</v>
      </c>
      <c r="AF22" s="26">
        <f t="shared" si="26"/>
        <v>-52</v>
      </c>
      <c r="AG22" s="32">
        <f t="shared" si="27"/>
        <v>0</v>
      </c>
      <c r="AH22" s="23">
        <f>Janvier!AH23+Février!IAH23+Mars!IAZ23+Avril!IAH23+Mai!IAH23+Juin!IAH23+Juillet!IAH23+Août!IAH23+Septembre!IAH23+Octobre!IAH23+Novembre!IAH23+Décembre!IAH23</f>
        <v>0</v>
      </c>
      <c r="AI22" s="33">
        <f t="shared" si="28"/>
        <v>2.1231422505307855E-3</v>
      </c>
      <c r="AJ22" s="25">
        <f>'Total N-1'!AH22</f>
        <v>2</v>
      </c>
      <c r="AK22" s="26">
        <f t="shared" si="29"/>
        <v>-2</v>
      </c>
      <c r="AL22" s="32">
        <f t="shared" si="30"/>
        <v>0</v>
      </c>
      <c r="AM22" s="23">
        <f>Janvier!AM23+Février!AM23+Mars!AM23+Avril!AM23+Mai!AM23+Juin!AM23+Juillet!AM23+Août!AM23+Septembre!AM23+Octobre!AM23+Novembre!AM23+Décembre!AM23</f>
        <v>0</v>
      </c>
      <c r="AN22" s="33">
        <f t="shared" si="31"/>
        <v>1.3831775700934579E-2</v>
      </c>
      <c r="AO22" s="25">
        <f>'Total N-1'!AM22</f>
        <v>148</v>
      </c>
      <c r="AP22" s="26">
        <f t="shared" si="32"/>
        <v>-148</v>
      </c>
      <c r="AQ22" s="32">
        <f t="shared" si="33"/>
        <v>0</v>
      </c>
      <c r="AR22" s="23">
        <f>Janvier!AR23+Février!AR23+Mars!AR23+Avril!AR23+Mai!AR23+Juin!AR23+Juillet!AR23+Août!AR23+Septembre!AR23+Octobre!AR23+Novembre!AR23+Décembre!AR23</f>
        <v>0</v>
      </c>
      <c r="AS22" s="33">
        <f t="shared" si="34"/>
        <v>0</v>
      </c>
      <c r="AT22" s="25">
        <f>'Total N-1'!AR22</f>
        <v>0</v>
      </c>
      <c r="AU22" s="26">
        <f t="shared" si="35"/>
        <v>0</v>
      </c>
    </row>
    <row r="23" spans="1:47" x14ac:dyDescent="0.3">
      <c r="A23" t="s">
        <v>10</v>
      </c>
      <c r="B23" s="21"/>
      <c r="C23" s="22">
        <f t="shared" si="9"/>
        <v>0</v>
      </c>
      <c r="D23" s="23">
        <f>Janvier!D24+Février!D24+Mars!D24+Avril!D24+Mai!D24+Juin!D24+Juillet!D24+Août!D24+Septembre!D24+Octobre!D24+Novembre!D24+Décembre!D24</f>
        <v>0</v>
      </c>
      <c r="E23" s="33">
        <f t="shared" si="10"/>
        <v>4.1729893778452197E-3</v>
      </c>
      <c r="F23" s="25">
        <f>'Total N-1'!D23</f>
        <v>22</v>
      </c>
      <c r="G23" s="26">
        <f t="shared" si="11"/>
        <v>-22</v>
      </c>
      <c r="H23" s="22">
        <f t="shared" si="12"/>
        <v>5.5555555555555552E-2</v>
      </c>
      <c r="I23" s="23">
        <f>Janvier!I24+Février!I24+Mars!I24+Avril!I24+Mai!I24+Juin!I24+Juillet!I24+Août!I24+Septembre!I24+Octobre!I24+Novembre!I24+Décembre!I24</f>
        <v>3</v>
      </c>
      <c r="J23" s="33">
        <f t="shared" si="13"/>
        <v>1.8822393822393823E-2</v>
      </c>
      <c r="K23" s="25">
        <f>'Total N-1'!I23</f>
        <v>39</v>
      </c>
      <c r="L23" s="26">
        <f t="shared" si="14"/>
        <v>-36</v>
      </c>
      <c r="M23" s="32">
        <f t="shared" si="15"/>
        <v>0</v>
      </c>
      <c r="N23" s="23">
        <f>Janvier!N24+Février!N24+Mars!N24+Avril!N24+Mai!N24+Juin!N24+Juillet!N24+Août!N24+Septembre!N24+Octobre!N24+Novembre!N24+Décembre!N24</f>
        <v>0</v>
      </c>
      <c r="O23" s="33">
        <f t="shared" si="16"/>
        <v>4.3196544276457886E-3</v>
      </c>
      <c r="P23" s="25">
        <f>'Total N-1'!N23</f>
        <v>4</v>
      </c>
      <c r="Q23" s="26">
        <f t="shared" si="17"/>
        <v>-4</v>
      </c>
      <c r="R23" s="32">
        <f t="shared" si="18"/>
        <v>4.7619047619047616E-2</v>
      </c>
      <c r="S23" s="23">
        <f>Janvier!S24+Février!S24+Mars!S24+Avril!S24+Mai!S24+Juin!S24+Juillet!S24+Août!S24+Septembre!S24+Octobre!S24+Novembre!S24+Décembre!S24</f>
        <v>1</v>
      </c>
      <c r="T23" s="33" t="e">
        <f t="shared" si="19"/>
        <v>#DIV/0!</v>
      </c>
      <c r="U23" s="25">
        <f>'Total N-1'!S23</f>
        <v>7</v>
      </c>
      <c r="V23" s="26">
        <f t="shared" si="20"/>
        <v>-6</v>
      </c>
      <c r="W23" s="32">
        <f t="shared" si="21"/>
        <v>0</v>
      </c>
      <c r="X23" s="23">
        <f>Janvier!X24+Février!X24+Mars!X24+Avril!X24+Mai!X24+Juin!X24+Juillet!X24+Août!X24+Septembre!X24+Octobre!X24+Novembre!X24+Décembre!X24</f>
        <v>0</v>
      </c>
      <c r="Y23" s="33">
        <f t="shared" si="22"/>
        <v>1.7628205128205128E-2</v>
      </c>
      <c r="Z23" s="25">
        <f>'Total N-1'!X23</f>
        <v>11</v>
      </c>
      <c r="AA23" s="26">
        <f t="shared" si="23"/>
        <v>-11</v>
      </c>
      <c r="AB23" s="32">
        <f t="shared" si="24"/>
        <v>8.4745762711864403E-2</v>
      </c>
      <c r="AC23" s="23">
        <f>Janvier!AC24+Février!AC24+Mars!AC24+Avril!AC24+Mai!AC24+Juin!AC24+Juillet!AC24+Août!AC24+Septembre!AC24+Octobre!AC24+Novembre!AC24+Décembre!AC24</f>
        <v>5</v>
      </c>
      <c r="AD23" s="33">
        <f t="shared" si="25"/>
        <v>1.134020618556701E-2</v>
      </c>
      <c r="AE23" s="25">
        <f>'Total N-1'!AC23</f>
        <v>22</v>
      </c>
      <c r="AF23" s="26">
        <f t="shared" si="26"/>
        <v>-17</v>
      </c>
      <c r="AG23" s="32">
        <f t="shared" si="27"/>
        <v>0</v>
      </c>
      <c r="AH23" s="23">
        <f>Janvier!AH24+Février!IAH24+Mars!IAZ24+Avril!IAH24+Mai!IAH24+Juin!IAH24+Juillet!IAH24+Août!IAH24+Septembre!IAH24+Octobre!IAH24+Novembre!IAH24+Décembre!IAH24</f>
        <v>0</v>
      </c>
      <c r="AI23" s="33">
        <f t="shared" si="28"/>
        <v>3.8216560509554139E-2</v>
      </c>
      <c r="AJ23" s="25">
        <f>'Total N-1'!AH23</f>
        <v>36</v>
      </c>
      <c r="AK23" s="26">
        <f t="shared" si="29"/>
        <v>-36</v>
      </c>
      <c r="AL23" s="32">
        <f t="shared" si="30"/>
        <v>3.2028469750889681E-2</v>
      </c>
      <c r="AM23" s="23">
        <f>Janvier!AM24+Février!AM24+Mars!AM24+Avril!AM24+Mai!AM24+Juin!AM24+Juillet!AM24+Août!AM24+Septembre!AM24+Octobre!AM24+Novembre!AM24+Décembre!AM24</f>
        <v>9</v>
      </c>
      <c r="AN23" s="33">
        <f t="shared" si="31"/>
        <v>1.2616822429906542E-2</v>
      </c>
      <c r="AO23" s="25">
        <f>'Total N-1'!AM23</f>
        <v>135</v>
      </c>
      <c r="AP23" s="26">
        <f t="shared" si="32"/>
        <v>-126</v>
      </c>
      <c r="AQ23" s="32">
        <f t="shared" si="33"/>
        <v>0</v>
      </c>
      <c r="AR23" s="23">
        <f>Janvier!AR24+Février!AR24+Mars!AR24+Avril!AR24+Mai!AR24+Juin!AR24+Juillet!AR24+Août!AR24+Septembre!AR24+Octobre!AR24+Novembre!AR24+Décembre!AR24</f>
        <v>0</v>
      </c>
      <c r="AS23" s="33">
        <f t="shared" si="34"/>
        <v>8.5714285714285719E-3</v>
      </c>
      <c r="AT23" s="25">
        <f>'Total N-1'!AR23</f>
        <v>3</v>
      </c>
      <c r="AU23" s="26">
        <f t="shared" si="35"/>
        <v>-3</v>
      </c>
    </row>
    <row r="24" spans="1:47" x14ac:dyDescent="0.3">
      <c r="A24" t="s">
        <v>58</v>
      </c>
      <c r="B24" s="21"/>
      <c r="C24" s="22">
        <f t="shared" si="9"/>
        <v>1.2345679012345678E-2</v>
      </c>
      <c r="D24" s="23">
        <f>Janvier!D25+Février!D25+Mars!D25+Avril!D25+Mai!D25+Juin!D25+Juillet!D25+Août!D25+Septembre!D25+Octobre!D25+Novembre!D25+Décembre!D25</f>
        <v>1</v>
      </c>
      <c r="E24" s="33">
        <f t="shared" si="10"/>
        <v>0</v>
      </c>
      <c r="F24" s="25">
        <f>'Total N-1'!D24</f>
        <v>0</v>
      </c>
      <c r="G24" s="26">
        <f t="shared" si="11"/>
        <v>1</v>
      </c>
      <c r="H24" s="22">
        <f t="shared" si="12"/>
        <v>3.7037037037037035E-2</v>
      </c>
      <c r="I24" s="23">
        <f>Janvier!I25+Février!I25+Mars!I25+Avril!I25+Mai!I25+Juin!I25+Juillet!I25+Août!I25+Septembre!I25+Octobre!I25+Novembre!I25+Décembre!I25</f>
        <v>2</v>
      </c>
      <c r="J24" s="33">
        <f t="shared" si="13"/>
        <v>1.7374517374517374E-2</v>
      </c>
      <c r="K24" s="25">
        <f>'Total N-1'!I24</f>
        <v>36</v>
      </c>
      <c r="L24" s="26">
        <f t="shared" si="14"/>
        <v>-34</v>
      </c>
      <c r="M24" s="32">
        <f t="shared" si="15"/>
        <v>0</v>
      </c>
      <c r="N24" s="23">
        <f>Janvier!N25+Février!N25+Mars!N25+Avril!N25+Mai!N25+Juin!N25+Juillet!N25+Août!N25+Septembre!N25+Octobre!N25+Novembre!N25+Décembre!N25</f>
        <v>0</v>
      </c>
      <c r="O24" s="33">
        <f t="shared" si="16"/>
        <v>0</v>
      </c>
      <c r="P24" s="25">
        <f>'Total N-1'!N24</f>
        <v>0</v>
      </c>
      <c r="Q24" s="26">
        <f t="shared" si="17"/>
        <v>0</v>
      </c>
      <c r="R24" s="32">
        <f t="shared" si="18"/>
        <v>0</v>
      </c>
      <c r="S24" s="23">
        <f>Janvier!S25+Février!S25+Mars!S25+Avril!S25+Mai!S25+Juin!S25+Juillet!S25+Août!S25+Septembre!S25+Octobre!S25+Novembre!S25+Décembre!S25</f>
        <v>0</v>
      </c>
      <c r="T24" s="33" t="e">
        <f t="shared" si="19"/>
        <v>#DIV/0!</v>
      </c>
      <c r="U24" s="25">
        <f>'Total N-1'!S24</f>
        <v>0</v>
      </c>
      <c r="V24" s="26">
        <f t="shared" si="20"/>
        <v>0</v>
      </c>
      <c r="W24" s="32">
        <f t="shared" si="21"/>
        <v>0</v>
      </c>
      <c r="X24" s="23">
        <f>Janvier!X25+Février!X25+Mars!X25+Avril!X25+Mai!X25+Juin!X25+Juillet!X25+Août!X25+Septembre!X25+Octobre!X25+Novembre!X25+Décembre!X25</f>
        <v>0</v>
      </c>
      <c r="Y24" s="33">
        <f t="shared" si="22"/>
        <v>1.6025641025641025E-3</v>
      </c>
      <c r="Z24" s="25">
        <f>'Total N-1'!X24</f>
        <v>1</v>
      </c>
      <c r="AA24" s="26">
        <f t="shared" si="23"/>
        <v>-1</v>
      </c>
      <c r="AB24" s="32">
        <f t="shared" si="24"/>
        <v>0</v>
      </c>
      <c r="AC24" s="23">
        <f>Janvier!AC25+Février!AC25+Mars!AC25+Avril!AC25+Mai!AC25+Juin!AC25+Juillet!AC25+Août!AC25+Septembre!AC25+Octobre!AC25+Novembre!AC25+Décembre!AC25</f>
        <v>0</v>
      </c>
      <c r="AD24" s="33">
        <f t="shared" si="25"/>
        <v>0</v>
      </c>
      <c r="AE24" s="25">
        <f>'Total N-1'!AC24</f>
        <v>0</v>
      </c>
      <c r="AF24" s="26">
        <f t="shared" si="26"/>
        <v>0</v>
      </c>
      <c r="AG24" s="32">
        <f t="shared" si="27"/>
        <v>0</v>
      </c>
      <c r="AH24" s="23">
        <f>Janvier!AH25+Février!IAH25+Mars!IAZ25+Avril!IAH25+Mai!IAH25+Juin!IAH25+Juillet!IAH25+Août!IAH25+Septembre!IAH25+Octobre!IAH25+Novembre!IAH25+Décembre!IAH25</f>
        <v>0</v>
      </c>
      <c r="AI24" s="33">
        <f t="shared" si="28"/>
        <v>0</v>
      </c>
      <c r="AJ24" s="25">
        <f>'Total N-1'!AH24</f>
        <v>0</v>
      </c>
      <c r="AK24" s="26">
        <f t="shared" si="29"/>
        <v>0</v>
      </c>
      <c r="AL24" s="32">
        <f t="shared" si="30"/>
        <v>1.0676156583629894E-2</v>
      </c>
      <c r="AM24" s="23">
        <f>Janvier!AM25+Février!AM25+Mars!AM25+Avril!AM25+Mai!AM25+Juin!AM25+Juillet!AM25+Août!AM25+Septembre!AM25+Octobre!AM25+Novembre!AM25+Décembre!AM25</f>
        <v>3</v>
      </c>
      <c r="AN24" s="33">
        <f t="shared" si="31"/>
        <v>9.3457943925233641E-5</v>
      </c>
      <c r="AO24" s="25">
        <f>'Total N-1'!AM24</f>
        <v>1</v>
      </c>
      <c r="AP24" s="26">
        <f t="shared" si="32"/>
        <v>2</v>
      </c>
      <c r="AQ24" s="32">
        <f t="shared" si="33"/>
        <v>0</v>
      </c>
      <c r="AR24" s="23">
        <f>Janvier!AR25+Février!AR25+Mars!AR25+Avril!AR25+Mai!AR25+Juin!AR25+Juillet!AR25+Août!AR25+Septembre!AR25+Octobre!AR25+Novembre!AR25+Décembre!AR25</f>
        <v>0</v>
      </c>
      <c r="AS24" s="33">
        <f t="shared" si="34"/>
        <v>0</v>
      </c>
      <c r="AT24" s="25">
        <f>'Total N-1'!AR24</f>
        <v>0</v>
      </c>
      <c r="AU24" s="26">
        <f t="shared" si="35"/>
        <v>0</v>
      </c>
    </row>
    <row r="25" spans="1:47" x14ac:dyDescent="0.3">
      <c r="A25" t="s">
        <v>11</v>
      </c>
      <c r="B25" s="21"/>
      <c r="C25" s="22">
        <f t="shared" si="9"/>
        <v>0</v>
      </c>
      <c r="D25" s="23">
        <f>Janvier!D26+Février!D26+Mars!D26+Avril!D26+Mai!D26+Juin!D26+Juillet!D26+Août!D26+Septembre!D26+Octobre!D26+Novembre!D26+Décembre!D26</f>
        <v>0</v>
      </c>
      <c r="E25" s="33">
        <f t="shared" si="10"/>
        <v>9.4840667678300458E-4</v>
      </c>
      <c r="F25" s="25">
        <f>'Total N-1'!D25</f>
        <v>5</v>
      </c>
      <c r="G25" s="26">
        <f t="shared" si="11"/>
        <v>-5</v>
      </c>
      <c r="H25" s="22">
        <f t="shared" si="12"/>
        <v>0</v>
      </c>
      <c r="I25" s="23">
        <f>Janvier!I26+Février!I26+Mars!I26+Avril!I26+Mai!I26+Juin!I26+Juillet!I26+Août!I26+Septembre!I26+Octobre!I26+Novembre!I26+Décembre!I26</f>
        <v>0</v>
      </c>
      <c r="J25" s="33">
        <f t="shared" si="13"/>
        <v>0</v>
      </c>
      <c r="K25" s="25">
        <f>'Total N-1'!I25</f>
        <v>0</v>
      </c>
      <c r="L25" s="26">
        <f t="shared" si="14"/>
        <v>0</v>
      </c>
      <c r="M25" s="32">
        <f t="shared" si="15"/>
        <v>0</v>
      </c>
      <c r="N25" s="23">
        <f>Janvier!N26+Février!N26+Mars!N26+Avril!N26+Mai!N26+Juin!N26+Juillet!N26+Août!N26+Septembre!N26+Octobre!N26+Novembre!N26+Décembre!N26</f>
        <v>0</v>
      </c>
      <c r="O25" s="33">
        <f t="shared" si="16"/>
        <v>0</v>
      </c>
      <c r="P25" s="25">
        <f>'Total N-1'!N25</f>
        <v>0</v>
      </c>
      <c r="Q25" s="26">
        <f t="shared" si="17"/>
        <v>0</v>
      </c>
      <c r="R25" s="32">
        <f t="shared" si="18"/>
        <v>0</v>
      </c>
      <c r="S25" s="23">
        <f>Janvier!S26+Février!S26+Mars!S26+Avril!S26+Mai!S26+Juin!S26+Juillet!S26+Août!S26+Septembre!S26+Octobre!S26+Novembre!S26+Décembre!S26</f>
        <v>0</v>
      </c>
      <c r="T25" s="33" t="e">
        <f t="shared" si="19"/>
        <v>#DIV/0!</v>
      </c>
      <c r="U25" s="25">
        <f>'Total N-1'!S25</f>
        <v>0</v>
      </c>
      <c r="V25" s="26">
        <f t="shared" si="20"/>
        <v>0</v>
      </c>
      <c r="W25" s="32">
        <f t="shared" si="21"/>
        <v>0</v>
      </c>
      <c r="X25" s="23">
        <f>Janvier!X26+Février!X26+Mars!X26+Avril!X26+Mai!X26+Juin!X26+Juillet!X26+Août!X26+Septembre!X26+Octobre!X26+Novembre!X26+Décembre!X26</f>
        <v>0</v>
      </c>
      <c r="Y25" s="33">
        <f t="shared" si="22"/>
        <v>4.807692307692308E-3</v>
      </c>
      <c r="Z25" s="25">
        <f>'Total N-1'!X25</f>
        <v>3</v>
      </c>
      <c r="AA25" s="26">
        <f t="shared" si="23"/>
        <v>-3</v>
      </c>
      <c r="AB25" s="32">
        <f t="shared" si="24"/>
        <v>0</v>
      </c>
      <c r="AC25" s="23">
        <f>Janvier!AC26+Février!AC26+Mars!AC26+Avril!AC26+Mai!AC26+Juin!AC26+Juillet!AC26+Août!AC26+Septembre!AC26+Octobre!AC26+Novembre!AC26+Décembre!AC26</f>
        <v>0</v>
      </c>
      <c r="AD25" s="33">
        <f t="shared" si="25"/>
        <v>1.5463917525773195E-3</v>
      </c>
      <c r="AE25" s="25">
        <f>'Total N-1'!AC25</f>
        <v>3</v>
      </c>
      <c r="AF25" s="26">
        <f t="shared" si="26"/>
        <v>-3</v>
      </c>
      <c r="AG25" s="32">
        <f t="shared" si="27"/>
        <v>0</v>
      </c>
      <c r="AH25" s="23">
        <f>Janvier!AH26+Février!IAH26+Mars!IAZ26+Avril!IAH26+Mai!IAH26+Juin!IAH26+Juillet!IAH26+Août!IAH26+Septembre!IAH26+Octobre!IAH26+Novembre!IAH26+Décembre!IAH26</f>
        <v>0</v>
      </c>
      <c r="AI25" s="33">
        <f t="shared" si="28"/>
        <v>2.0169851380042462E-2</v>
      </c>
      <c r="AJ25" s="25">
        <f>'Total N-1'!AH25</f>
        <v>19</v>
      </c>
      <c r="AK25" s="26">
        <f t="shared" si="29"/>
        <v>-19</v>
      </c>
      <c r="AL25" s="32">
        <f t="shared" si="30"/>
        <v>0</v>
      </c>
      <c r="AM25" s="23">
        <f>Janvier!AM26+Février!AM26+Mars!AM26+Avril!AM26+Mai!AM26+Juin!AM26+Juillet!AM26+Août!AM26+Septembre!AM26+Octobre!AM26+Novembre!AM26+Décembre!AM26</f>
        <v>0</v>
      </c>
      <c r="AN25" s="33">
        <f t="shared" si="31"/>
        <v>1.4018691588785046E-3</v>
      </c>
      <c r="AO25" s="25">
        <f>'Total N-1'!AM25</f>
        <v>15</v>
      </c>
      <c r="AP25" s="26">
        <f t="shared" si="32"/>
        <v>-15</v>
      </c>
      <c r="AQ25" s="32">
        <f t="shared" si="33"/>
        <v>0</v>
      </c>
      <c r="AR25" s="23">
        <f>Janvier!AR26+Février!AR26+Mars!AR26+Avril!AR26+Mai!AR26+Juin!AR26+Juillet!AR26+Août!AR26+Septembre!AR26+Octobre!AR26+Novembre!AR26+Décembre!AR26</f>
        <v>0</v>
      </c>
      <c r="AS25" s="33">
        <f t="shared" si="34"/>
        <v>5.4285714285714284E-2</v>
      </c>
      <c r="AT25" s="25">
        <f>'Total N-1'!AR25</f>
        <v>19</v>
      </c>
      <c r="AU25" s="26">
        <f t="shared" si="35"/>
        <v>-19</v>
      </c>
    </row>
    <row r="26" spans="1:47" x14ac:dyDescent="0.3">
      <c r="A26" t="s">
        <v>12</v>
      </c>
      <c r="B26" s="21"/>
      <c r="C26" s="22">
        <f t="shared" si="9"/>
        <v>0</v>
      </c>
      <c r="D26" s="23">
        <f>Janvier!D27+Février!D27+Mars!D27+Avril!D27+Mai!D27+Juin!D27+Juillet!D27+Août!D27+Septembre!D27+Octobre!D27+Novembre!D27+Décembre!D27</f>
        <v>0</v>
      </c>
      <c r="E26" s="33">
        <f t="shared" si="10"/>
        <v>2.0106221547799695E-2</v>
      </c>
      <c r="F26" s="25">
        <f>'Total N-1'!D26</f>
        <v>106</v>
      </c>
      <c r="G26" s="26">
        <f t="shared" si="11"/>
        <v>-106</v>
      </c>
      <c r="H26" s="22">
        <f t="shared" si="12"/>
        <v>0</v>
      </c>
      <c r="I26" s="23">
        <f>Janvier!I27+Février!I27+Mars!I27+Avril!I27+Mai!I27+Juin!I27+Juillet!I27+Août!I27+Septembre!I27+Octobre!I27+Novembre!I27+Décembre!I27</f>
        <v>0</v>
      </c>
      <c r="J26" s="33">
        <f t="shared" si="13"/>
        <v>1.9305019305019305E-3</v>
      </c>
      <c r="K26" s="25">
        <f>'Total N-1'!I26</f>
        <v>4</v>
      </c>
      <c r="L26" s="26">
        <f t="shared" si="14"/>
        <v>-4</v>
      </c>
      <c r="M26" s="32">
        <f t="shared" si="15"/>
        <v>0</v>
      </c>
      <c r="N26" s="23">
        <f>Janvier!N27+Février!N27+Mars!N27+Avril!N27+Mai!N27+Juin!N27+Juillet!N27+Août!N27+Septembre!N27+Octobre!N27+Novembre!N27+Décembre!N27</f>
        <v>0</v>
      </c>
      <c r="O26" s="33">
        <f t="shared" si="16"/>
        <v>3.9956803455723541E-2</v>
      </c>
      <c r="P26" s="25">
        <f>'Total N-1'!N26</f>
        <v>37</v>
      </c>
      <c r="Q26" s="26">
        <f t="shared" si="17"/>
        <v>-37</v>
      </c>
      <c r="R26" s="32">
        <f t="shared" si="18"/>
        <v>0</v>
      </c>
      <c r="S26" s="23">
        <f>Janvier!S27+Février!S27+Mars!S27+Avril!S27+Mai!S27+Juin!S27+Juillet!S27+Août!S27+Septembre!S27+Octobre!S27+Novembre!S27+Décembre!S27</f>
        <v>0</v>
      </c>
      <c r="T26" s="33" t="e">
        <f t="shared" si="19"/>
        <v>#DIV/0!</v>
      </c>
      <c r="U26" s="25">
        <f>'Total N-1'!S26</f>
        <v>16</v>
      </c>
      <c r="V26" s="26">
        <f t="shared" si="20"/>
        <v>-16</v>
      </c>
      <c r="W26" s="32">
        <f t="shared" si="21"/>
        <v>0</v>
      </c>
      <c r="X26" s="23">
        <f>Janvier!X27+Février!X27+Mars!X27+Avril!X27+Mai!X27+Juin!X27+Juillet!X27+Août!X27+Septembre!X27+Octobre!X27+Novembre!X27+Décembre!X27</f>
        <v>0</v>
      </c>
      <c r="Y26" s="33">
        <f t="shared" si="22"/>
        <v>1.7628205128205128E-2</v>
      </c>
      <c r="Z26" s="25">
        <f>'Total N-1'!X26</f>
        <v>11</v>
      </c>
      <c r="AA26" s="26">
        <f t="shared" si="23"/>
        <v>-11</v>
      </c>
      <c r="AB26" s="32">
        <f t="shared" si="24"/>
        <v>0</v>
      </c>
      <c r="AC26" s="23">
        <f>Janvier!AC27+Février!AC27+Mars!AC27+Avril!AC27+Mai!AC27+Juin!AC27+Juillet!AC27+Août!AC27+Septembre!AC27+Octobre!AC27+Novembre!AC27+Décembre!AC27</f>
        <v>0</v>
      </c>
      <c r="AD26" s="33">
        <f t="shared" si="25"/>
        <v>7.2164948453608251E-3</v>
      </c>
      <c r="AE26" s="25">
        <f>'Total N-1'!AC26</f>
        <v>14</v>
      </c>
      <c r="AF26" s="26">
        <f t="shared" si="26"/>
        <v>-14</v>
      </c>
      <c r="AG26" s="32">
        <f t="shared" si="27"/>
        <v>0</v>
      </c>
      <c r="AH26" s="23">
        <f>Janvier!AH27+Février!IAH27+Mars!IAZ27+Avril!IAH27+Mai!IAH27+Juin!IAH27+Juillet!IAH27+Août!IAH27+Septembre!IAH27+Octobre!IAH27+Novembre!IAH27+Décembre!IAH27</f>
        <v>0</v>
      </c>
      <c r="AI26" s="33">
        <f t="shared" si="28"/>
        <v>2.6539278131634821E-2</v>
      </c>
      <c r="AJ26" s="25">
        <f>'Total N-1'!AH26</f>
        <v>25</v>
      </c>
      <c r="AK26" s="26">
        <f t="shared" si="29"/>
        <v>-25</v>
      </c>
      <c r="AL26" s="32">
        <f t="shared" si="30"/>
        <v>0</v>
      </c>
      <c r="AM26" s="23">
        <f>Janvier!AM27+Février!AM27+Mars!AM27+Avril!AM27+Mai!AM27+Juin!AM27+Juillet!AM27+Août!AM27+Septembre!AM27+Octobre!AM27+Novembre!AM27+Décembre!AM27</f>
        <v>0</v>
      </c>
      <c r="AN26" s="33">
        <f t="shared" si="31"/>
        <v>2.3644859813084111E-2</v>
      </c>
      <c r="AO26" s="25">
        <f>'Total N-1'!AM26</f>
        <v>253</v>
      </c>
      <c r="AP26" s="26">
        <f t="shared" si="32"/>
        <v>-253</v>
      </c>
      <c r="AQ26" s="32">
        <f t="shared" si="33"/>
        <v>0</v>
      </c>
      <c r="AR26" s="23">
        <f>Janvier!AR27+Février!AR27+Mars!AR27+Avril!AR27+Mai!AR27+Juin!AR27+Juillet!AR27+Août!AR27+Septembre!AR27+Octobre!AR27+Novembre!AR27+Décembre!AR27</f>
        <v>0</v>
      </c>
      <c r="AS26" s="33">
        <f t="shared" si="34"/>
        <v>3.1428571428571431E-2</v>
      </c>
      <c r="AT26" s="25">
        <f>'Total N-1'!AR26</f>
        <v>11</v>
      </c>
      <c r="AU26" s="26">
        <f t="shared" si="35"/>
        <v>-11</v>
      </c>
    </row>
    <row r="27" spans="1:47" x14ac:dyDescent="0.3">
      <c r="A27" t="s">
        <v>59</v>
      </c>
      <c r="B27" s="21"/>
      <c r="C27" s="22">
        <f t="shared" si="9"/>
        <v>7.407407407407407E-2</v>
      </c>
      <c r="D27" s="23">
        <f>Janvier!D28+Février!D28+Mars!D28+Avril!D28+Mai!D28+Juin!D28+Juillet!D28+Août!D28+Septembre!D28+Octobre!D28+Novembre!D28+Décembre!D28</f>
        <v>6</v>
      </c>
      <c r="E27" s="33">
        <f t="shared" si="10"/>
        <v>0</v>
      </c>
      <c r="F27" s="25">
        <f>'Total N-1'!D27</f>
        <v>0</v>
      </c>
      <c r="G27" s="26">
        <f t="shared" si="11"/>
        <v>6</v>
      </c>
      <c r="H27" s="22">
        <f t="shared" si="12"/>
        <v>9.2592592592592587E-2</v>
      </c>
      <c r="I27" s="23">
        <f>Janvier!I28+Février!I28+Mars!I28+Avril!I28+Mai!I28+Juin!I28+Juillet!I28+Août!I28+Septembre!I28+Octobre!I28+Novembre!I28+Décembre!I28</f>
        <v>5</v>
      </c>
      <c r="J27" s="33">
        <f t="shared" si="13"/>
        <v>2.6544401544401543E-2</v>
      </c>
      <c r="K27" s="25">
        <f>'Total N-1'!I27</f>
        <v>55</v>
      </c>
      <c r="L27" s="26">
        <f t="shared" si="14"/>
        <v>-50</v>
      </c>
      <c r="M27" s="32">
        <f t="shared" si="15"/>
        <v>0.16666666666666666</v>
      </c>
      <c r="N27" s="23">
        <f>Janvier!N28+Février!N28+Mars!N28+Avril!N28+Mai!N28+Juin!N28+Juillet!N28+Août!N28+Septembre!N28+Octobre!N28+Novembre!N28+Décembre!N28</f>
        <v>5</v>
      </c>
      <c r="O27" s="33">
        <f t="shared" si="16"/>
        <v>1.0799136069114472E-3</v>
      </c>
      <c r="P27" s="25">
        <f>'Total N-1'!N27</f>
        <v>1</v>
      </c>
      <c r="Q27" s="26">
        <f t="shared" si="17"/>
        <v>4</v>
      </c>
      <c r="R27" s="32">
        <f t="shared" si="18"/>
        <v>0</v>
      </c>
      <c r="S27" s="23">
        <f>Janvier!S28+Février!S28+Mars!S28+Avril!S28+Mai!S28+Juin!S28+Juillet!S28+Août!S28+Septembre!S28+Octobre!S28+Novembre!S28+Décembre!S28</f>
        <v>0</v>
      </c>
      <c r="T27" s="33" t="e">
        <f t="shared" si="19"/>
        <v>#DIV/0!</v>
      </c>
      <c r="U27" s="25">
        <f>'Total N-1'!S27</f>
        <v>0</v>
      </c>
      <c r="V27" s="26">
        <f t="shared" si="20"/>
        <v>0</v>
      </c>
      <c r="W27" s="32">
        <f t="shared" si="21"/>
        <v>0</v>
      </c>
      <c r="X27" s="23">
        <f>Janvier!X28+Février!X28+Mars!X28+Avril!X28+Mai!X28+Juin!X28+Juillet!X28+Août!X28+Septembre!X28+Octobre!X28+Novembre!X28+Décembre!X28</f>
        <v>0</v>
      </c>
      <c r="Y27" s="33">
        <f t="shared" si="22"/>
        <v>0</v>
      </c>
      <c r="Z27" s="25">
        <f>'Total N-1'!X27</f>
        <v>0</v>
      </c>
      <c r="AA27" s="26">
        <f t="shared" si="23"/>
        <v>0</v>
      </c>
      <c r="AB27" s="32">
        <f t="shared" si="24"/>
        <v>5.0847457627118647E-2</v>
      </c>
      <c r="AC27" s="23">
        <f>Janvier!AC28+Février!AC28+Mars!AC28+Avril!AC28+Mai!AC28+Juin!AC28+Juillet!AC28+Août!AC28+Septembre!AC28+Octobre!AC28+Novembre!AC28+Décembre!AC28</f>
        <v>3</v>
      </c>
      <c r="AD27" s="33">
        <f t="shared" si="25"/>
        <v>3.6082474226804126E-3</v>
      </c>
      <c r="AE27" s="25">
        <f>'Total N-1'!AC27</f>
        <v>7</v>
      </c>
      <c r="AF27" s="26">
        <f t="shared" si="26"/>
        <v>-4</v>
      </c>
      <c r="AG27" s="32">
        <f t="shared" si="27"/>
        <v>0</v>
      </c>
      <c r="AH27" s="23">
        <f>Janvier!AH28+Février!IAH28+Mars!IAZ28+Avril!IAH28+Mai!IAH28+Juin!IAH28+Juillet!IAH28+Août!IAH28+Septembre!IAH28+Octobre!IAH28+Novembre!IAH28+Décembre!IAH28</f>
        <v>0</v>
      </c>
      <c r="AI27" s="33">
        <f t="shared" si="28"/>
        <v>0</v>
      </c>
      <c r="AJ27" s="25">
        <f>'Total N-1'!AH27</f>
        <v>0</v>
      </c>
      <c r="AK27" s="26">
        <f t="shared" si="29"/>
        <v>0</v>
      </c>
      <c r="AL27" s="32">
        <f t="shared" si="30"/>
        <v>6.7615658362989328E-2</v>
      </c>
      <c r="AM27" s="23">
        <f>Janvier!AM28+Février!AM28+Mars!AM28+Avril!AM28+Mai!AM28+Juin!AM28+Juillet!AM28+Août!AM28+Septembre!AM28+Octobre!AM28+Novembre!AM28+Décembre!AM28</f>
        <v>19</v>
      </c>
      <c r="AN27" s="33">
        <f t="shared" si="31"/>
        <v>1.0280373831775701E-3</v>
      </c>
      <c r="AO27" s="25">
        <f>'Total N-1'!AM27</f>
        <v>11</v>
      </c>
      <c r="AP27" s="26">
        <f t="shared" si="32"/>
        <v>8</v>
      </c>
      <c r="AQ27" s="32">
        <f t="shared" si="33"/>
        <v>0</v>
      </c>
      <c r="AR27" s="23">
        <f>Janvier!AR28+Février!AR28+Mars!AR28+Avril!AR28+Mai!AR28+Juin!AR28+Juillet!AR28+Août!AR28+Septembre!AR28+Octobre!AR28+Novembre!AR28+Décembre!AR28</f>
        <v>0</v>
      </c>
      <c r="AS27" s="33">
        <f t="shared" si="34"/>
        <v>0</v>
      </c>
      <c r="AT27" s="25">
        <f>'Total N-1'!AR27</f>
        <v>0</v>
      </c>
      <c r="AU27" s="26">
        <f t="shared" si="35"/>
        <v>0</v>
      </c>
    </row>
    <row r="28" spans="1:47" x14ac:dyDescent="0.3">
      <c r="A28" t="s">
        <v>60</v>
      </c>
      <c r="B28" s="21"/>
      <c r="C28" s="22">
        <f t="shared" si="9"/>
        <v>0</v>
      </c>
      <c r="D28" s="23">
        <f>Janvier!D29+Février!D29+Mars!D29+Avril!D29+Mai!D29+Juin!D29+Juillet!D29+Août!D29+Septembre!D29+Octobre!D29+Novembre!D29+Décembre!D29</f>
        <v>0</v>
      </c>
      <c r="E28" s="33">
        <f t="shared" si="10"/>
        <v>9.4840667678300458E-4</v>
      </c>
      <c r="F28" s="25">
        <f>'Total N-1'!D28</f>
        <v>5</v>
      </c>
      <c r="G28" s="26">
        <f t="shared" si="11"/>
        <v>-5</v>
      </c>
      <c r="H28" s="22">
        <f t="shared" si="12"/>
        <v>0</v>
      </c>
      <c r="I28" s="23">
        <f>Janvier!I29+Février!I29+Mars!I29+Avril!I29+Mai!I29+Juin!I29+Juillet!I29+Août!I29+Septembre!I29+Octobre!I29+Novembre!I29+Décembre!I29</f>
        <v>0</v>
      </c>
      <c r="J28" s="33">
        <f t="shared" si="13"/>
        <v>4.8262548262548264E-4</v>
      </c>
      <c r="K28" s="25">
        <f>'Total N-1'!I28</f>
        <v>1</v>
      </c>
      <c r="L28" s="26">
        <f t="shared" si="14"/>
        <v>-1</v>
      </c>
      <c r="M28" s="32">
        <f t="shared" si="15"/>
        <v>3.3333333333333333E-2</v>
      </c>
      <c r="N28" s="23">
        <f>Janvier!N29+Février!N29+Mars!N29+Avril!N29+Mai!N29+Juin!N29+Juillet!N29+Août!N29+Septembre!N29+Octobre!N29+Novembre!N29+Décembre!N29</f>
        <v>1</v>
      </c>
      <c r="O28" s="33">
        <f t="shared" si="16"/>
        <v>0</v>
      </c>
      <c r="P28" s="25">
        <f>'Total N-1'!N28</f>
        <v>0</v>
      </c>
      <c r="Q28" s="26">
        <f t="shared" si="17"/>
        <v>1</v>
      </c>
      <c r="R28" s="32">
        <f t="shared" si="18"/>
        <v>0</v>
      </c>
      <c r="S28" s="23">
        <f>Janvier!S29+Février!S29+Mars!S29+Avril!S29+Mai!S29+Juin!S29+Juillet!S29+Août!S29+Septembre!S29+Octobre!S29+Novembre!S29+Décembre!S29</f>
        <v>0</v>
      </c>
      <c r="T28" s="33" t="e">
        <f t="shared" si="19"/>
        <v>#DIV/0!</v>
      </c>
      <c r="U28" s="25">
        <f>'Total N-1'!S28</f>
        <v>0</v>
      </c>
      <c r="V28" s="26">
        <f t="shared" si="20"/>
        <v>0</v>
      </c>
      <c r="W28" s="32">
        <f t="shared" si="21"/>
        <v>0</v>
      </c>
      <c r="X28" s="23">
        <f>Janvier!X29+Février!X29+Mars!X29+Avril!X29+Mai!X29+Juin!X29+Juillet!X29+Août!X29+Septembre!X29+Octobre!X29+Novembre!X29+Décembre!X29</f>
        <v>0</v>
      </c>
      <c r="Y28" s="33">
        <f t="shared" si="22"/>
        <v>1.6025641025641025E-3</v>
      </c>
      <c r="Z28" s="25">
        <f>'Total N-1'!X28</f>
        <v>1</v>
      </c>
      <c r="AA28" s="26">
        <f t="shared" si="23"/>
        <v>-1</v>
      </c>
      <c r="AB28" s="32">
        <f t="shared" si="24"/>
        <v>5.0847457627118647E-2</v>
      </c>
      <c r="AC28" s="23">
        <f>Janvier!AC29+Février!AC29+Mars!AC29+Avril!AC29+Mai!AC29+Juin!AC29+Juillet!AC29+Août!AC29+Septembre!AC29+Octobre!AC29+Novembre!AC29+Décembre!AC29</f>
        <v>3</v>
      </c>
      <c r="AD28" s="33">
        <f t="shared" si="25"/>
        <v>3.6082474226804126E-3</v>
      </c>
      <c r="AE28" s="25">
        <f>'Total N-1'!AC28</f>
        <v>7</v>
      </c>
      <c r="AF28" s="26">
        <f t="shared" si="26"/>
        <v>-4</v>
      </c>
      <c r="AG28" s="32">
        <f t="shared" si="27"/>
        <v>3.3333333333333333E-2</v>
      </c>
      <c r="AH28" s="23">
        <f>Janvier!AH29+Février!IAH29+Mars!IAZ29+Avril!IAH29+Mai!IAH29+Juin!IAH29+Juillet!IAH29+Août!IAH29+Septembre!IAH29+Octobre!IAH29+Novembre!IAH29+Décembre!IAH29</f>
        <v>1</v>
      </c>
      <c r="AI28" s="33">
        <f t="shared" si="28"/>
        <v>0</v>
      </c>
      <c r="AJ28" s="25">
        <f>'Total N-1'!AH28</f>
        <v>0</v>
      </c>
      <c r="AK28" s="26">
        <f t="shared" si="29"/>
        <v>1</v>
      </c>
      <c r="AL28" s="32">
        <f t="shared" si="30"/>
        <v>1.7793594306049824E-2</v>
      </c>
      <c r="AM28" s="23">
        <f>Janvier!AM29+Février!AM29+Mars!AM29+Avril!AM29+Mai!AM29+Juin!AM29+Juillet!AM29+Août!AM29+Septembre!AM29+Octobre!AM29+Novembre!AM29+Décembre!AM29</f>
        <v>5</v>
      </c>
      <c r="AN28" s="33">
        <f t="shared" si="31"/>
        <v>1.6822429906542056E-3</v>
      </c>
      <c r="AO28" s="25">
        <f>'Total N-1'!AM28</f>
        <v>18</v>
      </c>
      <c r="AP28" s="26">
        <f t="shared" si="32"/>
        <v>-13</v>
      </c>
      <c r="AQ28" s="32">
        <f t="shared" si="33"/>
        <v>0</v>
      </c>
      <c r="AR28" s="23">
        <f>Janvier!AR29+Février!AR29+Mars!AR29+Avril!AR29+Mai!AR29+Juin!AR29+Juillet!AR29+Août!AR29+Septembre!AR29+Octobre!AR29+Novembre!AR29+Décembre!AR29</f>
        <v>0</v>
      </c>
      <c r="AS28" s="33">
        <f t="shared" si="34"/>
        <v>0</v>
      </c>
      <c r="AT28" s="25">
        <f>'Total N-1'!AR28</f>
        <v>0</v>
      </c>
      <c r="AU28" s="26">
        <f t="shared" si="35"/>
        <v>0</v>
      </c>
    </row>
    <row r="29" spans="1:47" x14ac:dyDescent="0.3">
      <c r="A29" t="s">
        <v>13</v>
      </c>
      <c r="B29" s="21"/>
      <c r="C29" s="22">
        <f t="shared" si="9"/>
        <v>0</v>
      </c>
      <c r="D29" s="23">
        <f>Janvier!D30+Février!D30+Mars!D30+Avril!D30+Mai!D30+Juin!D30+Juillet!D30+Août!D30+Septembre!D30+Octobre!D30+Novembre!D30+Décembre!D30</f>
        <v>0</v>
      </c>
      <c r="E29" s="33">
        <f t="shared" si="10"/>
        <v>5.6904400606980275E-4</v>
      </c>
      <c r="F29" s="25">
        <f>'Total N-1'!D29</f>
        <v>3</v>
      </c>
      <c r="G29" s="26">
        <f t="shared" si="11"/>
        <v>-3</v>
      </c>
      <c r="H29" s="22">
        <f t="shared" si="12"/>
        <v>0</v>
      </c>
      <c r="I29" s="23">
        <f>Janvier!I30+Février!I30+Mars!I30+Avril!I30+Mai!I30+Juin!I30+Juillet!I30+Août!I30+Septembre!I30+Octobre!I30+Novembre!I30+Décembre!I30</f>
        <v>0</v>
      </c>
      <c r="J29" s="33">
        <f t="shared" si="13"/>
        <v>2.8957528957528956E-3</v>
      </c>
      <c r="K29" s="25">
        <f>'Total N-1'!I29</f>
        <v>6</v>
      </c>
      <c r="L29" s="26">
        <f t="shared" si="14"/>
        <v>-6</v>
      </c>
      <c r="M29" s="32">
        <f t="shared" si="15"/>
        <v>0</v>
      </c>
      <c r="N29" s="23">
        <f>Janvier!N30+Février!N30+Mars!N30+Avril!N30+Mai!N30+Juin!N30+Juillet!N30+Août!N30+Septembre!N30+Octobre!N30+Novembre!N30+Décembre!N30</f>
        <v>0</v>
      </c>
      <c r="O29" s="33">
        <f t="shared" si="16"/>
        <v>4.3196544276457886E-3</v>
      </c>
      <c r="P29" s="25">
        <f>'Total N-1'!N29</f>
        <v>4</v>
      </c>
      <c r="Q29" s="26">
        <f t="shared" si="17"/>
        <v>-4</v>
      </c>
      <c r="R29" s="32">
        <f t="shared" si="18"/>
        <v>0</v>
      </c>
      <c r="S29" s="23">
        <f>Janvier!S30+Février!S30+Mars!S30+Avril!S30+Mai!S30+Juin!S30+Juillet!S30+Août!S30+Septembre!S30+Octobre!S30+Novembre!S30+Décembre!S30</f>
        <v>0</v>
      </c>
      <c r="T29" s="33" t="e">
        <f t="shared" si="19"/>
        <v>#DIV/0!</v>
      </c>
      <c r="U29" s="25">
        <f>'Total N-1'!S29</f>
        <v>0</v>
      </c>
      <c r="V29" s="26">
        <f t="shared" si="20"/>
        <v>0</v>
      </c>
      <c r="W29" s="32">
        <f t="shared" si="21"/>
        <v>0</v>
      </c>
      <c r="X29" s="23">
        <f>Janvier!X30+Février!X30+Mars!X30+Avril!X30+Mai!X30+Juin!X30+Juillet!X30+Août!X30+Septembre!X30+Octobre!X30+Novembre!X30+Décembre!X30</f>
        <v>0</v>
      </c>
      <c r="Y29" s="33">
        <f t="shared" si="22"/>
        <v>0</v>
      </c>
      <c r="Z29" s="25">
        <f>'Total N-1'!X29</f>
        <v>0</v>
      </c>
      <c r="AA29" s="26">
        <f t="shared" si="23"/>
        <v>0</v>
      </c>
      <c r="AB29" s="32">
        <f t="shared" si="24"/>
        <v>0</v>
      </c>
      <c r="AC29" s="23">
        <f>Janvier!AC30+Février!AC30+Mars!AC30+Avril!AC30+Mai!AC30+Juin!AC30+Juillet!AC30+Août!AC30+Septembre!AC30+Octobre!AC30+Novembre!AC30+Décembre!AC30</f>
        <v>0</v>
      </c>
      <c r="AD29" s="33">
        <f t="shared" si="25"/>
        <v>1.5463917525773195E-3</v>
      </c>
      <c r="AE29" s="25">
        <f>'Total N-1'!AC29</f>
        <v>3</v>
      </c>
      <c r="AF29" s="26">
        <f t="shared" si="26"/>
        <v>-3</v>
      </c>
      <c r="AG29" s="32">
        <f t="shared" si="27"/>
        <v>0</v>
      </c>
      <c r="AH29" s="23">
        <f>Janvier!AH30+Février!IAH30+Mars!IAZ30+Avril!IAH30+Mai!IAH30+Juin!IAH30+Juillet!IAH30+Août!IAH30+Septembre!IAH30+Octobre!IAH30+Novembre!IAH30+Décembre!IAH30</f>
        <v>0</v>
      </c>
      <c r="AI29" s="33">
        <f t="shared" si="28"/>
        <v>1.0615711252653928E-3</v>
      </c>
      <c r="AJ29" s="25">
        <f>'Total N-1'!AH29</f>
        <v>1</v>
      </c>
      <c r="AK29" s="26">
        <f t="shared" si="29"/>
        <v>-1</v>
      </c>
      <c r="AL29" s="32">
        <f t="shared" si="30"/>
        <v>0</v>
      </c>
      <c r="AM29" s="23">
        <f>Janvier!AM30+Février!AM30+Mars!AM30+Avril!AM30+Mai!AM30+Juin!AM30+Juillet!AM30+Août!AM30+Septembre!AM30+Octobre!AM30+Novembre!AM30+Décembre!AM30</f>
        <v>0</v>
      </c>
      <c r="AN29" s="33">
        <f t="shared" si="31"/>
        <v>1.4953271028037382E-3</v>
      </c>
      <c r="AO29" s="25">
        <f>'Total N-1'!AM29</f>
        <v>16</v>
      </c>
      <c r="AP29" s="26">
        <f t="shared" si="32"/>
        <v>-16</v>
      </c>
      <c r="AQ29" s="32">
        <f t="shared" si="33"/>
        <v>0</v>
      </c>
      <c r="AR29" s="23">
        <f>Janvier!AR30+Février!AR30+Mars!AR30+Avril!AR30+Mai!AR30+Juin!AR30+Juillet!AR30+Août!AR30+Septembre!AR30+Octobre!AR30+Novembre!AR30+Décembre!AR30</f>
        <v>0</v>
      </c>
      <c r="AS29" s="33">
        <f t="shared" si="34"/>
        <v>0</v>
      </c>
      <c r="AT29" s="25">
        <f>'Total N-1'!AR29</f>
        <v>0</v>
      </c>
      <c r="AU29" s="26">
        <f t="shared" si="35"/>
        <v>0</v>
      </c>
    </row>
    <row r="30" spans="1:47" x14ac:dyDescent="0.3">
      <c r="A30" t="s">
        <v>148</v>
      </c>
      <c r="B30" s="21"/>
      <c r="C30" s="22">
        <f t="shared" si="9"/>
        <v>0</v>
      </c>
      <c r="D30" s="23">
        <f>Janvier!D31+Février!D31+Mars!D31+Avril!D31+Mai!D31+Juin!D31+Juillet!D31+Août!D31+Septembre!D31+Octobre!D31+Novembre!D31+Décembre!D31</f>
        <v>0</v>
      </c>
      <c r="E30" s="33">
        <f t="shared" si="10"/>
        <v>1.1380880121396055E-3</v>
      </c>
      <c r="F30" s="25">
        <f>'Total N-1'!D30</f>
        <v>6</v>
      </c>
      <c r="G30" s="26">
        <f t="shared" si="11"/>
        <v>-6</v>
      </c>
      <c r="H30" s="22">
        <f t="shared" si="12"/>
        <v>0</v>
      </c>
      <c r="I30" s="23">
        <f>Janvier!I31+Février!I31+Mars!I31+Avril!I31+Mai!I31+Juin!I31+Juillet!I31+Août!I31+Septembre!I31+Octobre!I31+Novembre!I31+Décembre!I31</f>
        <v>0</v>
      </c>
      <c r="J30" s="33">
        <f t="shared" si="13"/>
        <v>0</v>
      </c>
      <c r="K30" s="25">
        <f>'Total N-1'!I30</f>
        <v>0</v>
      </c>
      <c r="L30" s="26">
        <f t="shared" si="14"/>
        <v>0</v>
      </c>
      <c r="M30" s="32">
        <f t="shared" si="15"/>
        <v>0</v>
      </c>
      <c r="N30" s="23">
        <f>Janvier!N31+Février!N31+Mars!N31+Avril!N31+Mai!N31+Juin!N31+Juillet!N31+Août!N31+Septembre!N31+Octobre!N31+Novembre!N31+Décembre!N31</f>
        <v>0</v>
      </c>
      <c r="O30" s="33">
        <f t="shared" si="16"/>
        <v>0</v>
      </c>
      <c r="P30" s="25">
        <f>'Total N-1'!N30</f>
        <v>0</v>
      </c>
      <c r="Q30" s="26">
        <f t="shared" si="17"/>
        <v>0</v>
      </c>
      <c r="R30" s="32">
        <f t="shared" si="18"/>
        <v>0</v>
      </c>
      <c r="S30" s="23">
        <f>Janvier!S31+Février!S31+Mars!S31+Avril!S31+Mai!S31+Juin!S31+Juillet!S31+Août!S31+Septembre!S31+Octobre!S31+Novembre!S31+Décembre!S31</f>
        <v>0</v>
      </c>
      <c r="T30" s="33" t="e">
        <f t="shared" si="19"/>
        <v>#DIV/0!</v>
      </c>
      <c r="U30" s="25">
        <f>'Total N-1'!S30</f>
        <v>1</v>
      </c>
      <c r="V30" s="26">
        <f t="shared" si="20"/>
        <v>-1</v>
      </c>
      <c r="W30" s="32">
        <f t="shared" si="21"/>
        <v>9.0909090909090912E-2</v>
      </c>
      <c r="X30" s="23">
        <f>Janvier!X31+Février!X31+Mars!X31+Avril!X31+Mai!X31+Juin!X31+Juillet!X31+Août!X31+Septembre!X31+Octobre!X31+Novembre!X31+Décembre!X31</f>
        <v>1</v>
      </c>
      <c r="Y30" s="33">
        <f t="shared" si="22"/>
        <v>0</v>
      </c>
      <c r="Z30" s="25">
        <f>'Total N-1'!X30</f>
        <v>0</v>
      </c>
      <c r="AA30" s="26">
        <f t="shared" si="23"/>
        <v>1</v>
      </c>
      <c r="AB30" s="32">
        <f t="shared" si="24"/>
        <v>0</v>
      </c>
      <c r="AC30" s="23">
        <f>Janvier!AC31+Février!AC31+Mars!AC31+Avril!AC31+Mai!AC31+Juin!AC31+Juillet!AC31+Août!AC31+Septembre!AC31+Octobre!AC31+Novembre!AC31+Décembre!AC31</f>
        <v>0</v>
      </c>
      <c r="AD30" s="33">
        <f t="shared" si="25"/>
        <v>1.0309278350515464E-3</v>
      </c>
      <c r="AE30" s="25">
        <f>'Total N-1'!AC30</f>
        <v>2</v>
      </c>
      <c r="AF30" s="26">
        <f t="shared" si="26"/>
        <v>-2</v>
      </c>
      <c r="AG30" s="32">
        <f t="shared" si="27"/>
        <v>0</v>
      </c>
      <c r="AH30" s="23">
        <f>Janvier!AH31+Février!IAH31+Mars!IAZ31+Avril!IAH31+Mai!IAH31+Juin!IAH31+Juillet!IAH31+Août!IAH31+Septembre!IAH31+Octobre!IAH31+Novembre!IAH31+Décembre!IAH31</f>
        <v>0</v>
      </c>
      <c r="AI30" s="33">
        <f t="shared" si="28"/>
        <v>1.0615711252653928E-3</v>
      </c>
      <c r="AJ30" s="25">
        <f>'Total N-1'!AH30</f>
        <v>1</v>
      </c>
      <c r="AK30" s="26">
        <f t="shared" si="29"/>
        <v>-1</v>
      </c>
      <c r="AL30" s="32">
        <f t="shared" si="30"/>
        <v>3.5587188612099642E-3</v>
      </c>
      <c r="AM30" s="23">
        <f>Janvier!AM31+Février!AM31+Mars!AM31+Avril!AM31+Mai!AM31+Juin!AM31+Juillet!AM31+Août!AM31+Septembre!AM31+Octobre!AM31+Novembre!AM31+Décembre!AM31</f>
        <v>1</v>
      </c>
      <c r="AN30" s="33">
        <f t="shared" si="31"/>
        <v>1.1214953271028037E-3</v>
      </c>
      <c r="AO30" s="25">
        <f>'Total N-1'!AM30</f>
        <v>12</v>
      </c>
      <c r="AP30" s="26">
        <f t="shared" si="32"/>
        <v>-11</v>
      </c>
      <c r="AQ30" s="32">
        <f t="shared" si="33"/>
        <v>0</v>
      </c>
      <c r="AR30" s="23">
        <f>Janvier!AR31+Février!AR31+Mars!AR31+Avril!AR31+Mai!AR31+Juin!AR31+Juillet!AR31+Août!AR31+Septembre!AR31+Octobre!AR31+Novembre!AR31+Décembre!AR31</f>
        <v>0</v>
      </c>
      <c r="AS30" s="33">
        <f t="shared" si="34"/>
        <v>0</v>
      </c>
      <c r="AT30" s="25">
        <f>'Total N-1'!AR30</f>
        <v>0</v>
      </c>
      <c r="AU30" s="26">
        <f t="shared" si="35"/>
        <v>0</v>
      </c>
    </row>
    <row r="31" spans="1:47" x14ac:dyDescent="0.3">
      <c r="A31" t="s">
        <v>37</v>
      </c>
      <c r="B31" s="21"/>
      <c r="C31" s="22">
        <f t="shared" si="9"/>
        <v>1.2345679012345678E-2</v>
      </c>
      <c r="D31" s="23">
        <f>Janvier!D32+Février!D32+Mars!D32+Avril!D32+Mai!D32+Juin!D32+Juillet!D32+Août!D32+Septembre!D32+Octobre!D32+Novembre!D32+Décembre!D32</f>
        <v>1</v>
      </c>
      <c r="E31" s="33">
        <f t="shared" si="10"/>
        <v>1.8968133535660092E-4</v>
      </c>
      <c r="F31" s="25">
        <f>'Total N-1'!D31</f>
        <v>1</v>
      </c>
      <c r="G31" s="26">
        <f t="shared" si="11"/>
        <v>0</v>
      </c>
      <c r="H31" s="22">
        <f t="shared" si="12"/>
        <v>1.8518518518518517E-2</v>
      </c>
      <c r="I31" s="23">
        <f>Janvier!I32+Février!I32+Mars!I32+Avril!I32+Mai!I32+Juin!I32+Juillet!I32+Août!I32+Septembre!I32+Octobre!I32+Novembre!I32+Décembre!I32</f>
        <v>1</v>
      </c>
      <c r="J31" s="33">
        <f t="shared" si="13"/>
        <v>9.6525096525096527E-4</v>
      </c>
      <c r="K31" s="25">
        <f>'Total N-1'!I31</f>
        <v>2</v>
      </c>
      <c r="L31" s="26">
        <f t="shared" si="14"/>
        <v>-1</v>
      </c>
      <c r="M31" s="32">
        <f t="shared" si="15"/>
        <v>0</v>
      </c>
      <c r="N31" s="23">
        <f>Janvier!N32+Février!N32+Mars!N32+Avril!N32+Mai!N32+Juin!N32+Juillet!N32+Août!N32+Septembre!N32+Octobre!N32+Novembre!N32+Décembre!N32</f>
        <v>0</v>
      </c>
      <c r="O31" s="33">
        <f t="shared" si="16"/>
        <v>0</v>
      </c>
      <c r="P31" s="25">
        <f>'Total N-1'!N31</f>
        <v>0</v>
      </c>
      <c r="Q31" s="26">
        <f t="shared" si="17"/>
        <v>0</v>
      </c>
      <c r="R31" s="32">
        <f t="shared" si="18"/>
        <v>0</v>
      </c>
      <c r="S31" s="23">
        <f>Janvier!S32+Février!S32+Mars!S32+Avril!S32+Mai!S32+Juin!S32+Juillet!S32+Août!S32+Septembre!S32+Octobre!S32+Novembre!S32+Décembre!S32</f>
        <v>0</v>
      </c>
      <c r="T31" s="33" t="e">
        <f t="shared" si="19"/>
        <v>#DIV/0!</v>
      </c>
      <c r="U31" s="25">
        <f>'Total N-1'!S31</f>
        <v>0</v>
      </c>
      <c r="V31" s="26">
        <f t="shared" si="20"/>
        <v>0</v>
      </c>
      <c r="W31" s="32">
        <f t="shared" si="21"/>
        <v>0</v>
      </c>
      <c r="X31" s="23">
        <f>Janvier!X32+Février!X32+Mars!X32+Avril!X32+Mai!X32+Juin!X32+Juillet!X32+Août!X32+Septembre!X32+Octobre!X32+Novembre!X32+Décembre!X32</f>
        <v>0</v>
      </c>
      <c r="Y31" s="33">
        <f t="shared" si="22"/>
        <v>0</v>
      </c>
      <c r="Z31" s="25">
        <f>'Total N-1'!X31</f>
        <v>0</v>
      </c>
      <c r="AA31" s="26">
        <f t="shared" si="23"/>
        <v>0</v>
      </c>
      <c r="AB31" s="32">
        <f t="shared" si="24"/>
        <v>0</v>
      </c>
      <c r="AC31" s="23">
        <f>Janvier!AC32+Février!AC32+Mars!AC32+Avril!AC32+Mai!AC32+Juin!AC32+Juillet!AC32+Août!AC32+Septembre!AC32+Octobre!AC32+Novembre!AC32+Décembre!AC32</f>
        <v>0</v>
      </c>
      <c r="AD31" s="33">
        <f t="shared" si="25"/>
        <v>0</v>
      </c>
      <c r="AE31" s="25">
        <f>'Total N-1'!AC31</f>
        <v>0</v>
      </c>
      <c r="AF31" s="26">
        <f t="shared" si="26"/>
        <v>0</v>
      </c>
      <c r="AG31" s="32">
        <f t="shared" si="27"/>
        <v>3.3333333333333333E-2</v>
      </c>
      <c r="AH31" s="23">
        <f>Janvier!AH32+Février!IAH32+Mars!IAZ32+Avril!IAH32+Mai!IAH32+Juin!IAH32+Juillet!IAH32+Août!IAH32+Septembre!IAH32+Octobre!IAH32+Novembre!IAH32+Décembre!IAH32</f>
        <v>1</v>
      </c>
      <c r="AI31" s="33">
        <f t="shared" si="28"/>
        <v>0</v>
      </c>
      <c r="AJ31" s="25">
        <f>'Total N-1'!AH31</f>
        <v>0</v>
      </c>
      <c r="AK31" s="26">
        <f t="shared" si="29"/>
        <v>1</v>
      </c>
      <c r="AL31" s="32">
        <f t="shared" si="30"/>
        <v>1.0676156583629894E-2</v>
      </c>
      <c r="AM31" s="23">
        <f>Janvier!AM32+Février!AM32+Mars!AM32+Avril!AM32+Mai!AM32+Juin!AM32+Juillet!AM32+Août!AM32+Septembre!AM32+Octobre!AM32+Novembre!AM32+Décembre!AM32</f>
        <v>3</v>
      </c>
      <c r="AN31" s="33">
        <f t="shared" si="31"/>
        <v>1.8691588785046728E-4</v>
      </c>
      <c r="AO31" s="25">
        <f>'Total N-1'!AM31</f>
        <v>2</v>
      </c>
      <c r="AP31" s="26">
        <f t="shared" si="32"/>
        <v>1</v>
      </c>
      <c r="AQ31" s="32">
        <f t="shared" si="33"/>
        <v>0</v>
      </c>
      <c r="AR31" s="23">
        <f>Janvier!AR32+Février!AR32+Mars!AR32+Avril!AR32+Mai!AR32+Juin!AR32+Juillet!AR32+Août!AR32+Septembre!AR32+Octobre!AR32+Novembre!AR32+Décembre!AR32</f>
        <v>0</v>
      </c>
      <c r="AS31" s="33">
        <f t="shared" si="34"/>
        <v>0</v>
      </c>
      <c r="AT31" s="25">
        <f>'Total N-1'!AR31</f>
        <v>0</v>
      </c>
      <c r="AU31" s="26">
        <f t="shared" si="35"/>
        <v>0</v>
      </c>
    </row>
    <row r="32" spans="1:47" x14ac:dyDescent="0.3">
      <c r="A32" t="s">
        <v>14</v>
      </c>
      <c r="B32" s="21"/>
      <c r="C32" s="22">
        <f t="shared" si="9"/>
        <v>0</v>
      </c>
      <c r="D32" s="23">
        <f>Janvier!D33+Février!D33+Mars!D33+Avril!D33+Mai!D33+Juin!D33+Juillet!D33+Août!D33+Septembre!D33+Octobre!D33+Novembre!D33+Décembre!D33</f>
        <v>0</v>
      </c>
      <c r="E32" s="33">
        <f t="shared" si="10"/>
        <v>7.5872534142640367E-4</v>
      </c>
      <c r="F32" s="25">
        <f>'Total N-1'!D32</f>
        <v>4</v>
      </c>
      <c r="G32" s="26">
        <f t="shared" si="11"/>
        <v>-4</v>
      </c>
      <c r="H32" s="22">
        <f t="shared" si="12"/>
        <v>0</v>
      </c>
      <c r="I32" s="23">
        <f>Janvier!I33+Février!I33+Mars!I33+Avril!I33+Mai!I33+Juin!I33+Juillet!I33+Août!I33+Septembre!I33+Octobre!I33+Novembre!I33+Décembre!I33</f>
        <v>0</v>
      </c>
      <c r="J32" s="33">
        <f t="shared" si="13"/>
        <v>0</v>
      </c>
      <c r="K32" s="25">
        <f>'Total N-1'!I32</f>
        <v>0</v>
      </c>
      <c r="L32" s="26">
        <f t="shared" si="14"/>
        <v>0</v>
      </c>
      <c r="M32" s="32">
        <f t="shared" si="15"/>
        <v>0</v>
      </c>
      <c r="N32" s="23">
        <f>Janvier!N33+Février!N33+Mars!N33+Avril!N33+Mai!N33+Juin!N33+Juillet!N33+Août!N33+Septembre!N33+Octobre!N33+Novembre!N33+Décembre!N33</f>
        <v>0</v>
      </c>
      <c r="O32" s="33">
        <f t="shared" si="16"/>
        <v>0</v>
      </c>
      <c r="P32" s="25">
        <f>'Total N-1'!N32</f>
        <v>0</v>
      </c>
      <c r="Q32" s="26">
        <f t="shared" si="17"/>
        <v>0</v>
      </c>
      <c r="R32" s="32">
        <f t="shared" si="18"/>
        <v>0</v>
      </c>
      <c r="S32" s="23">
        <f>Janvier!S33+Février!S33+Mars!S33+Avril!S33+Mai!S33+Juin!S33+Juillet!S33+Août!S33+Septembre!S33+Octobre!S33+Novembre!S33+Décembre!S33</f>
        <v>0</v>
      </c>
      <c r="T32" s="33" t="e">
        <f t="shared" si="19"/>
        <v>#DIV/0!</v>
      </c>
      <c r="U32" s="25">
        <f>'Total N-1'!S32</f>
        <v>2</v>
      </c>
      <c r="V32" s="26">
        <f t="shared" si="20"/>
        <v>-2</v>
      </c>
      <c r="W32" s="32">
        <f t="shared" si="21"/>
        <v>0</v>
      </c>
      <c r="X32" s="23">
        <f>Janvier!X33+Février!X33+Mars!X33+Avril!X33+Mai!X33+Juin!X33+Juillet!X33+Août!X33+Septembre!X33+Octobre!X33+Novembre!X33+Décembre!X33</f>
        <v>0</v>
      </c>
      <c r="Y32" s="33">
        <f t="shared" si="22"/>
        <v>1.6025641025641025E-3</v>
      </c>
      <c r="Z32" s="25">
        <f>'Total N-1'!X32</f>
        <v>1</v>
      </c>
      <c r="AA32" s="26">
        <f t="shared" si="23"/>
        <v>-1</v>
      </c>
      <c r="AB32" s="32">
        <f t="shared" si="24"/>
        <v>0</v>
      </c>
      <c r="AC32" s="23">
        <f>Janvier!AC33+Février!AC33+Mars!AC33+Avril!AC33+Mai!AC33+Juin!AC33+Juillet!AC33+Août!AC33+Septembre!AC33+Octobre!AC33+Novembre!AC33+Décembre!AC33</f>
        <v>0</v>
      </c>
      <c r="AD32" s="33">
        <f t="shared" si="25"/>
        <v>1.0309278350515464E-3</v>
      </c>
      <c r="AE32" s="25">
        <f>'Total N-1'!AC32</f>
        <v>2</v>
      </c>
      <c r="AF32" s="26">
        <f t="shared" si="26"/>
        <v>-2</v>
      </c>
      <c r="AG32" s="32">
        <f t="shared" si="27"/>
        <v>0</v>
      </c>
      <c r="AH32" s="23">
        <f>Janvier!AH33+Février!IAH33+Mars!IAZ33+Avril!IAH33+Mai!IAH33+Juin!IAH33+Juillet!IAH33+Août!IAH33+Septembre!IAH33+Octobre!IAH33+Novembre!IAH33+Décembre!IAH33</f>
        <v>0</v>
      </c>
      <c r="AI32" s="33">
        <f t="shared" si="28"/>
        <v>0</v>
      </c>
      <c r="AJ32" s="25">
        <f>'Total N-1'!AH32</f>
        <v>0</v>
      </c>
      <c r="AK32" s="26">
        <f t="shared" si="29"/>
        <v>0</v>
      </c>
      <c r="AL32" s="32">
        <f t="shared" si="30"/>
        <v>0</v>
      </c>
      <c r="AM32" s="23">
        <f>Janvier!AM33+Février!AM33+Mars!AM33+Avril!AM33+Mai!AM33+Juin!AM33+Juillet!AM33+Août!AM33+Septembre!AM33+Octobre!AM33+Novembre!AM33+Décembre!AM33</f>
        <v>0</v>
      </c>
      <c r="AN32" s="33">
        <f t="shared" si="31"/>
        <v>1.4953271028037382E-3</v>
      </c>
      <c r="AO32" s="25">
        <f>'Total N-1'!AM32</f>
        <v>16</v>
      </c>
      <c r="AP32" s="26">
        <f t="shared" si="32"/>
        <v>-16</v>
      </c>
      <c r="AQ32" s="32">
        <f t="shared" si="33"/>
        <v>0</v>
      </c>
      <c r="AR32" s="23">
        <f>Janvier!AR33+Février!AR33+Mars!AR33+Avril!AR33+Mai!AR33+Juin!AR33+Juillet!AR33+Août!AR33+Septembre!AR33+Octobre!AR33+Novembre!AR33+Décembre!AR33</f>
        <v>0</v>
      </c>
      <c r="AS32" s="33">
        <f t="shared" si="34"/>
        <v>0</v>
      </c>
      <c r="AT32" s="25">
        <f>'Total N-1'!AR32</f>
        <v>0</v>
      </c>
      <c r="AU32" s="26">
        <f t="shared" si="35"/>
        <v>0</v>
      </c>
    </row>
    <row r="33" spans="1:47" x14ac:dyDescent="0.3">
      <c r="A33" t="s">
        <v>15</v>
      </c>
      <c r="B33" s="21"/>
      <c r="C33" s="22">
        <f t="shared" si="9"/>
        <v>0</v>
      </c>
      <c r="D33" s="23">
        <f>Janvier!D34+Février!D34+Mars!D34+Avril!D34+Mai!D34+Juin!D34+Juillet!D34+Août!D34+Septembre!D34+Octobre!D34+Novembre!D34+Décembre!D34</f>
        <v>0</v>
      </c>
      <c r="E33" s="33">
        <f t="shared" si="10"/>
        <v>9.4840667678300458E-4</v>
      </c>
      <c r="F33" s="25">
        <f>'Total N-1'!D33</f>
        <v>5</v>
      </c>
      <c r="G33" s="26">
        <f t="shared" si="11"/>
        <v>-5</v>
      </c>
      <c r="H33" s="22">
        <f t="shared" si="12"/>
        <v>0</v>
      </c>
      <c r="I33" s="23">
        <f>Janvier!I34+Février!I34+Mars!I34+Avril!I34+Mai!I34+Juin!I34+Juillet!I34+Août!I34+Septembre!I34+Octobre!I34+Novembre!I34+Décembre!I34</f>
        <v>0</v>
      </c>
      <c r="J33" s="33">
        <f t="shared" si="13"/>
        <v>4.8262548262548264E-4</v>
      </c>
      <c r="K33" s="25">
        <f>'Total N-1'!I33</f>
        <v>1</v>
      </c>
      <c r="L33" s="26">
        <f t="shared" si="14"/>
        <v>-1</v>
      </c>
      <c r="M33" s="32">
        <f t="shared" si="15"/>
        <v>0</v>
      </c>
      <c r="N33" s="23">
        <f>Janvier!N34+Février!N34+Mars!N34+Avril!N34+Mai!N34+Juin!N34+Juillet!N34+Août!N34+Septembre!N34+Octobre!N34+Novembre!N34+Décembre!N34</f>
        <v>0</v>
      </c>
      <c r="O33" s="33">
        <f t="shared" si="16"/>
        <v>0</v>
      </c>
      <c r="P33" s="25">
        <f>'Total N-1'!N33</f>
        <v>0</v>
      </c>
      <c r="Q33" s="26">
        <f t="shared" si="17"/>
        <v>0</v>
      </c>
      <c r="R33" s="32">
        <f t="shared" si="18"/>
        <v>0</v>
      </c>
      <c r="S33" s="23">
        <f>Janvier!S34+Février!S34+Mars!S34+Avril!S34+Mai!S34+Juin!S34+Juillet!S34+Août!S34+Septembre!S34+Octobre!S34+Novembre!S34+Décembre!S34</f>
        <v>0</v>
      </c>
      <c r="T33" s="33" t="e">
        <f t="shared" si="19"/>
        <v>#DIV/0!</v>
      </c>
      <c r="U33" s="25">
        <f>'Total N-1'!S33</f>
        <v>2</v>
      </c>
      <c r="V33" s="26">
        <f t="shared" si="20"/>
        <v>-2</v>
      </c>
      <c r="W33" s="32">
        <f t="shared" si="21"/>
        <v>0</v>
      </c>
      <c r="X33" s="23">
        <f>Janvier!X34+Février!X34+Mars!X34+Avril!X34+Mai!X34+Juin!X34+Juillet!X34+Août!X34+Septembre!X34+Octobre!X34+Novembre!X34+Décembre!X34</f>
        <v>0</v>
      </c>
      <c r="Y33" s="33">
        <f t="shared" si="22"/>
        <v>3.205128205128205E-3</v>
      </c>
      <c r="Z33" s="25">
        <f>'Total N-1'!X33</f>
        <v>2</v>
      </c>
      <c r="AA33" s="26">
        <f t="shared" si="23"/>
        <v>-2</v>
      </c>
      <c r="AB33" s="32">
        <f t="shared" si="24"/>
        <v>0</v>
      </c>
      <c r="AC33" s="23">
        <f>Janvier!AC34+Février!AC34+Mars!AC34+Avril!AC34+Mai!AC34+Juin!AC34+Juillet!AC34+Août!AC34+Septembre!AC34+Octobre!AC34+Novembre!AC34+Décembre!AC34</f>
        <v>0</v>
      </c>
      <c r="AD33" s="33">
        <f t="shared" si="25"/>
        <v>0</v>
      </c>
      <c r="AE33" s="25">
        <f>'Total N-1'!AC33</f>
        <v>0</v>
      </c>
      <c r="AF33" s="26">
        <f t="shared" si="26"/>
        <v>0</v>
      </c>
      <c r="AG33" s="32">
        <f t="shared" si="27"/>
        <v>0</v>
      </c>
      <c r="AH33" s="23">
        <f>Janvier!AH34+Février!IAH34+Mars!IAZ34+Avril!IAH34+Mai!IAH34+Juin!IAH34+Juillet!IAH34+Août!IAH34+Septembre!IAH34+Octobre!IAH34+Novembre!IAH34+Décembre!IAH34</f>
        <v>0</v>
      </c>
      <c r="AI33" s="33">
        <f t="shared" si="28"/>
        <v>0</v>
      </c>
      <c r="AJ33" s="25">
        <f>'Total N-1'!AH33</f>
        <v>0</v>
      </c>
      <c r="AK33" s="26">
        <f t="shared" si="29"/>
        <v>0</v>
      </c>
      <c r="AL33" s="32">
        <f t="shared" si="30"/>
        <v>0</v>
      </c>
      <c r="AM33" s="23">
        <f>Janvier!AM34+Février!AM34+Mars!AM34+Avril!AM34+Mai!AM34+Juin!AM34+Juillet!AM34+Août!AM34+Septembre!AM34+Octobre!AM34+Novembre!AM34+Décembre!AM34</f>
        <v>0</v>
      </c>
      <c r="AN33" s="33">
        <f t="shared" si="31"/>
        <v>1.869158878504673E-3</v>
      </c>
      <c r="AO33" s="25">
        <f>'Total N-1'!AM33</f>
        <v>20</v>
      </c>
      <c r="AP33" s="26">
        <f t="shared" si="32"/>
        <v>-20</v>
      </c>
      <c r="AQ33" s="32">
        <f t="shared" si="33"/>
        <v>0</v>
      </c>
      <c r="AR33" s="23">
        <f>Janvier!AR34+Février!AR34+Mars!AR34+Avril!AR34+Mai!AR34+Juin!AR34+Juillet!AR34+Août!AR34+Septembre!AR34+Octobre!AR34+Novembre!AR34+Décembre!AR34</f>
        <v>0</v>
      </c>
      <c r="AS33" s="33">
        <f t="shared" si="34"/>
        <v>0</v>
      </c>
      <c r="AT33" s="25">
        <f>'Total N-1'!AR33</f>
        <v>0</v>
      </c>
      <c r="AU33" s="26">
        <f t="shared" si="35"/>
        <v>0</v>
      </c>
    </row>
    <row r="34" spans="1:47" x14ac:dyDescent="0.3">
      <c r="A34" t="s">
        <v>16</v>
      </c>
      <c r="B34" s="21"/>
      <c r="C34" s="22">
        <f t="shared" si="9"/>
        <v>0</v>
      </c>
      <c r="D34" s="23">
        <f>Janvier!D35+Février!D35+Mars!D35+Avril!D35+Mai!D35+Juin!D35+Juillet!D35+Août!D35+Septembre!D35+Octobre!D35+Novembre!D35+Décembre!D35</f>
        <v>0</v>
      </c>
      <c r="E34" s="33">
        <f t="shared" si="10"/>
        <v>8.1562974203338388E-3</v>
      </c>
      <c r="F34" s="25">
        <f>'Total N-1'!D34</f>
        <v>43</v>
      </c>
      <c r="G34" s="26">
        <f t="shared" si="11"/>
        <v>-43</v>
      </c>
      <c r="H34" s="22">
        <f t="shared" si="12"/>
        <v>0</v>
      </c>
      <c r="I34" s="23">
        <f>Janvier!I35+Février!I35+Mars!I35+Avril!I35+Mai!I35+Juin!I35+Juillet!I35+Août!I35+Septembre!I35+Octobre!I35+Novembre!I35+Décembre!I35</f>
        <v>0</v>
      </c>
      <c r="J34" s="33">
        <f t="shared" si="13"/>
        <v>8.6872586872586872E-3</v>
      </c>
      <c r="K34" s="25">
        <f>'Total N-1'!I34</f>
        <v>18</v>
      </c>
      <c r="L34" s="26">
        <f t="shared" si="14"/>
        <v>-18</v>
      </c>
      <c r="M34" s="32">
        <f t="shared" si="15"/>
        <v>0</v>
      </c>
      <c r="N34" s="23">
        <f>Janvier!N35+Février!N35+Mars!N35+Avril!N35+Mai!N35+Juin!N35+Juillet!N35+Août!N35+Septembre!N35+Octobre!N35+Novembre!N35+Décembre!N35</f>
        <v>0</v>
      </c>
      <c r="O34" s="33">
        <f t="shared" si="16"/>
        <v>8.6393088552915772E-3</v>
      </c>
      <c r="P34" s="25">
        <f>'Total N-1'!N34</f>
        <v>8</v>
      </c>
      <c r="Q34" s="26">
        <f t="shared" si="17"/>
        <v>-8</v>
      </c>
      <c r="R34" s="32">
        <f t="shared" si="18"/>
        <v>0</v>
      </c>
      <c r="S34" s="23">
        <f>Janvier!S35+Février!S35+Mars!S35+Avril!S35+Mai!S35+Juin!S35+Juillet!S35+Août!S35+Septembre!S35+Octobre!S35+Novembre!S35+Décembre!S35</f>
        <v>0</v>
      </c>
      <c r="T34" s="33" t="e">
        <f t="shared" si="19"/>
        <v>#DIV/0!</v>
      </c>
      <c r="U34" s="25">
        <f>'Total N-1'!S34</f>
        <v>11</v>
      </c>
      <c r="V34" s="26">
        <f t="shared" si="20"/>
        <v>-11</v>
      </c>
      <c r="W34" s="32">
        <f t="shared" si="21"/>
        <v>0</v>
      </c>
      <c r="X34" s="23">
        <f>Janvier!X35+Février!X35+Mars!X35+Avril!X35+Mai!X35+Juin!X35+Juillet!X35+Août!X35+Septembre!X35+Octobre!X35+Novembre!X35+Décembre!X35</f>
        <v>0</v>
      </c>
      <c r="Y34" s="33">
        <f t="shared" si="22"/>
        <v>1.282051282051282E-2</v>
      </c>
      <c r="Z34" s="25">
        <f>'Total N-1'!X34</f>
        <v>8</v>
      </c>
      <c r="AA34" s="26">
        <f t="shared" si="23"/>
        <v>-8</v>
      </c>
      <c r="AB34" s="32">
        <f t="shared" si="24"/>
        <v>0</v>
      </c>
      <c r="AC34" s="23">
        <f>Janvier!AC35+Février!AC35+Mars!AC35+Avril!AC35+Mai!AC35+Juin!AC35+Juillet!AC35+Août!AC35+Septembre!AC35+Octobre!AC35+Novembre!AC35+Décembre!AC35</f>
        <v>0</v>
      </c>
      <c r="AD34" s="33">
        <f t="shared" si="25"/>
        <v>1.7010309278350514E-2</v>
      </c>
      <c r="AE34" s="25">
        <f>'Total N-1'!AC34</f>
        <v>33</v>
      </c>
      <c r="AF34" s="26">
        <f t="shared" si="26"/>
        <v>-33</v>
      </c>
      <c r="AG34" s="32">
        <f t="shared" si="27"/>
        <v>0</v>
      </c>
      <c r="AH34" s="23">
        <f>Janvier!AH35+Février!IAH35+Mars!IAZ35+Avril!IAH35+Mai!IAH35+Juin!IAH35+Juillet!IAH35+Août!IAH35+Septembre!IAH35+Octobre!IAH35+Novembre!IAH35+Décembre!IAH35</f>
        <v>0</v>
      </c>
      <c r="AI34" s="33">
        <f t="shared" si="28"/>
        <v>1.0615711252653927E-2</v>
      </c>
      <c r="AJ34" s="25">
        <f>'Total N-1'!AH34</f>
        <v>10</v>
      </c>
      <c r="AK34" s="26">
        <f t="shared" si="29"/>
        <v>-10</v>
      </c>
      <c r="AL34" s="32">
        <f t="shared" si="30"/>
        <v>0</v>
      </c>
      <c r="AM34" s="23">
        <f>Janvier!AM35+Février!AM35+Mars!AM35+Avril!AM35+Mai!AM35+Juin!AM35+Juillet!AM35+Août!AM35+Septembre!AM35+Octobre!AM35+Novembre!AM35+Décembre!AM35</f>
        <v>0</v>
      </c>
      <c r="AN34" s="33">
        <f t="shared" si="31"/>
        <v>1.3457943925233645E-2</v>
      </c>
      <c r="AO34" s="25">
        <f>'Total N-1'!AM34</f>
        <v>144</v>
      </c>
      <c r="AP34" s="26">
        <f t="shared" si="32"/>
        <v>-144</v>
      </c>
      <c r="AQ34" s="32">
        <f t="shared" si="33"/>
        <v>0</v>
      </c>
      <c r="AR34" s="23">
        <f>Janvier!AR35+Février!AR35+Mars!AR35+Avril!AR35+Mai!AR35+Juin!AR35+Juillet!AR35+Août!AR35+Septembre!AR35+Octobre!AR35+Novembre!AR35+Décembre!AR35</f>
        <v>0</v>
      </c>
      <c r="AS34" s="33">
        <f t="shared" si="34"/>
        <v>2.8571428571428571E-3</v>
      </c>
      <c r="AT34" s="25">
        <f>'Total N-1'!AR34</f>
        <v>1</v>
      </c>
      <c r="AU34" s="26">
        <f t="shared" si="35"/>
        <v>-1</v>
      </c>
    </row>
    <row r="35" spans="1:47" x14ac:dyDescent="0.3">
      <c r="A35" t="s">
        <v>17</v>
      </c>
      <c r="B35" s="21"/>
      <c r="C35" s="22">
        <f t="shared" si="9"/>
        <v>0</v>
      </c>
      <c r="D35" s="23">
        <f>Janvier!D36+Février!D36+Mars!D36+Avril!D36+Mai!D36+Juin!D36+Juillet!D36+Août!D36+Septembre!D36+Octobre!D36+Novembre!D36+Décembre!D36</f>
        <v>0</v>
      </c>
      <c r="E35" s="33">
        <f t="shared" si="10"/>
        <v>8.5356600910470402E-3</v>
      </c>
      <c r="F35" s="25">
        <f>'Total N-1'!D35</f>
        <v>45</v>
      </c>
      <c r="G35" s="26">
        <f t="shared" si="11"/>
        <v>-45</v>
      </c>
      <c r="H35" s="22">
        <f t="shared" si="12"/>
        <v>0</v>
      </c>
      <c r="I35" s="23">
        <f>Janvier!I36+Février!I36+Mars!I36+Avril!I36+Mai!I36+Juin!I36+Juillet!I36+Août!I36+Septembre!I36+Octobre!I36+Novembre!I36+Décembre!I36</f>
        <v>0</v>
      </c>
      <c r="J35" s="33">
        <f t="shared" si="13"/>
        <v>0</v>
      </c>
      <c r="K35" s="25">
        <f>'Total N-1'!I35</f>
        <v>0</v>
      </c>
      <c r="L35" s="26">
        <f t="shared" si="14"/>
        <v>0</v>
      </c>
      <c r="M35" s="32">
        <f t="shared" si="15"/>
        <v>0</v>
      </c>
      <c r="N35" s="23">
        <f>Janvier!N36+Février!N36+Mars!N36+Avril!N36+Mai!N36+Juin!N36+Juillet!N36+Août!N36+Septembre!N36+Octobre!N36+Novembre!N36+Décembre!N36</f>
        <v>0</v>
      </c>
      <c r="O35" s="33">
        <f t="shared" si="16"/>
        <v>4.3196544276457886E-3</v>
      </c>
      <c r="P35" s="25">
        <f>'Total N-1'!N35</f>
        <v>4</v>
      </c>
      <c r="Q35" s="26">
        <f t="shared" si="17"/>
        <v>-4</v>
      </c>
      <c r="R35" s="32">
        <f t="shared" si="18"/>
        <v>0</v>
      </c>
      <c r="S35" s="23">
        <f>Janvier!S36+Février!S36+Mars!S36+Avril!S36+Mai!S36+Juin!S36+Juillet!S36+Août!S36+Septembre!S36+Octobre!S36+Novembre!S36+Décembre!S36</f>
        <v>0</v>
      </c>
      <c r="T35" s="33" t="e">
        <f t="shared" si="19"/>
        <v>#DIV/0!</v>
      </c>
      <c r="U35" s="25">
        <f>'Total N-1'!S35</f>
        <v>13</v>
      </c>
      <c r="V35" s="26">
        <f t="shared" si="20"/>
        <v>-13</v>
      </c>
      <c r="W35" s="32">
        <f t="shared" si="21"/>
        <v>0</v>
      </c>
      <c r="X35" s="23">
        <f>Janvier!X36+Février!X36+Mars!X36+Avril!X36+Mai!X36+Juin!X36+Juillet!X36+Août!X36+Septembre!X36+Octobre!X36+Novembre!X36+Décembre!X36</f>
        <v>0</v>
      </c>
      <c r="Y35" s="33">
        <f t="shared" si="22"/>
        <v>1.6025641025641024E-2</v>
      </c>
      <c r="Z35" s="25">
        <f>'Total N-1'!X35</f>
        <v>10</v>
      </c>
      <c r="AA35" s="26">
        <f t="shared" si="23"/>
        <v>-10</v>
      </c>
      <c r="AB35" s="32">
        <f t="shared" si="24"/>
        <v>0</v>
      </c>
      <c r="AC35" s="23">
        <f>Janvier!AC36+Février!AC36+Mars!AC36+Avril!AC36+Mai!AC36+Juin!AC36+Juillet!AC36+Août!AC36+Septembre!AC36+Octobre!AC36+Novembre!AC36+Décembre!AC36</f>
        <v>0</v>
      </c>
      <c r="AD35" s="33">
        <f t="shared" si="25"/>
        <v>1.8556701030927835E-2</v>
      </c>
      <c r="AE35" s="25">
        <f>'Total N-1'!AC35</f>
        <v>36</v>
      </c>
      <c r="AF35" s="26">
        <f t="shared" si="26"/>
        <v>-36</v>
      </c>
      <c r="AG35" s="32">
        <f t="shared" si="27"/>
        <v>0</v>
      </c>
      <c r="AH35" s="23">
        <f>Janvier!AH36+Février!IAH36+Mars!IAZ36+Avril!IAH36+Mai!IAH36+Juin!IAH36+Juillet!IAH36+Août!IAH36+Septembre!IAH36+Octobre!IAH36+Novembre!IAH36+Décembre!IAH36</f>
        <v>0</v>
      </c>
      <c r="AI35" s="33">
        <f t="shared" si="28"/>
        <v>1.0615711252653927E-2</v>
      </c>
      <c r="AJ35" s="25">
        <f>'Total N-1'!AH35</f>
        <v>10</v>
      </c>
      <c r="AK35" s="26">
        <f t="shared" si="29"/>
        <v>-10</v>
      </c>
      <c r="AL35" s="32">
        <f t="shared" si="30"/>
        <v>0</v>
      </c>
      <c r="AM35" s="23">
        <f>Janvier!AM36+Février!AM36+Mars!AM36+Avril!AM36+Mai!AM36+Juin!AM36+Juillet!AM36+Août!AM36+Septembre!AM36+Octobre!AM36+Novembre!AM36+Décembre!AM36</f>
        <v>0</v>
      </c>
      <c r="AN35" s="33">
        <f t="shared" si="31"/>
        <v>1.4859813084112149E-2</v>
      </c>
      <c r="AO35" s="25">
        <f>'Total N-1'!AM35</f>
        <v>159</v>
      </c>
      <c r="AP35" s="26">
        <f t="shared" si="32"/>
        <v>-159</v>
      </c>
      <c r="AQ35" s="32">
        <f t="shared" si="33"/>
        <v>0</v>
      </c>
      <c r="AR35" s="23">
        <f>Janvier!AR36+Février!AR36+Mars!AR36+Avril!AR36+Mai!AR36+Juin!AR36+Juillet!AR36+Août!AR36+Septembre!AR36+Octobre!AR36+Novembre!AR36+Décembre!AR36</f>
        <v>0</v>
      </c>
      <c r="AS35" s="33">
        <f t="shared" si="34"/>
        <v>0</v>
      </c>
      <c r="AT35" s="25">
        <f>'Total N-1'!AR35</f>
        <v>0</v>
      </c>
      <c r="AU35" s="26">
        <f t="shared" si="35"/>
        <v>0</v>
      </c>
    </row>
    <row r="36" spans="1:47" x14ac:dyDescent="0.3">
      <c r="A36" t="s">
        <v>96</v>
      </c>
      <c r="B36" s="21"/>
      <c r="C36" s="22">
        <f t="shared" si="9"/>
        <v>8.6419753086419748E-2</v>
      </c>
      <c r="D36" s="23">
        <f>Janvier!D37+Février!D37+Mars!D37+Avril!D37+Mai!D37+Juin!D37+Juillet!D37+Août!D37+Septembre!D37+Octobre!D37+Novembre!D37+Décembre!D37</f>
        <v>7</v>
      </c>
      <c r="E36" s="33">
        <f t="shared" si="10"/>
        <v>3.0349013657056147E-3</v>
      </c>
      <c r="F36" s="25">
        <f>'Total N-1'!D36</f>
        <v>16</v>
      </c>
      <c r="G36" s="26">
        <f t="shared" si="11"/>
        <v>-9</v>
      </c>
      <c r="H36" s="22">
        <f t="shared" si="12"/>
        <v>1.8518518518518517E-2</v>
      </c>
      <c r="I36" s="23">
        <f>Janvier!I37+Février!I37+Mars!I37+Avril!I37+Mai!I37+Juin!I37+Juillet!I37+Août!I37+Septembre!I37+Octobre!I37+Novembre!I37+Décembre!I37</f>
        <v>1</v>
      </c>
      <c r="J36" s="33">
        <f t="shared" si="13"/>
        <v>3.2818532818532815E-2</v>
      </c>
      <c r="K36" s="25">
        <f>'Total N-1'!I36</f>
        <v>68</v>
      </c>
      <c r="L36" s="26">
        <f t="shared" si="14"/>
        <v>-67</v>
      </c>
      <c r="M36" s="32">
        <f t="shared" si="15"/>
        <v>0</v>
      </c>
      <c r="N36" s="23">
        <f>Janvier!N37+Février!N37+Mars!N37+Avril!N37+Mai!N37+Juin!N37+Juillet!N37+Août!N37+Septembre!N37+Octobre!N37+Novembre!N37+Décembre!N37</f>
        <v>0</v>
      </c>
      <c r="O36" s="33">
        <f t="shared" si="16"/>
        <v>1.0799136069114472E-3</v>
      </c>
      <c r="P36" s="25">
        <f>'Total N-1'!N36</f>
        <v>1</v>
      </c>
      <c r="Q36" s="26">
        <f t="shared" si="17"/>
        <v>-1</v>
      </c>
      <c r="R36" s="32">
        <f t="shared" si="18"/>
        <v>0</v>
      </c>
      <c r="S36" s="23">
        <f>Janvier!S37+Février!S37+Mars!S37+Avril!S37+Mai!S37+Juin!S37+Juillet!S37+Août!S37+Septembre!S37+Octobre!S37+Novembre!S37+Décembre!S37</f>
        <v>0</v>
      </c>
      <c r="T36" s="33" t="e">
        <f t="shared" si="19"/>
        <v>#DIV/0!</v>
      </c>
      <c r="U36" s="25">
        <f>'Total N-1'!S36</f>
        <v>5</v>
      </c>
      <c r="V36" s="26">
        <f t="shared" si="20"/>
        <v>-5</v>
      </c>
      <c r="W36" s="32">
        <f t="shared" si="21"/>
        <v>0</v>
      </c>
      <c r="X36" s="23">
        <f>Janvier!X37+Février!X37+Mars!X37+Avril!X37+Mai!X37+Juin!X37+Juillet!X37+Août!X37+Septembre!X37+Octobre!X37+Novembre!X37+Décembre!X37</f>
        <v>0</v>
      </c>
      <c r="Y36" s="33">
        <f t="shared" si="22"/>
        <v>8.0128205128205121E-3</v>
      </c>
      <c r="Z36" s="25">
        <f>'Total N-1'!X36</f>
        <v>5</v>
      </c>
      <c r="AA36" s="26">
        <f t="shared" si="23"/>
        <v>-5</v>
      </c>
      <c r="AB36" s="32">
        <f t="shared" si="24"/>
        <v>5.0847457627118647E-2</v>
      </c>
      <c r="AC36" s="23">
        <f>Janvier!AC37+Février!AC37+Mars!AC37+Avril!AC37+Mai!AC37+Juin!AC37+Juillet!AC37+Août!AC37+Septembre!AC37+Octobre!AC37+Novembre!AC37+Décembre!AC37</f>
        <v>3</v>
      </c>
      <c r="AD36" s="33">
        <f t="shared" si="25"/>
        <v>2.1649484536082474E-2</v>
      </c>
      <c r="AE36" s="25">
        <f>'Total N-1'!AC36</f>
        <v>42</v>
      </c>
      <c r="AF36" s="26">
        <f t="shared" si="26"/>
        <v>-39</v>
      </c>
      <c r="AG36" s="32">
        <f t="shared" si="27"/>
        <v>0</v>
      </c>
      <c r="AH36" s="23">
        <f>Janvier!AH37+Février!IAH37+Mars!IAZ37+Avril!IAH37+Mai!IAH37+Juin!IAH37+Juillet!IAH37+Août!IAH37+Septembre!IAH37+Octobre!IAH37+Novembre!IAH37+Décembre!IAH37</f>
        <v>0</v>
      </c>
      <c r="AI36" s="33">
        <f t="shared" si="28"/>
        <v>4.246284501061571E-3</v>
      </c>
      <c r="AJ36" s="25">
        <f>'Total N-1'!AH36</f>
        <v>4</v>
      </c>
      <c r="AK36" s="26">
        <f t="shared" si="29"/>
        <v>-4</v>
      </c>
      <c r="AL36" s="32">
        <f t="shared" si="30"/>
        <v>3.9145907473309607E-2</v>
      </c>
      <c r="AM36" s="23">
        <f>Janvier!AM37+Février!AM37+Mars!AM37+Avril!AM37+Mai!AM37+Juin!AM37+Juillet!AM37+Août!AM37+Septembre!AM37+Octobre!AM37+Novembre!AM37+Décembre!AM37</f>
        <v>11</v>
      </c>
      <c r="AN36" s="33">
        <f t="shared" si="31"/>
        <v>7.9439252336448597E-3</v>
      </c>
      <c r="AO36" s="25">
        <f>'Total N-1'!AM36</f>
        <v>85</v>
      </c>
      <c r="AP36" s="26">
        <f t="shared" si="32"/>
        <v>-74</v>
      </c>
      <c r="AQ36" s="32">
        <f t="shared" si="33"/>
        <v>0</v>
      </c>
      <c r="AR36" s="23">
        <f>Janvier!AR37+Février!AR37+Mars!AR37+Avril!AR37+Mai!AR37+Juin!AR37+Juillet!AR37+Août!AR37+Septembre!AR37+Octobre!AR37+Novembre!AR37+Décembre!AR37</f>
        <v>0</v>
      </c>
      <c r="AS36" s="33">
        <f t="shared" si="34"/>
        <v>0</v>
      </c>
      <c r="AT36" s="25">
        <f>'Total N-1'!AR36</f>
        <v>0</v>
      </c>
      <c r="AU36" s="26">
        <f t="shared" si="35"/>
        <v>0</v>
      </c>
    </row>
    <row r="37" spans="1:47" x14ac:dyDescent="0.3">
      <c r="A37" t="s">
        <v>18</v>
      </c>
      <c r="B37" s="21"/>
      <c r="C37" s="22">
        <f t="shared" si="9"/>
        <v>0</v>
      </c>
      <c r="D37" s="23">
        <f>Janvier!D38+Février!D38+Mars!D38+Avril!D38+Mai!D38+Juin!D38+Juillet!D38+Août!D38+Septembre!D38+Octobre!D38+Novembre!D38+Décembre!D38</f>
        <v>0</v>
      </c>
      <c r="E37" s="33">
        <f t="shared" si="10"/>
        <v>5.6904400606980271E-3</v>
      </c>
      <c r="F37" s="25">
        <f>'Total N-1'!D37</f>
        <v>30</v>
      </c>
      <c r="G37" s="26">
        <f t="shared" si="11"/>
        <v>-30</v>
      </c>
      <c r="H37" s="22">
        <f t="shared" si="12"/>
        <v>3.7037037037037035E-2</v>
      </c>
      <c r="I37" s="23">
        <f>Janvier!I38+Février!I38+Mars!I38+Avril!I38+Mai!I38+Juin!I38+Juillet!I38+Août!I38+Septembre!I38+Octobre!I38+Novembre!I38+Décembre!I38</f>
        <v>2</v>
      </c>
      <c r="J37" s="33">
        <f t="shared" si="13"/>
        <v>0</v>
      </c>
      <c r="K37" s="25">
        <f>'Total N-1'!I37</f>
        <v>0</v>
      </c>
      <c r="L37" s="26">
        <f t="shared" si="14"/>
        <v>2</v>
      </c>
      <c r="M37" s="32">
        <f t="shared" si="15"/>
        <v>0</v>
      </c>
      <c r="N37" s="23">
        <f>Janvier!N38+Février!N38+Mars!N38+Avril!N38+Mai!N38+Juin!N38+Juillet!N38+Août!N38+Septembre!N38+Octobre!N38+Novembre!N38+Décembre!N38</f>
        <v>0</v>
      </c>
      <c r="O37" s="33">
        <f t="shared" si="16"/>
        <v>0</v>
      </c>
      <c r="P37" s="25">
        <f>'Total N-1'!N37</f>
        <v>0</v>
      </c>
      <c r="Q37" s="26">
        <f t="shared" si="17"/>
        <v>0</v>
      </c>
      <c r="R37" s="32">
        <f t="shared" si="18"/>
        <v>0</v>
      </c>
      <c r="S37" s="23">
        <f>Janvier!S38+Février!S38+Mars!S38+Avril!S38+Mai!S38+Juin!S38+Juillet!S38+Août!S38+Septembre!S38+Octobre!S38+Novembre!S38+Décembre!S38</f>
        <v>0</v>
      </c>
      <c r="T37" s="33" t="e">
        <f t="shared" si="19"/>
        <v>#DIV/0!</v>
      </c>
      <c r="U37" s="25">
        <f>'Total N-1'!S37</f>
        <v>1</v>
      </c>
      <c r="V37" s="26">
        <f t="shared" si="20"/>
        <v>-1</v>
      </c>
      <c r="W37" s="32">
        <f t="shared" si="21"/>
        <v>0</v>
      </c>
      <c r="X37" s="23">
        <f>Janvier!X38+Février!X38+Mars!X38+Avril!X38+Mai!X38+Juin!X38+Juillet!X38+Août!X38+Septembre!X38+Octobre!X38+Novembre!X38+Décembre!X38</f>
        <v>0</v>
      </c>
      <c r="Y37" s="33">
        <f t="shared" si="22"/>
        <v>3.205128205128205E-3</v>
      </c>
      <c r="Z37" s="25">
        <f>'Total N-1'!X37</f>
        <v>2</v>
      </c>
      <c r="AA37" s="26">
        <f t="shared" si="23"/>
        <v>-2</v>
      </c>
      <c r="AB37" s="32">
        <f t="shared" si="24"/>
        <v>3.3898305084745763E-2</v>
      </c>
      <c r="AC37" s="23">
        <f>Janvier!AC38+Février!AC38+Mars!AC38+Avril!AC38+Mai!AC38+Juin!AC38+Juillet!AC38+Août!AC38+Septembre!AC38+Octobre!AC38+Novembre!AC38+Décembre!AC38</f>
        <v>2</v>
      </c>
      <c r="AD37" s="33">
        <f t="shared" si="25"/>
        <v>6.1855670103092781E-3</v>
      </c>
      <c r="AE37" s="25">
        <f>'Total N-1'!AC37</f>
        <v>12</v>
      </c>
      <c r="AF37" s="26">
        <f t="shared" si="26"/>
        <v>-10</v>
      </c>
      <c r="AG37" s="32">
        <f t="shared" si="27"/>
        <v>0</v>
      </c>
      <c r="AH37" s="23">
        <f>Janvier!AH38+Février!IAH38+Mars!IAZ38+Avril!IAH38+Mai!IAH38+Juin!IAH38+Juillet!IAH38+Août!IAH38+Septembre!IAH38+Octobre!IAH38+Novembre!IAH38+Décembre!IAH38</f>
        <v>0</v>
      </c>
      <c r="AI37" s="33">
        <f t="shared" si="28"/>
        <v>7.4309978768577496E-3</v>
      </c>
      <c r="AJ37" s="25">
        <f>'Total N-1'!AH37</f>
        <v>7</v>
      </c>
      <c r="AK37" s="26">
        <f t="shared" si="29"/>
        <v>-7</v>
      </c>
      <c r="AL37" s="32">
        <f t="shared" si="30"/>
        <v>1.4234875444839857E-2</v>
      </c>
      <c r="AM37" s="23">
        <f>Janvier!AM38+Février!AM38+Mars!AM38+Avril!AM38+Mai!AM38+Juin!AM38+Juillet!AM38+Août!AM38+Septembre!AM38+Octobre!AM38+Novembre!AM38+Décembre!AM38</f>
        <v>4</v>
      </c>
      <c r="AN37" s="33">
        <f t="shared" si="31"/>
        <v>5.7009345794392522E-3</v>
      </c>
      <c r="AO37" s="25">
        <f>'Total N-1'!AM37</f>
        <v>61</v>
      </c>
      <c r="AP37" s="26">
        <f t="shared" si="32"/>
        <v>-57</v>
      </c>
      <c r="AQ37" s="32">
        <f t="shared" si="33"/>
        <v>0</v>
      </c>
      <c r="AR37" s="23">
        <f>Janvier!AR38+Février!AR38+Mars!AR38+Avril!AR38+Mai!AR38+Juin!AR38+Juillet!AR38+Août!AR38+Septembre!AR38+Octobre!AR38+Novembre!AR38+Décembre!AR38</f>
        <v>0</v>
      </c>
      <c r="AS37" s="33">
        <f t="shared" si="34"/>
        <v>2.8571428571428571E-3</v>
      </c>
      <c r="AT37" s="25">
        <f>'Total N-1'!AR37</f>
        <v>1</v>
      </c>
      <c r="AU37" s="26">
        <f t="shared" si="35"/>
        <v>-1</v>
      </c>
    </row>
    <row r="38" spans="1:47" x14ac:dyDescent="0.3">
      <c r="A38" t="s">
        <v>19</v>
      </c>
      <c r="B38" s="21"/>
      <c r="C38" s="22">
        <f t="shared" si="9"/>
        <v>1.2345679012345678E-2</v>
      </c>
      <c r="D38" s="23">
        <f>Janvier!D39+Février!D39+Mars!D39+Avril!D39+Mai!D39+Juin!D39+Juillet!D39+Août!D39+Septembre!D39+Octobre!D39+Novembre!D39+Décembre!D39</f>
        <v>1</v>
      </c>
      <c r="E38" s="33">
        <f t="shared" si="10"/>
        <v>1.5174506828528073E-3</v>
      </c>
      <c r="F38" s="25">
        <f>'Total N-1'!D38</f>
        <v>8</v>
      </c>
      <c r="G38" s="26">
        <f t="shared" si="11"/>
        <v>-7</v>
      </c>
      <c r="H38" s="22">
        <f t="shared" si="12"/>
        <v>1.8518518518518517E-2</v>
      </c>
      <c r="I38" s="23">
        <f>Janvier!I39+Février!I39+Mars!I39+Avril!I39+Mai!I39+Juin!I39+Juillet!I39+Août!I39+Septembre!I39+Octobre!I39+Novembre!I39+Décembre!I39</f>
        <v>1</v>
      </c>
      <c r="J38" s="33">
        <f t="shared" si="13"/>
        <v>4.8262548262548262E-3</v>
      </c>
      <c r="K38" s="25">
        <f>'Total N-1'!I38</f>
        <v>10</v>
      </c>
      <c r="L38" s="26">
        <f t="shared" si="14"/>
        <v>-9</v>
      </c>
      <c r="M38" s="32">
        <f t="shared" si="15"/>
        <v>0</v>
      </c>
      <c r="N38" s="23">
        <f>Janvier!N39+Février!N39+Mars!N39+Avril!N39+Mai!N39+Juin!N39+Juillet!N39+Août!N39+Septembre!N39+Octobre!N39+Novembre!N39+Décembre!N39</f>
        <v>0</v>
      </c>
      <c r="O38" s="33">
        <f t="shared" si="16"/>
        <v>1.0799136069114472E-3</v>
      </c>
      <c r="P38" s="25">
        <f>'Total N-1'!N38</f>
        <v>1</v>
      </c>
      <c r="Q38" s="26">
        <f t="shared" si="17"/>
        <v>-1</v>
      </c>
      <c r="R38" s="32">
        <f t="shared" si="18"/>
        <v>0</v>
      </c>
      <c r="S38" s="23">
        <f>Janvier!S39+Février!S39+Mars!S39+Avril!S39+Mai!S39+Juin!S39+Juillet!S39+Août!S39+Septembre!S39+Octobre!S39+Novembre!S39+Décembre!S39</f>
        <v>0</v>
      </c>
      <c r="T38" s="33" t="e">
        <f t="shared" si="19"/>
        <v>#DIV/0!</v>
      </c>
      <c r="U38" s="25">
        <f>'Total N-1'!S38</f>
        <v>0</v>
      </c>
      <c r="V38" s="26">
        <f t="shared" si="20"/>
        <v>0</v>
      </c>
      <c r="W38" s="32">
        <f t="shared" si="21"/>
        <v>0</v>
      </c>
      <c r="X38" s="23">
        <f>Janvier!X39+Février!X39+Mars!X39+Avril!X39+Mai!X39+Juin!X39+Juillet!X39+Août!X39+Septembre!X39+Octobre!X39+Novembre!X39+Décembre!X39</f>
        <v>0</v>
      </c>
      <c r="Y38" s="33">
        <f t="shared" si="22"/>
        <v>0</v>
      </c>
      <c r="Z38" s="25">
        <f>'Total N-1'!X38</f>
        <v>0</v>
      </c>
      <c r="AA38" s="26">
        <f t="shared" si="23"/>
        <v>0</v>
      </c>
      <c r="AB38" s="32">
        <f t="shared" si="24"/>
        <v>0</v>
      </c>
      <c r="AC38" s="23">
        <f>Janvier!AC39+Février!AC39+Mars!AC39+Avril!AC39+Mai!AC39+Juin!AC39+Juillet!AC39+Août!AC39+Septembre!AC39+Octobre!AC39+Novembre!AC39+Décembre!AC39</f>
        <v>0</v>
      </c>
      <c r="AD38" s="33">
        <f t="shared" si="25"/>
        <v>3.6082474226804126E-3</v>
      </c>
      <c r="AE38" s="25">
        <f>'Total N-1'!AC38</f>
        <v>7</v>
      </c>
      <c r="AF38" s="26">
        <f t="shared" si="26"/>
        <v>-7</v>
      </c>
      <c r="AG38" s="32">
        <f t="shared" si="27"/>
        <v>0</v>
      </c>
      <c r="AH38" s="23">
        <f>Janvier!AH39+Février!IAH39+Mars!IAZ39+Avril!IAH39+Mai!IAH39+Juin!IAH39+Juillet!IAH39+Août!IAH39+Septembre!IAH39+Octobre!IAH39+Novembre!IAH39+Décembre!IAH39</f>
        <v>0</v>
      </c>
      <c r="AI38" s="33">
        <f t="shared" si="28"/>
        <v>1.0615711252653928E-3</v>
      </c>
      <c r="AJ38" s="25">
        <f>'Total N-1'!AH38</f>
        <v>1</v>
      </c>
      <c r="AK38" s="26">
        <f t="shared" si="29"/>
        <v>-1</v>
      </c>
      <c r="AL38" s="32">
        <f t="shared" si="30"/>
        <v>7.1174377224199285E-3</v>
      </c>
      <c r="AM38" s="23">
        <f>Janvier!AM39+Février!AM39+Mars!AM39+Avril!AM39+Mai!AM39+Juin!AM39+Juillet!AM39+Août!AM39+Septembre!AM39+Octobre!AM39+Novembre!AM39+Décembre!AM39</f>
        <v>2</v>
      </c>
      <c r="AN38" s="33">
        <f t="shared" si="31"/>
        <v>2.5233644859813083E-3</v>
      </c>
      <c r="AO38" s="25">
        <f>'Total N-1'!AM38</f>
        <v>27</v>
      </c>
      <c r="AP38" s="26">
        <f t="shared" si="32"/>
        <v>-25</v>
      </c>
      <c r="AQ38" s="32">
        <f t="shared" si="33"/>
        <v>0</v>
      </c>
      <c r="AR38" s="23">
        <f>Janvier!AR39+Février!AR39+Mars!AR39+Avril!AR39+Mai!AR39+Juin!AR39+Juillet!AR39+Août!AR39+Septembre!AR39+Octobre!AR39+Novembre!AR39+Décembre!AR39</f>
        <v>0</v>
      </c>
      <c r="AS38" s="33">
        <f t="shared" si="34"/>
        <v>0</v>
      </c>
      <c r="AT38" s="25">
        <f>'Total N-1'!AR38</f>
        <v>0</v>
      </c>
      <c r="AU38" s="26">
        <f t="shared" si="35"/>
        <v>0</v>
      </c>
    </row>
    <row r="39" spans="1:47" x14ac:dyDescent="0.3">
      <c r="A39" t="s">
        <v>126</v>
      </c>
      <c r="B39" s="21"/>
      <c r="C39" s="22">
        <f t="shared" si="9"/>
        <v>0</v>
      </c>
      <c r="D39" s="23">
        <f>Janvier!D40+Février!D40+Mars!D40+Avril!D40+Mai!D40+Juin!D40+Juillet!D40+Août!D40+Septembre!D40+Octobre!D40+Novembre!D40+Décembre!D40</f>
        <v>0</v>
      </c>
      <c r="E39" s="33">
        <f t="shared" si="10"/>
        <v>3.6039453717754172E-3</v>
      </c>
      <c r="F39" s="25">
        <f>'Total N-1'!D39</f>
        <v>19</v>
      </c>
      <c r="G39" s="26">
        <f t="shared" si="11"/>
        <v>-19</v>
      </c>
      <c r="H39" s="22">
        <f t="shared" si="12"/>
        <v>0</v>
      </c>
      <c r="I39" s="23">
        <f>Janvier!I40+Février!I40+Mars!I40+Avril!I40+Mai!I40+Juin!I40+Juillet!I40+Août!I40+Septembre!I40+Octobre!I40+Novembre!I40+Décembre!I40</f>
        <v>0</v>
      </c>
      <c r="J39" s="33">
        <f t="shared" si="13"/>
        <v>1.9305019305019305E-3</v>
      </c>
      <c r="K39" s="25">
        <f>'Total N-1'!I39</f>
        <v>4</v>
      </c>
      <c r="L39" s="26">
        <f t="shared" si="14"/>
        <v>-4</v>
      </c>
      <c r="M39" s="32">
        <f t="shared" si="15"/>
        <v>0</v>
      </c>
      <c r="N39" s="23">
        <f>Janvier!N40+Février!N40+Mars!N40+Avril!N40+Mai!N40+Juin!N40+Juillet!N40+Août!N40+Septembre!N40+Octobre!N40+Novembre!N40+Décembre!N40</f>
        <v>0</v>
      </c>
      <c r="O39" s="33">
        <f t="shared" si="16"/>
        <v>3.3477321814254862E-2</v>
      </c>
      <c r="P39" s="25">
        <f>'Total N-1'!N39</f>
        <v>31</v>
      </c>
      <c r="Q39" s="26">
        <f t="shared" si="17"/>
        <v>-31</v>
      </c>
      <c r="R39" s="32">
        <f t="shared" si="18"/>
        <v>0</v>
      </c>
      <c r="S39" s="23">
        <f>Janvier!S40+Février!S40+Mars!S40+Avril!S40+Mai!S40+Juin!S40+Juillet!S40+Août!S40+Septembre!S40+Octobre!S40+Novembre!S40+Décembre!S40</f>
        <v>0</v>
      </c>
      <c r="T39" s="33" t="e">
        <f t="shared" si="19"/>
        <v>#DIV/0!</v>
      </c>
      <c r="U39" s="25">
        <f>'Total N-1'!S39</f>
        <v>6</v>
      </c>
      <c r="V39" s="26">
        <f t="shared" si="20"/>
        <v>-6</v>
      </c>
      <c r="W39" s="32">
        <f t="shared" si="21"/>
        <v>0</v>
      </c>
      <c r="X39" s="23">
        <f>Janvier!X40+Février!X40+Mars!X40+Avril!X40+Mai!X40+Juin!X40+Juillet!X40+Août!X40+Septembre!X40+Octobre!X40+Novembre!X40+Décembre!X40</f>
        <v>0</v>
      </c>
      <c r="Y39" s="33">
        <f t="shared" si="22"/>
        <v>3.205128205128205E-3</v>
      </c>
      <c r="Z39" s="25">
        <f>'Total N-1'!X39</f>
        <v>2</v>
      </c>
      <c r="AA39" s="26">
        <f t="shared" si="23"/>
        <v>-2</v>
      </c>
      <c r="AB39" s="32">
        <f t="shared" si="24"/>
        <v>0</v>
      </c>
      <c r="AC39" s="23">
        <f>Janvier!AC40+Février!AC40+Mars!AC40+Avril!AC40+Mai!AC40+Juin!AC40+Juillet!AC40+Août!AC40+Septembre!AC40+Octobre!AC40+Novembre!AC40+Décembre!AC40</f>
        <v>0</v>
      </c>
      <c r="AD39" s="33">
        <f t="shared" si="25"/>
        <v>1.134020618556701E-2</v>
      </c>
      <c r="AE39" s="25">
        <f>'Total N-1'!AC39</f>
        <v>22</v>
      </c>
      <c r="AF39" s="26">
        <f t="shared" si="26"/>
        <v>-22</v>
      </c>
      <c r="AG39" s="32">
        <f t="shared" si="27"/>
        <v>0</v>
      </c>
      <c r="AH39" s="23">
        <f>Janvier!AH40+Février!IAH40+Mars!IAZ40+Avril!IAH40+Mai!IAH40+Juin!IAH40+Juillet!IAH40+Août!IAH40+Septembre!IAH40+Octobre!IAH40+Novembre!IAH40+Décembre!IAH40</f>
        <v>0</v>
      </c>
      <c r="AI39" s="33">
        <f t="shared" si="28"/>
        <v>5.3078556263269636E-3</v>
      </c>
      <c r="AJ39" s="25">
        <f>'Total N-1'!AH39</f>
        <v>5</v>
      </c>
      <c r="AK39" s="26">
        <f t="shared" si="29"/>
        <v>-5</v>
      </c>
      <c r="AL39" s="32">
        <f t="shared" si="30"/>
        <v>0</v>
      </c>
      <c r="AM39" s="23">
        <f>Janvier!AM40+Février!AM40+Mars!AM40+Avril!AM40+Mai!AM40+Juin!AM40+Juillet!AM40+Août!AM40+Septembre!AM40+Octobre!AM40+Novembre!AM40+Décembre!AM40</f>
        <v>0</v>
      </c>
      <c r="AN39" s="33">
        <f t="shared" si="31"/>
        <v>9.5327102803738316E-3</v>
      </c>
      <c r="AO39" s="25">
        <f>'Total N-1'!AM39</f>
        <v>102</v>
      </c>
      <c r="AP39" s="26">
        <f t="shared" si="32"/>
        <v>-102</v>
      </c>
      <c r="AQ39" s="32">
        <f t="shared" si="33"/>
        <v>0</v>
      </c>
      <c r="AR39" s="23">
        <f>Janvier!AR40+Février!AR40+Mars!AR40+Avril!AR40+Mai!AR40+Juin!AR40+Juillet!AR40+Août!AR40+Septembre!AR40+Octobre!AR40+Novembre!AR40+Décembre!AR40</f>
        <v>0</v>
      </c>
      <c r="AS39" s="33">
        <f t="shared" si="34"/>
        <v>1.7142857142857144E-2</v>
      </c>
      <c r="AT39" s="25">
        <f>'Total N-1'!AR39</f>
        <v>6</v>
      </c>
      <c r="AU39" s="26">
        <f t="shared" si="35"/>
        <v>-6</v>
      </c>
    </row>
    <row r="40" spans="1:47" x14ac:dyDescent="0.3">
      <c r="A40" t="s">
        <v>20</v>
      </c>
      <c r="B40" s="21"/>
      <c r="C40" s="22">
        <f t="shared" si="9"/>
        <v>0</v>
      </c>
      <c r="D40" s="23">
        <f>Janvier!D41+Février!D41+Mars!D41+Avril!D41+Mai!D41+Juin!D41+Juillet!D41+Août!D41+Septembre!D41+Octobre!D41+Novembre!D41+Décembre!D41</f>
        <v>0</v>
      </c>
      <c r="E40" s="33">
        <f t="shared" si="10"/>
        <v>1.8968133535660092E-3</v>
      </c>
      <c r="F40" s="25">
        <f>'Total N-1'!D40</f>
        <v>10</v>
      </c>
      <c r="G40" s="26">
        <f t="shared" si="11"/>
        <v>-10</v>
      </c>
      <c r="H40" s="22">
        <f t="shared" si="12"/>
        <v>0</v>
      </c>
      <c r="I40" s="23">
        <f>Janvier!I41+Février!I41+Mars!I41+Avril!I41+Mai!I41+Juin!I41+Juillet!I41+Août!I41+Septembre!I41+Octobre!I41+Novembre!I41+Décembre!I41</f>
        <v>0</v>
      </c>
      <c r="J40" s="33">
        <f t="shared" si="13"/>
        <v>1.9305019305019305E-3</v>
      </c>
      <c r="K40" s="25">
        <f>'Total N-1'!I40</f>
        <v>4</v>
      </c>
      <c r="L40" s="26">
        <f t="shared" si="14"/>
        <v>-4</v>
      </c>
      <c r="M40" s="32">
        <f t="shared" si="15"/>
        <v>0</v>
      </c>
      <c r="N40" s="23">
        <f>Janvier!N41+Février!N41+Mars!N41+Avril!N41+Mai!N41+Juin!N41+Juillet!N41+Août!N41+Septembre!N41+Octobre!N41+Novembre!N41+Décembre!N41</f>
        <v>0</v>
      </c>
      <c r="O40" s="33">
        <f t="shared" si="16"/>
        <v>1.7278617710583154E-2</v>
      </c>
      <c r="P40" s="25">
        <f>'Total N-1'!N40</f>
        <v>16</v>
      </c>
      <c r="Q40" s="26">
        <f t="shared" si="17"/>
        <v>-16</v>
      </c>
      <c r="R40" s="32">
        <f t="shared" si="18"/>
        <v>0</v>
      </c>
      <c r="S40" s="23">
        <f>Janvier!S41+Février!S41+Mars!S41+Avril!S41+Mai!S41+Juin!S41+Juillet!S41+Août!S41+Septembre!S41+Octobre!S41+Novembre!S41+Décembre!S41</f>
        <v>0</v>
      </c>
      <c r="T40" s="33" t="e">
        <f t="shared" si="19"/>
        <v>#DIV/0!</v>
      </c>
      <c r="U40" s="25">
        <f>'Total N-1'!S40</f>
        <v>2</v>
      </c>
      <c r="V40" s="26">
        <f t="shared" si="20"/>
        <v>-2</v>
      </c>
      <c r="W40" s="32">
        <f t="shared" si="21"/>
        <v>0</v>
      </c>
      <c r="X40" s="23">
        <f>Janvier!X41+Février!X41+Mars!X41+Avril!X41+Mai!X41+Juin!X41+Juillet!X41+Août!X41+Septembre!X41+Octobre!X41+Novembre!X41+Décembre!X41</f>
        <v>0</v>
      </c>
      <c r="Y40" s="33">
        <f t="shared" si="22"/>
        <v>4.807692307692308E-3</v>
      </c>
      <c r="Z40" s="25">
        <f>'Total N-1'!X40</f>
        <v>3</v>
      </c>
      <c r="AA40" s="26">
        <f t="shared" si="23"/>
        <v>-3</v>
      </c>
      <c r="AB40" s="32">
        <f t="shared" si="24"/>
        <v>0</v>
      </c>
      <c r="AC40" s="23">
        <f>Janvier!AC41+Février!AC41+Mars!AC41+Avril!AC41+Mai!AC41+Juin!AC41+Juillet!AC41+Août!AC41+Septembre!AC41+Octobre!AC41+Novembre!AC41+Décembre!AC41</f>
        <v>0</v>
      </c>
      <c r="AD40" s="33">
        <f t="shared" si="25"/>
        <v>3.092783505154639E-3</v>
      </c>
      <c r="AE40" s="25">
        <f>'Total N-1'!AC40</f>
        <v>6</v>
      </c>
      <c r="AF40" s="26">
        <f t="shared" si="26"/>
        <v>-6</v>
      </c>
      <c r="AG40" s="32">
        <f t="shared" si="27"/>
        <v>0</v>
      </c>
      <c r="AH40" s="23">
        <f>Janvier!AH41+Février!IAH41+Mars!IAZ41+Avril!IAH41+Mai!IAH41+Juin!IAH41+Juillet!IAH41+Août!IAH41+Septembre!IAH41+Octobre!IAH41+Novembre!IAH41+Décembre!IAH41</f>
        <v>0</v>
      </c>
      <c r="AI40" s="33">
        <f t="shared" si="28"/>
        <v>3.1847133757961785E-3</v>
      </c>
      <c r="AJ40" s="25">
        <f>'Total N-1'!AH40</f>
        <v>3</v>
      </c>
      <c r="AK40" s="26">
        <f t="shared" si="29"/>
        <v>-3</v>
      </c>
      <c r="AL40" s="32">
        <f t="shared" si="30"/>
        <v>0</v>
      </c>
      <c r="AM40" s="23">
        <f>Janvier!AM41+Février!AM41+Mars!AM41+Avril!AM41+Mai!AM41+Juin!AM41+Juillet!AM41+Août!AM41+Septembre!AM41+Octobre!AM41+Novembre!AM41+Décembre!AM41</f>
        <v>0</v>
      </c>
      <c r="AN40" s="33">
        <f t="shared" si="31"/>
        <v>5.3271028037383174E-3</v>
      </c>
      <c r="AO40" s="25">
        <f>'Total N-1'!AM40</f>
        <v>57</v>
      </c>
      <c r="AP40" s="26">
        <f t="shared" si="32"/>
        <v>-57</v>
      </c>
      <c r="AQ40" s="32">
        <f t="shared" si="33"/>
        <v>0</v>
      </c>
      <c r="AR40" s="23">
        <f>Janvier!AR41+Février!AR41+Mars!AR41+Avril!AR41+Mai!AR41+Juin!AR41+Juillet!AR41+Août!AR41+Septembre!AR41+Octobre!AR41+Novembre!AR41+Décembre!AR41</f>
        <v>0</v>
      </c>
      <c r="AS40" s="33">
        <f t="shared" si="34"/>
        <v>0</v>
      </c>
      <c r="AT40" s="25">
        <f>'Total N-1'!AR40</f>
        <v>0</v>
      </c>
      <c r="AU40" s="26">
        <f t="shared" si="35"/>
        <v>0</v>
      </c>
    </row>
    <row r="41" spans="1:47" x14ac:dyDescent="0.3">
      <c r="A41" t="s">
        <v>21</v>
      </c>
      <c r="B41" s="21"/>
      <c r="C41" s="22">
        <f t="shared" si="9"/>
        <v>2.4691358024691357E-2</v>
      </c>
      <c r="D41" s="23">
        <f>Janvier!D42+Février!D42+Mars!D42+Avril!D42+Mai!D42+Juin!D42+Juillet!D42+Août!D42+Septembre!D42+Octobre!D42+Novembre!D42+Décembre!D42</f>
        <v>2</v>
      </c>
      <c r="E41" s="33">
        <f t="shared" si="10"/>
        <v>3.7936267071320183E-3</v>
      </c>
      <c r="F41" s="25">
        <f>'Total N-1'!D41</f>
        <v>20</v>
      </c>
      <c r="G41" s="26">
        <f t="shared" si="11"/>
        <v>-18</v>
      </c>
      <c r="H41" s="22">
        <f t="shared" si="12"/>
        <v>0</v>
      </c>
      <c r="I41" s="23">
        <f>Janvier!I42+Février!I42+Mars!I42+Avril!I42+Mai!I42+Juin!I42+Juillet!I42+Août!I42+Septembre!I42+Octobre!I42+Novembre!I42+Décembre!I42</f>
        <v>0</v>
      </c>
      <c r="J41" s="33">
        <f t="shared" si="13"/>
        <v>1.1583011583011582E-2</v>
      </c>
      <c r="K41" s="25">
        <f>'Total N-1'!I41</f>
        <v>24</v>
      </c>
      <c r="L41" s="26">
        <f t="shared" si="14"/>
        <v>-24</v>
      </c>
      <c r="M41" s="32">
        <f t="shared" si="15"/>
        <v>6.6666666666666666E-2</v>
      </c>
      <c r="N41" s="23">
        <f>Janvier!N42+Février!N42+Mars!N42+Avril!N42+Mai!N42+Juin!N42+Juillet!N42+Août!N42+Septembre!N42+Octobre!N42+Novembre!N42+Décembre!N42</f>
        <v>2</v>
      </c>
      <c r="O41" s="33">
        <f t="shared" si="16"/>
        <v>7.5593952483801298E-3</v>
      </c>
      <c r="P41" s="25">
        <f>'Total N-1'!N41</f>
        <v>7</v>
      </c>
      <c r="Q41" s="26">
        <f t="shared" si="17"/>
        <v>-5</v>
      </c>
      <c r="R41" s="32">
        <f t="shared" si="18"/>
        <v>0</v>
      </c>
      <c r="S41" s="23">
        <f>Janvier!S42+Février!S42+Mars!S42+Avril!S42+Mai!S42+Juin!S42+Juillet!S42+Août!S42+Septembre!S42+Octobre!S42+Novembre!S42+Décembre!S42</f>
        <v>0</v>
      </c>
      <c r="T41" s="33" t="e">
        <f t="shared" si="19"/>
        <v>#DIV/0!</v>
      </c>
      <c r="U41" s="25">
        <f>'Total N-1'!S41</f>
        <v>0</v>
      </c>
      <c r="V41" s="26">
        <f t="shared" si="20"/>
        <v>0</v>
      </c>
      <c r="W41" s="32">
        <f t="shared" si="21"/>
        <v>0</v>
      </c>
      <c r="X41" s="23">
        <f>Janvier!X42+Février!X42+Mars!X42+Avril!X42+Mai!X42+Juin!X42+Juillet!X42+Août!X42+Septembre!X42+Octobre!X42+Novembre!X42+Décembre!X42</f>
        <v>0</v>
      </c>
      <c r="Y41" s="33">
        <f t="shared" si="22"/>
        <v>1.6025641025641025E-3</v>
      </c>
      <c r="Z41" s="25">
        <f>'Total N-1'!X41</f>
        <v>1</v>
      </c>
      <c r="AA41" s="26">
        <f t="shared" si="23"/>
        <v>-1</v>
      </c>
      <c r="AB41" s="32">
        <f t="shared" si="24"/>
        <v>5.0847457627118647E-2</v>
      </c>
      <c r="AC41" s="23">
        <f>Janvier!AC42+Février!AC42+Mars!AC42+Avril!AC42+Mai!AC42+Juin!AC42+Juillet!AC42+Août!AC42+Septembre!AC42+Octobre!AC42+Novembre!AC42+Décembre!AC42</f>
        <v>3</v>
      </c>
      <c r="AD41" s="33">
        <f t="shared" si="25"/>
        <v>5.670103092783505E-3</v>
      </c>
      <c r="AE41" s="25">
        <f>'Total N-1'!AC41</f>
        <v>11</v>
      </c>
      <c r="AF41" s="26">
        <f t="shared" si="26"/>
        <v>-8</v>
      </c>
      <c r="AG41" s="32">
        <f t="shared" si="27"/>
        <v>0</v>
      </c>
      <c r="AH41" s="23">
        <f>Janvier!AH42+Février!IAH42+Mars!IAZ42+Avril!IAH42+Mai!IAH42+Juin!IAH42+Juillet!IAH42+Août!IAH42+Septembre!IAH42+Octobre!IAH42+Novembre!IAH42+Décembre!IAH42</f>
        <v>0</v>
      </c>
      <c r="AI41" s="33">
        <f t="shared" si="28"/>
        <v>0</v>
      </c>
      <c r="AJ41" s="25">
        <f>'Total N-1'!AH41</f>
        <v>0</v>
      </c>
      <c r="AK41" s="26">
        <f t="shared" si="29"/>
        <v>0</v>
      </c>
      <c r="AL41" s="32">
        <f t="shared" si="30"/>
        <v>2.491103202846975E-2</v>
      </c>
      <c r="AM41" s="23">
        <f>Janvier!AM42+Février!AM42+Mars!AM42+Avril!AM42+Mai!AM42+Juin!AM42+Juillet!AM42+Août!AM42+Septembre!AM42+Octobre!AM42+Novembre!AM42+Décembre!AM42</f>
        <v>7</v>
      </c>
      <c r="AN41" s="33">
        <f t="shared" si="31"/>
        <v>4.5794392523364489E-3</v>
      </c>
      <c r="AO41" s="25">
        <f>'Total N-1'!AM41</f>
        <v>49</v>
      </c>
      <c r="AP41" s="26">
        <f t="shared" si="32"/>
        <v>-42</v>
      </c>
      <c r="AQ41" s="32">
        <f t="shared" si="33"/>
        <v>0</v>
      </c>
      <c r="AR41" s="23">
        <f>Janvier!AR42+Février!AR42+Mars!AR42+Avril!AR42+Mai!AR42+Juin!AR42+Juillet!AR42+Août!AR42+Septembre!AR42+Octobre!AR42+Novembre!AR42+Décembre!AR42</f>
        <v>0</v>
      </c>
      <c r="AS41" s="33">
        <f t="shared" si="34"/>
        <v>0</v>
      </c>
      <c r="AT41" s="25">
        <f>'Total N-1'!AR41</f>
        <v>0</v>
      </c>
      <c r="AU41" s="26">
        <f t="shared" si="35"/>
        <v>0</v>
      </c>
    </row>
    <row r="42" spans="1:47" x14ac:dyDescent="0.3">
      <c r="A42" t="s">
        <v>22</v>
      </c>
      <c r="B42" s="21"/>
      <c r="C42" s="22">
        <f t="shared" si="9"/>
        <v>4.9382716049382713E-2</v>
      </c>
      <c r="D42" s="23">
        <f>Janvier!D43+Février!D43+Mars!D43+Avril!D43+Mai!D43+Juin!D43+Juillet!D43+Août!D43+Septembre!D43+Octobre!D43+Novembre!D43+Décembre!D43</f>
        <v>4</v>
      </c>
      <c r="E42" s="33">
        <f t="shared" si="10"/>
        <v>7.3975720789074351E-3</v>
      </c>
      <c r="F42" s="25">
        <f>'Total N-1'!D42</f>
        <v>39</v>
      </c>
      <c r="G42" s="26">
        <f t="shared" si="11"/>
        <v>-35</v>
      </c>
      <c r="H42" s="22">
        <f t="shared" si="12"/>
        <v>3.7037037037037035E-2</v>
      </c>
      <c r="I42" s="23">
        <f>Janvier!I43+Février!I43+Mars!I43+Avril!I43+Mai!I43+Juin!I43+Juillet!I43+Août!I43+Septembre!I43+Octobre!I43+Novembre!I43+Décembre!I43</f>
        <v>2</v>
      </c>
      <c r="J42" s="33">
        <f t="shared" si="13"/>
        <v>1.8339768339768341E-2</v>
      </c>
      <c r="K42" s="25">
        <f>'Total N-1'!I42</f>
        <v>38</v>
      </c>
      <c r="L42" s="26">
        <f t="shared" si="14"/>
        <v>-36</v>
      </c>
      <c r="M42" s="32">
        <f t="shared" si="15"/>
        <v>0.2</v>
      </c>
      <c r="N42" s="23">
        <f>Janvier!N43+Février!N43+Mars!N43+Avril!N43+Mai!N43+Juin!N43+Juillet!N43+Août!N43+Septembre!N43+Octobre!N43+Novembre!N43+Décembre!N43</f>
        <v>6</v>
      </c>
      <c r="O42" s="33">
        <f t="shared" si="16"/>
        <v>0.16198704103671707</v>
      </c>
      <c r="P42" s="25">
        <f>'Total N-1'!N42</f>
        <v>150</v>
      </c>
      <c r="Q42" s="26">
        <f t="shared" si="17"/>
        <v>-144</v>
      </c>
      <c r="R42" s="32">
        <f t="shared" si="18"/>
        <v>0</v>
      </c>
      <c r="S42" s="23">
        <f>Janvier!S43+Février!S43+Mars!S43+Avril!S43+Mai!S43+Juin!S43+Juillet!S43+Août!S43+Septembre!S43+Octobre!S43+Novembre!S43+Décembre!S43</f>
        <v>0</v>
      </c>
      <c r="T42" s="33" t="e">
        <f t="shared" si="19"/>
        <v>#DIV/0!</v>
      </c>
      <c r="U42" s="25">
        <f>'Total N-1'!S42</f>
        <v>15</v>
      </c>
      <c r="V42" s="26">
        <f t="shared" si="20"/>
        <v>-15</v>
      </c>
      <c r="W42" s="32">
        <f t="shared" si="21"/>
        <v>0</v>
      </c>
      <c r="X42" s="23">
        <f>Janvier!X43+Février!X43+Mars!X43+Avril!X43+Mai!X43+Juin!X43+Juillet!X43+Août!X43+Septembre!X43+Octobre!X43+Novembre!X43+Décembre!X43</f>
        <v>0</v>
      </c>
      <c r="Y42" s="33">
        <f t="shared" si="22"/>
        <v>8.0128205128205121E-3</v>
      </c>
      <c r="Z42" s="25">
        <f>'Total N-1'!X42</f>
        <v>5</v>
      </c>
      <c r="AA42" s="26">
        <f t="shared" si="23"/>
        <v>-5</v>
      </c>
      <c r="AB42" s="32">
        <f t="shared" si="24"/>
        <v>0.13559322033898305</v>
      </c>
      <c r="AC42" s="23">
        <f>Janvier!AC43+Février!AC43+Mars!AC43+Avril!AC43+Mai!AC43+Juin!AC43+Juillet!AC43+Août!AC43+Septembre!AC43+Octobre!AC43+Novembre!AC43+Décembre!AC43</f>
        <v>8</v>
      </c>
      <c r="AD42" s="33">
        <f t="shared" si="25"/>
        <v>1.907216494845361E-2</v>
      </c>
      <c r="AE42" s="25">
        <f>'Total N-1'!AC42</f>
        <v>37</v>
      </c>
      <c r="AF42" s="26">
        <f t="shared" si="26"/>
        <v>-29</v>
      </c>
      <c r="AG42" s="32">
        <f t="shared" si="27"/>
        <v>3.3333333333333333E-2</v>
      </c>
      <c r="AH42" s="23">
        <f>Janvier!AH43+Février!IAH43+Mars!IAZ43+Avril!IAH43+Mai!IAH43+Juin!IAH43+Juillet!IAH43+Août!IAH43+Septembre!IAH43+Octobre!IAH43+Novembre!IAH43+Décembre!IAH43</f>
        <v>1</v>
      </c>
      <c r="AI42" s="33">
        <f t="shared" si="28"/>
        <v>9.5541401273885346E-3</v>
      </c>
      <c r="AJ42" s="25">
        <f>'Total N-1'!AH42</f>
        <v>9</v>
      </c>
      <c r="AK42" s="26">
        <f t="shared" si="29"/>
        <v>-8</v>
      </c>
      <c r="AL42" s="32">
        <f t="shared" si="30"/>
        <v>7.4733096085409248E-2</v>
      </c>
      <c r="AM42" s="23">
        <f>Janvier!AM43+Février!AM43+Mars!AM43+Avril!AM43+Mai!AM43+Juin!AM43+Juillet!AM43+Août!AM43+Septembre!AM43+Octobre!AM43+Novembre!AM43+Décembre!AM43</f>
        <v>21</v>
      </c>
      <c r="AN42" s="33">
        <f t="shared" si="31"/>
        <v>2.7383177570093457E-2</v>
      </c>
      <c r="AO42" s="25">
        <f>'Total N-1'!AM42</f>
        <v>293</v>
      </c>
      <c r="AP42" s="26">
        <f t="shared" si="32"/>
        <v>-272</v>
      </c>
      <c r="AQ42" s="32">
        <f t="shared" si="33"/>
        <v>0</v>
      </c>
      <c r="AR42" s="23">
        <f>Janvier!AR43+Février!AR43+Mars!AR43+Avril!AR43+Mai!AR43+Juin!AR43+Juillet!AR43+Août!AR43+Septembre!AR43+Octobre!AR43+Novembre!AR43+Décembre!AR43</f>
        <v>0</v>
      </c>
      <c r="AS42" s="33">
        <f t="shared" si="34"/>
        <v>1.1428571428571429E-2</v>
      </c>
      <c r="AT42" s="25">
        <f>'Total N-1'!AR42</f>
        <v>4</v>
      </c>
      <c r="AU42" s="26">
        <f t="shared" si="35"/>
        <v>-4</v>
      </c>
    </row>
    <row r="43" spans="1:47" x14ac:dyDescent="0.3">
      <c r="A43" t="s">
        <v>23</v>
      </c>
      <c r="B43" s="21"/>
      <c r="C43" s="22">
        <f t="shared" si="9"/>
        <v>1.2345679012345678E-2</v>
      </c>
      <c r="D43" s="23">
        <f>Janvier!D44+Février!D44+Mars!D44+Avril!D44+Mai!D44+Juin!D44+Juillet!D44+Août!D44+Septembre!D44+Octobre!D44+Novembre!D44+Décembre!D44</f>
        <v>1</v>
      </c>
      <c r="E43" s="33">
        <f t="shared" si="10"/>
        <v>1.0432473444613051E-2</v>
      </c>
      <c r="F43" s="25">
        <f>'Total N-1'!D43</f>
        <v>55</v>
      </c>
      <c r="G43" s="26">
        <f t="shared" si="11"/>
        <v>-54</v>
      </c>
      <c r="H43" s="22">
        <f t="shared" si="12"/>
        <v>1.8518518518518517E-2</v>
      </c>
      <c r="I43" s="23">
        <f>Janvier!I44+Février!I44+Mars!I44+Avril!I44+Mai!I44+Juin!I44+Juillet!I44+Août!I44+Septembre!I44+Octobre!I44+Novembre!I44+Décembre!I44</f>
        <v>1</v>
      </c>
      <c r="J43" s="33">
        <f t="shared" si="13"/>
        <v>4.8262548262548264E-4</v>
      </c>
      <c r="K43" s="25">
        <f>'Total N-1'!I43</f>
        <v>1</v>
      </c>
      <c r="L43" s="26">
        <f t="shared" si="14"/>
        <v>0</v>
      </c>
      <c r="M43" s="32">
        <f t="shared" si="15"/>
        <v>0</v>
      </c>
      <c r="N43" s="23">
        <f>Janvier!N44+Février!N44+Mars!N44+Avril!N44+Mai!N44+Juin!N44+Juillet!N44+Août!N44+Septembre!N44+Octobre!N44+Novembre!N44+Décembre!N44</f>
        <v>0</v>
      </c>
      <c r="O43" s="33">
        <f t="shared" si="16"/>
        <v>0</v>
      </c>
      <c r="P43" s="25">
        <f>'Total N-1'!N43</f>
        <v>0</v>
      </c>
      <c r="Q43" s="26">
        <f t="shared" si="17"/>
        <v>0</v>
      </c>
      <c r="R43" s="32">
        <f t="shared" si="18"/>
        <v>0</v>
      </c>
      <c r="S43" s="23">
        <f>Janvier!S44+Février!S44+Mars!S44+Avril!S44+Mai!S44+Juin!S44+Juillet!S44+Août!S44+Septembre!S44+Octobre!S44+Novembre!S44+Décembre!S44</f>
        <v>0</v>
      </c>
      <c r="T43" s="33" t="e">
        <f t="shared" si="19"/>
        <v>#DIV/0!</v>
      </c>
      <c r="U43" s="25">
        <f>'Total N-1'!S43</f>
        <v>1</v>
      </c>
      <c r="V43" s="26">
        <f t="shared" si="20"/>
        <v>-1</v>
      </c>
      <c r="W43" s="32">
        <f t="shared" si="21"/>
        <v>0</v>
      </c>
      <c r="X43" s="23">
        <f>Janvier!X44+Février!X44+Mars!X44+Avril!X44+Mai!X44+Juin!X44+Juillet!X44+Août!X44+Septembre!X44+Octobre!X44+Novembre!X44+Décembre!X44</f>
        <v>0</v>
      </c>
      <c r="Y43" s="33">
        <f t="shared" si="22"/>
        <v>1.6025641025641025E-3</v>
      </c>
      <c r="Z43" s="25">
        <f>'Total N-1'!X43</f>
        <v>1</v>
      </c>
      <c r="AA43" s="26">
        <f t="shared" si="23"/>
        <v>-1</v>
      </c>
      <c r="AB43" s="32">
        <f t="shared" si="24"/>
        <v>0</v>
      </c>
      <c r="AC43" s="23">
        <f>Janvier!AC44+Février!AC44+Mars!AC44+Avril!AC44+Mai!AC44+Juin!AC44+Juillet!AC44+Août!AC44+Septembre!AC44+Octobre!AC44+Novembre!AC44+Décembre!AC44</f>
        <v>0</v>
      </c>
      <c r="AD43" s="33">
        <f t="shared" si="25"/>
        <v>0</v>
      </c>
      <c r="AE43" s="25">
        <f>'Total N-1'!AC43</f>
        <v>0</v>
      </c>
      <c r="AF43" s="26">
        <f t="shared" si="26"/>
        <v>0</v>
      </c>
      <c r="AG43" s="32">
        <f t="shared" si="27"/>
        <v>0</v>
      </c>
      <c r="AH43" s="23">
        <f>Janvier!AH44+Février!IAH44+Mars!IAZ44+Avril!IAH44+Mai!IAH44+Juin!IAH44+Juillet!IAH44+Août!IAH44+Septembre!IAH44+Octobre!IAH44+Novembre!IAH44+Décembre!IAH44</f>
        <v>0</v>
      </c>
      <c r="AI43" s="33">
        <f t="shared" si="28"/>
        <v>2.1231422505307855E-3</v>
      </c>
      <c r="AJ43" s="25">
        <f>'Total N-1'!AH43</f>
        <v>2</v>
      </c>
      <c r="AK43" s="26">
        <f t="shared" si="29"/>
        <v>-2</v>
      </c>
      <c r="AL43" s="32">
        <f t="shared" si="30"/>
        <v>7.1174377224199285E-3</v>
      </c>
      <c r="AM43" s="23">
        <f>Janvier!AM44+Février!AM44+Mars!AM44+Avril!AM44+Mai!AM44+Juin!AM44+Juillet!AM44+Août!AM44+Septembre!AM44+Octobre!AM44+Novembre!AM44+Décembre!AM44</f>
        <v>2</v>
      </c>
      <c r="AN43" s="33">
        <f t="shared" si="31"/>
        <v>5.6074766355140187E-4</v>
      </c>
      <c r="AO43" s="25">
        <f>'Total N-1'!AM43</f>
        <v>6</v>
      </c>
      <c r="AP43" s="26">
        <f t="shared" si="32"/>
        <v>-4</v>
      </c>
      <c r="AQ43" s="32">
        <f t="shared" si="33"/>
        <v>0</v>
      </c>
      <c r="AR43" s="23">
        <f>Janvier!AR44+Février!AR44+Mars!AR44+Avril!AR44+Mai!AR44+Juin!AR44+Juillet!AR44+Août!AR44+Septembre!AR44+Octobre!AR44+Novembre!AR44+Décembre!AR44</f>
        <v>0</v>
      </c>
      <c r="AS43" s="33">
        <f t="shared" si="34"/>
        <v>0</v>
      </c>
      <c r="AT43" s="25">
        <f>'Total N-1'!AR43</f>
        <v>0</v>
      </c>
      <c r="AU43" s="26">
        <f t="shared" si="35"/>
        <v>0</v>
      </c>
    </row>
    <row r="44" spans="1:47" x14ac:dyDescent="0.3">
      <c r="A44" t="s">
        <v>24</v>
      </c>
      <c r="B44" s="21"/>
      <c r="C44" s="22">
        <f t="shared" si="9"/>
        <v>1.2345679012345678E-2</v>
      </c>
      <c r="D44" s="23">
        <f>Janvier!D45+Février!D45+Mars!D45+Avril!D45+Mai!D45+Juin!D45+Juillet!D45+Août!D45+Septembre!D45+Octobre!D45+Novembre!D45+Décembre!D45</f>
        <v>1</v>
      </c>
      <c r="E44" s="33">
        <f t="shared" si="10"/>
        <v>2.1433990895295903E-2</v>
      </c>
      <c r="F44" s="25">
        <f>'Total N-1'!D44</f>
        <v>113</v>
      </c>
      <c r="G44" s="26">
        <f t="shared" si="11"/>
        <v>-112</v>
      </c>
      <c r="H44" s="22">
        <f t="shared" si="12"/>
        <v>0</v>
      </c>
      <c r="I44" s="23">
        <f>Janvier!I45+Février!I45+Mars!I45+Avril!I45+Mai!I45+Juin!I45+Juillet!I45+Août!I45+Septembre!I45+Octobre!I45+Novembre!I45+Décembre!I45</f>
        <v>0</v>
      </c>
      <c r="J44" s="33">
        <f t="shared" si="13"/>
        <v>1.1100386100386101E-2</v>
      </c>
      <c r="K44" s="25">
        <f>'Total N-1'!I44</f>
        <v>23</v>
      </c>
      <c r="L44" s="26">
        <f t="shared" si="14"/>
        <v>-23</v>
      </c>
      <c r="M44" s="32">
        <f t="shared" si="15"/>
        <v>0</v>
      </c>
      <c r="N44" s="23">
        <f>Janvier!N45+Février!N45+Mars!N45+Avril!N45+Mai!N45+Juin!N45+Juillet!N45+Août!N45+Septembre!N45+Octobre!N45+Novembre!N45+Décembre!N45</f>
        <v>0</v>
      </c>
      <c r="O44" s="33">
        <f t="shared" si="16"/>
        <v>1.0799136069114472E-3</v>
      </c>
      <c r="P44" s="25">
        <f>'Total N-1'!N44</f>
        <v>1</v>
      </c>
      <c r="Q44" s="26">
        <f t="shared" si="17"/>
        <v>-1</v>
      </c>
      <c r="R44" s="32">
        <f t="shared" si="18"/>
        <v>4.7619047619047616E-2</v>
      </c>
      <c r="S44" s="23">
        <f>Janvier!S45+Février!S45+Mars!S45+Avril!S45+Mai!S45+Juin!S45+Juillet!S45+Août!S45+Septembre!S45+Octobre!S45+Novembre!S45+Décembre!S45</f>
        <v>1</v>
      </c>
      <c r="T44" s="33" t="e">
        <f t="shared" si="19"/>
        <v>#DIV/0!</v>
      </c>
      <c r="U44" s="25">
        <f>'Total N-1'!S44</f>
        <v>1</v>
      </c>
      <c r="V44" s="26">
        <f t="shared" si="20"/>
        <v>0</v>
      </c>
      <c r="W44" s="32">
        <f t="shared" si="21"/>
        <v>0</v>
      </c>
      <c r="X44" s="23">
        <f>Janvier!X45+Février!X45+Mars!X45+Avril!X45+Mai!X45+Juin!X45+Juillet!X45+Août!X45+Septembre!X45+Octobre!X45+Novembre!X45+Décembre!X45</f>
        <v>0</v>
      </c>
      <c r="Y44" s="33">
        <f t="shared" si="22"/>
        <v>4.807692307692308E-3</v>
      </c>
      <c r="Z44" s="25">
        <f>'Total N-1'!X44</f>
        <v>3</v>
      </c>
      <c r="AA44" s="26">
        <f t="shared" si="23"/>
        <v>-3</v>
      </c>
      <c r="AB44" s="32">
        <f t="shared" si="24"/>
        <v>0</v>
      </c>
      <c r="AC44" s="23">
        <f>Janvier!AC45+Février!AC45+Mars!AC45+Avril!AC45+Mai!AC45+Juin!AC45+Juillet!AC45+Août!AC45+Septembre!AC45+Octobre!AC45+Novembre!AC45+Décembre!AC45</f>
        <v>0</v>
      </c>
      <c r="AD44" s="33">
        <f t="shared" si="25"/>
        <v>8.7628865979381444E-3</v>
      </c>
      <c r="AE44" s="25">
        <f>'Total N-1'!AC44</f>
        <v>17</v>
      </c>
      <c r="AF44" s="26">
        <f t="shared" si="26"/>
        <v>-17</v>
      </c>
      <c r="AG44" s="32">
        <f t="shared" si="27"/>
        <v>0</v>
      </c>
      <c r="AH44" s="23">
        <f>Janvier!AH45+Février!IAH45+Mars!IAZ45+Avril!IAH45+Mai!IAH45+Juin!IAH45+Juillet!IAH45+Août!IAH45+Septembre!IAH45+Octobre!IAH45+Novembre!IAH45+Décembre!IAH45</f>
        <v>0</v>
      </c>
      <c r="AI44" s="33">
        <f t="shared" si="28"/>
        <v>3.1847133757961785E-3</v>
      </c>
      <c r="AJ44" s="25">
        <f>'Total N-1'!AH44</f>
        <v>3</v>
      </c>
      <c r="AK44" s="26">
        <f t="shared" si="29"/>
        <v>-3</v>
      </c>
      <c r="AL44" s="32">
        <f t="shared" si="30"/>
        <v>7.1174377224199285E-3</v>
      </c>
      <c r="AM44" s="23">
        <f>Janvier!AM45+Février!AM45+Mars!AM45+Avril!AM45+Mai!AM45+Juin!AM45+Juillet!AM45+Août!AM45+Septembre!AM45+Octobre!AM45+Novembre!AM45+Décembre!AM45</f>
        <v>2</v>
      </c>
      <c r="AN44" s="33">
        <f t="shared" si="31"/>
        <v>6.6355140186915886E-3</v>
      </c>
      <c r="AO44" s="25">
        <f>'Total N-1'!AM44</f>
        <v>71</v>
      </c>
      <c r="AP44" s="26">
        <f t="shared" si="32"/>
        <v>-69</v>
      </c>
      <c r="AQ44" s="32">
        <f t="shared" si="33"/>
        <v>0</v>
      </c>
      <c r="AR44" s="23">
        <f>Janvier!AR45+Février!AR45+Mars!AR45+Avril!AR45+Mai!AR45+Juin!AR45+Juillet!AR45+Août!AR45+Septembre!AR45+Octobre!AR45+Novembre!AR45+Décembre!AR45</f>
        <v>0</v>
      </c>
      <c r="AS44" s="33">
        <f t="shared" si="34"/>
        <v>0</v>
      </c>
      <c r="AT44" s="25">
        <f>'Total N-1'!AR44</f>
        <v>0</v>
      </c>
      <c r="AU44" s="26">
        <f t="shared" si="35"/>
        <v>0</v>
      </c>
    </row>
    <row r="45" spans="1:47" x14ac:dyDescent="0.3">
      <c r="A45" t="s">
        <v>61</v>
      </c>
      <c r="B45" s="21"/>
      <c r="C45" s="22">
        <f t="shared" si="9"/>
        <v>0.13580246913580246</v>
      </c>
      <c r="D45" s="23">
        <f>Janvier!D46+Février!D46+Mars!D46+Avril!D46+Mai!D46+Juin!D46+Juillet!D46+Août!D46+Septembre!D46+Octobre!D46+Novembre!D46+Décembre!D46</f>
        <v>11</v>
      </c>
      <c r="E45" s="33">
        <f t="shared" si="10"/>
        <v>7.2078907435508344E-3</v>
      </c>
      <c r="F45" s="25">
        <f>'Total N-1'!D45</f>
        <v>38</v>
      </c>
      <c r="G45" s="26">
        <f t="shared" si="11"/>
        <v>-27</v>
      </c>
      <c r="H45" s="22">
        <f t="shared" si="12"/>
        <v>9.2592592592592587E-2</v>
      </c>
      <c r="I45" s="23">
        <f>Janvier!I46+Février!I46+Mars!I46+Avril!I46+Mai!I46+Juin!I46+Juillet!I46+Août!I46+Septembre!I46+Octobre!I46+Novembre!I46+Décembre!I46</f>
        <v>5</v>
      </c>
      <c r="J45" s="33">
        <f t="shared" si="13"/>
        <v>4.0057915057915061E-2</v>
      </c>
      <c r="K45" s="25">
        <f>'Total N-1'!I45</f>
        <v>83</v>
      </c>
      <c r="L45" s="26">
        <f t="shared" si="14"/>
        <v>-78</v>
      </c>
      <c r="M45" s="32">
        <f t="shared" si="15"/>
        <v>3.3333333333333333E-2</v>
      </c>
      <c r="N45" s="23">
        <f>Janvier!N46+Février!N46+Mars!N46+Avril!N46+Mai!N46+Juin!N46+Juillet!N46+Août!N46+Septembre!N46+Octobre!N46+Novembre!N46+Décembre!N46</f>
        <v>1</v>
      </c>
      <c r="O45" s="33">
        <f t="shared" si="16"/>
        <v>6.4794816414686825E-3</v>
      </c>
      <c r="P45" s="25">
        <f>'Total N-1'!N45</f>
        <v>6</v>
      </c>
      <c r="Q45" s="26">
        <f t="shared" si="17"/>
        <v>-5</v>
      </c>
      <c r="R45" s="32">
        <f t="shared" si="18"/>
        <v>9.5238095238095233E-2</v>
      </c>
      <c r="S45" s="23">
        <f>Janvier!S46+Février!S46+Mars!S46+Avril!S46+Mai!S46+Juin!S46+Juillet!S46+Août!S46+Septembre!S46+Octobre!S46+Novembre!S46+Décembre!S46</f>
        <v>2</v>
      </c>
      <c r="T45" s="33" t="e">
        <f t="shared" si="19"/>
        <v>#DIV/0!</v>
      </c>
      <c r="U45" s="25">
        <f>'Total N-1'!S45</f>
        <v>35</v>
      </c>
      <c r="V45" s="26">
        <f t="shared" si="20"/>
        <v>-33</v>
      </c>
      <c r="W45" s="32">
        <f t="shared" si="21"/>
        <v>0</v>
      </c>
      <c r="X45" s="23">
        <f>Janvier!X46+Février!X46+Mars!X46+Avril!X46+Mai!X46+Juin!X46+Juillet!X46+Août!X46+Septembre!X46+Octobre!X46+Novembre!X46+Décembre!X46</f>
        <v>0</v>
      </c>
      <c r="Y45" s="33">
        <f t="shared" si="22"/>
        <v>2.0833333333333332E-2</v>
      </c>
      <c r="Z45" s="25">
        <f>'Total N-1'!X45</f>
        <v>13</v>
      </c>
      <c r="AA45" s="26">
        <f t="shared" si="23"/>
        <v>-13</v>
      </c>
      <c r="AB45" s="32">
        <f t="shared" si="24"/>
        <v>3.3898305084745763E-2</v>
      </c>
      <c r="AC45" s="23">
        <f>Janvier!AC46+Février!AC46+Mars!AC46+Avril!AC46+Mai!AC46+Juin!AC46+Juillet!AC46+Août!AC46+Septembre!AC46+Octobre!AC46+Novembre!AC46+Décembre!AC46</f>
        <v>2</v>
      </c>
      <c r="AD45" s="33">
        <f t="shared" si="25"/>
        <v>9.7938144329896906E-3</v>
      </c>
      <c r="AE45" s="25">
        <f>'Total N-1'!AC45</f>
        <v>19</v>
      </c>
      <c r="AF45" s="26">
        <f t="shared" si="26"/>
        <v>-17</v>
      </c>
      <c r="AG45" s="32">
        <f t="shared" si="27"/>
        <v>3.3333333333333333E-2</v>
      </c>
      <c r="AH45" s="23">
        <f>Janvier!AH46+Février!IAH46+Mars!IAZ46+Avril!IAH46+Mai!IAH46+Juin!IAH46+Juillet!IAH46+Août!IAH46+Septembre!IAH46+Octobre!IAH46+Novembre!IAH46+Décembre!IAH46</f>
        <v>1</v>
      </c>
      <c r="AI45" s="33">
        <f t="shared" si="28"/>
        <v>1.9108280254777069E-2</v>
      </c>
      <c r="AJ45" s="25">
        <f>'Total N-1'!AH45</f>
        <v>18</v>
      </c>
      <c r="AK45" s="26">
        <f t="shared" si="29"/>
        <v>-17</v>
      </c>
      <c r="AL45" s="32">
        <f t="shared" si="30"/>
        <v>7.8291814946619215E-2</v>
      </c>
      <c r="AM45" s="23">
        <f>Janvier!AM46+Février!AM46+Mars!AM46+Avril!AM46+Mai!AM46+Juin!AM46+Juillet!AM46+Août!AM46+Septembre!AM46+Octobre!AM46+Novembre!AM46+Décembre!AM46</f>
        <v>22</v>
      </c>
      <c r="AN45" s="33">
        <f t="shared" si="31"/>
        <v>2.5700934579439252E-2</v>
      </c>
      <c r="AO45" s="25">
        <f>'Total N-1'!AM45</f>
        <v>275</v>
      </c>
      <c r="AP45" s="26">
        <f t="shared" si="32"/>
        <v>-253</v>
      </c>
      <c r="AQ45" s="32">
        <f t="shared" si="33"/>
        <v>0</v>
      </c>
      <c r="AR45" s="23">
        <f>Janvier!AR46+Février!AR46+Mars!AR46+Avril!AR46+Mai!AR46+Juin!AR46+Juillet!AR46+Août!AR46+Septembre!AR46+Octobre!AR46+Novembre!AR46+Décembre!AR46</f>
        <v>0</v>
      </c>
      <c r="AS45" s="33">
        <f t="shared" si="34"/>
        <v>2.8571428571428571E-3</v>
      </c>
      <c r="AT45" s="25">
        <f>'Total N-1'!AR45</f>
        <v>1</v>
      </c>
      <c r="AU45" s="26">
        <f t="shared" si="35"/>
        <v>-1</v>
      </c>
    </row>
    <row r="46" spans="1:47" x14ac:dyDescent="0.3">
      <c r="A46" t="s">
        <v>25</v>
      </c>
      <c r="B46" s="21"/>
      <c r="C46" s="22">
        <f t="shared" si="9"/>
        <v>2.4691358024691357E-2</v>
      </c>
      <c r="D46" s="23">
        <f>Janvier!D47+Février!D47+Mars!D47+Avril!D47+Mai!D47+Juin!D47+Juillet!D47+Août!D47+Septembre!D47+Octobre!D47+Novembre!D47+Décembre!D47</f>
        <v>2</v>
      </c>
      <c r="E46" s="33">
        <f t="shared" si="10"/>
        <v>9.104704097116844E-3</v>
      </c>
      <c r="F46" s="25">
        <f>'Total N-1'!D46</f>
        <v>48</v>
      </c>
      <c r="G46" s="26">
        <f t="shared" si="11"/>
        <v>-46</v>
      </c>
      <c r="H46" s="22">
        <f t="shared" si="12"/>
        <v>1.8518518518518517E-2</v>
      </c>
      <c r="I46" s="23">
        <f>Janvier!I47+Février!I47+Mars!I47+Avril!I47+Mai!I47+Juin!I47+Juillet!I47+Août!I47+Septembre!I47+Octobre!I47+Novembre!I47+Décembre!I47</f>
        <v>1</v>
      </c>
      <c r="J46" s="33">
        <f t="shared" si="13"/>
        <v>6.2741312741312737E-3</v>
      </c>
      <c r="K46" s="25">
        <f>'Total N-1'!I46</f>
        <v>13</v>
      </c>
      <c r="L46" s="26">
        <f t="shared" si="14"/>
        <v>-12</v>
      </c>
      <c r="M46" s="32">
        <f t="shared" si="15"/>
        <v>0</v>
      </c>
      <c r="N46" s="23">
        <f>Janvier!N47+Février!N47+Mars!N47+Avril!N47+Mai!N47+Juin!N47+Juillet!N47+Août!N47+Septembre!N47+Octobre!N47+Novembre!N47+Décembre!N47</f>
        <v>0</v>
      </c>
      <c r="O46" s="33">
        <f t="shared" si="16"/>
        <v>0</v>
      </c>
      <c r="P46" s="25">
        <f>'Total N-1'!N46</f>
        <v>0</v>
      </c>
      <c r="Q46" s="26">
        <f t="shared" si="17"/>
        <v>0</v>
      </c>
      <c r="R46" s="32">
        <f t="shared" si="18"/>
        <v>0</v>
      </c>
      <c r="S46" s="23">
        <f>Janvier!S47+Février!S47+Mars!S47+Avril!S47+Mai!S47+Juin!S47+Juillet!S47+Août!S47+Septembre!S47+Octobre!S47+Novembre!S47+Décembre!S47</f>
        <v>0</v>
      </c>
      <c r="T46" s="33" t="e">
        <f t="shared" si="19"/>
        <v>#DIV/0!</v>
      </c>
      <c r="U46" s="25">
        <f>'Total N-1'!S46</f>
        <v>8</v>
      </c>
      <c r="V46" s="26">
        <f t="shared" si="20"/>
        <v>-8</v>
      </c>
      <c r="W46" s="32">
        <f t="shared" si="21"/>
        <v>0</v>
      </c>
      <c r="X46" s="23">
        <f>Janvier!X47+Février!X47+Mars!X47+Avril!X47+Mai!X47+Juin!X47+Juillet!X47+Août!X47+Septembre!X47+Octobre!X47+Novembre!X47+Décembre!X47</f>
        <v>0</v>
      </c>
      <c r="Y46" s="33">
        <f t="shared" si="22"/>
        <v>1.1217948717948718E-2</v>
      </c>
      <c r="Z46" s="25">
        <f>'Total N-1'!X46</f>
        <v>7</v>
      </c>
      <c r="AA46" s="26">
        <f t="shared" si="23"/>
        <v>-7</v>
      </c>
      <c r="AB46" s="32">
        <f t="shared" si="24"/>
        <v>1.6949152542372881E-2</v>
      </c>
      <c r="AC46" s="23">
        <f>Janvier!AC47+Février!AC47+Mars!AC47+Avril!AC47+Mai!AC47+Juin!AC47+Juillet!AC47+Août!AC47+Septembre!AC47+Octobre!AC47+Novembre!AC47+Décembre!AC47</f>
        <v>1</v>
      </c>
      <c r="AD46" s="33">
        <f t="shared" si="25"/>
        <v>1.2886597938144329E-2</v>
      </c>
      <c r="AE46" s="25">
        <f>'Total N-1'!AC46</f>
        <v>25</v>
      </c>
      <c r="AF46" s="26">
        <f t="shared" si="26"/>
        <v>-24</v>
      </c>
      <c r="AG46" s="32">
        <f t="shared" si="27"/>
        <v>3.3333333333333333E-2</v>
      </c>
      <c r="AH46" s="23">
        <f>Janvier!AH47+Février!IAH47+Mars!IAZ47+Avril!IAH47+Mai!IAH47+Juin!IAH47+Juillet!IAH47+Août!IAH47+Septembre!IAH47+Octobre!IAH47+Novembre!IAH47+Décembre!IAH47</f>
        <v>1</v>
      </c>
      <c r="AI46" s="33">
        <f t="shared" si="28"/>
        <v>5.3078556263269636E-3</v>
      </c>
      <c r="AJ46" s="25">
        <f>'Total N-1'!AH46</f>
        <v>5</v>
      </c>
      <c r="AK46" s="26">
        <f t="shared" si="29"/>
        <v>-4</v>
      </c>
      <c r="AL46" s="32">
        <f t="shared" si="30"/>
        <v>1.7793594306049824E-2</v>
      </c>
      <c r="AM46" s="23">
        <f>Janvier!AM47+Février!AM47+Mars!AM47+Avril!AM47+Mai!AM47+Juin!AM47+Juillet!AM47+Août!AM47+Septembre!AM47+Octobre!AM47+Novembre!AM47+Décembre!AM47</f>
        <v>5</v>
      </c>
      <c r="AN46" s="33">
        <f t="shared" si="31"/>
        <v>9.5327102803738316E-3</v>
      </c>
      <c r="AO46" s="25">
        <f>'Total N-1'!AM46</f>
        <v>102</v>
      </c>
      <c r="AP46" s="26">
        <f t="shared" si="32"/>
        <v>-97</v>
      </c>
      <c r="AQ46" s="32">
        <f t="shared" si="33"/>
        <v>0</v>
      </c>
      <c r="AR46" s="23">
        <f>Janvier!AR47+Février!AR47+Mars!AR47+Avril!AR47+Mai!AR47+Juin!AR47+Juillet!AR47+Août!AR47+Septembre!AR47+Octobre!AR47+Novembre!AR47+Décembre!AR47</f>
        <v>0</v>
      </c>
      <c r="AS46" s="33">
        <f t="shared" si="34"/>
        <v>0</v>
      </c>
      <c r="AT46" s="25">
        <f>'Total N-1'!AR46</f>
        <v>0</v>
      </c>
      <c r="AU46" s="26">
        <f t="shared" si="35"/>
        <v>0</v>
      </c>
    </row>
    <row r="47" spans="1:47" x14ac:dyDescent="0.3">
      <c r="A47" t="s">
        <v>26</v>
      </c>
      <c r="B47" s="21"/>
      <c r="C47" s="22">
        <f t="shared" si="9"/>
        <v>7.407407407407407E-2</v>
      </c>
      <c r="D47" s="23">
        <f>Janvier!D48+Février!D48+Mars!D48+Avril!D48+Mai!D48+Juin!D48+Juillet!D48+Août!D48+Septembre!D48+Octobre!D48+Novembre!D48+Décembre!D48</f>
        <v>6</v>
      </c>
      <c r="E47" s="33">
        <f t="shared" si="10"/>
        <v>1.1380880121396055E-3</v>
      </c>
      <c r="F47" s="25">
        <f>'Total N-1'!D47</f>
        <v>6</v>
      </c>
      <c r="G47" s="26">
        <f t="shared" si="11"/>
        <v>0</v>
      </c>
      <c r="H47" s="22">
        <f t="shared" si="12"/>
        <v>9.2592592592592587E-2</v>
      </c>
      <c r="I47" s="23">
        <f>Janvier!I48+Février!I48+Mars!I48+Avril!I48+Mai!I48+Juin!I48+Juillet!I48+Août!I48+Septembre!I48+Octobre!I48+Novembre!I48+Décembre!I48</f>
        <v>5</v>
      </c>
      <c r="J47" s="33">
        <f t="shared" si="13"/>
        <v>4.7779922779922782E-2</v>
      </c>
      <c r="K47" s="25">
        <f>'Total N-1'!I47</f>
        <v>99</v>
      </c>
      <c r="L47" s="26">
        <f t="shared" si="14"/>
        <v>-94</v>
      </c>
      <c r="M47" s="32">
        <f t="shared" si="15"/>
        <v>3.3333333333333333E-2</v>
      </c>
      <c r="N47" s="23">
        <f>Janvier!N48+Février!N48+Mars!N48+Avril!N48+Mai!N48+Juin!N48+Juillet!N48+Août!N48+Septembre!N48+Octobre!N48+Novembre!N48+Décembre!N48</f>
        <v>1</v>
      </c>
      <c r="O47" s="33">
        <f t="shared" si="16"/>
        <v>1.7278617710583154E-2</v>
      </c>
      <c r="P47" s="25">
        <f>'Total N-1'!N47</f>
        <v>16</v>
      </c>
      <c r="Q47" s="26">
        <f t="shared" si="17"/>
        <v>-15</v>
      </c>
      <c r="R47" s="32">
        <f t="shared" si="18"/>
        <v>0.23809523809523808</v>
      </c>
      <c r="S47" s="23">
        <f>Janvier!S48+Février!S48+Mars!S48+Avril!S48+Mai!S48+Juin!S48+Juillet!S48+Août!S48+Septembre!S48+Octobre!S48+Novembre!S48+Décembre!S48</f>
        <v>5</v>
      </c>
      <c r="T47" s="33" t="e">
        <f t="shared" si="19"/>
        <v>#DIV/0!</v>
      </c>
      <c r="U47" s="25">
        <f>'Total N-1'!S47</f>
        <v>53</v>
      </c>
      <c r="V47" s="26">
        <f t="shared" si="20"/>
        <v>-48</v>
      </c>
      <c r="W47" s="32">
        <f t="shared" si="21"/>
        <v>0</v>
      </c>
      <c r="X47" s="23">
        <f>Janvier!X48+Février!X48+Mars!X48+Avril!X48+Mai!X48+Juin!X48+Juillet!X48+Août!X48+Septembre!X48+Octobre!X48+Novembre!X48+Décembre!X48</f>
        <v>0</v>
      </c>
      <c r="Y47" s="33">
        <f t="shared" si="22"/>
        <v>4.0064102564102567E-2</v>
      </c>
      <c r="Z47" s="25">
        <f>'Total N-1'!X47</f>
        <v>25</v>
      </c>
      <c r="AA47" s="26">
        <f t="shared" si="23"/>
        <v>-25</v>
      </c>
      <c r="AB47" s="32">
        <f t="shared" si="24"/>
        <v>5.0847457627118647E-2</v>
      </c>
      <c r="AC47" s="23">
        <f>Janvier!AC48+Février!AC48+Mars!AC48+Avril!AC48+Mai!AC48+Juin!AC48+Juillet!AC48+Août!AC48+Septembre!AC48+Octobre!AC48+Novembre!AC48+Décembre!AC48</f>
        <v>3</v>
      </c>
      <c r="AD47" s="33">
        <f t="shared" si="25"/>
        <v>4.1752577319587626E-2</v>
      </c>
      <c r="AE47" s="25">
        <f>'Total N-1'!AC47</f>
        <v>81</v>
      </c>
      <c r="AF47" s="26">
        <f t="shared" si="26"/>
        <v>-78</v>
      </c>
      <c r="AG47" s="32">
        <f t="shared" si="27"/>
        <v>0.23333333333333334</v>
      </c>
      <c r="AH47" s="23">
        <f>Janvier!AH48+Février!IAH48+Mars!IAZ48+Avril!IAH48+Mai!IAH48+Juin!IAH48+Juillet!IAH48+Août!IAH48+Septembre!IAH48+Octobre!IAH48+Novembre!IAH48+Décembre!IAH48</f>
        <v>7</v>
      </c>
      <c r="AI47" s="33">
        <f t="shared" si="28"/>
        <v>5.2016985138004249E-2</v>
      </c>
      <c r="AJ47" s="25">
        <f>'Total N-1'!AH47</f>
        <v>49</v>
      </c>
      <c r="AK47" s="26">
        <f t="shared" si="29"/>
        <v>-42</v>
      </c>
      <c r="AL47" s="32">
        <f t="shared" si="30"/>
        <v>8.8967971530249115E-2</v>
      </c>
      <c r="AM47" s="23">
        <f>Janvier!AM48+Février!AM48+Mars!AM48+Avril!AM48+Mai!AM48+Juin!AM48+Juillet!AM48+Août!AM48+Septembre!AM48+Octobre!AM48+Novembre!AM48+Décembre!AM48</f>
        <v>25</v>
      </c>
      <c r="AN47" s="33">
        <f t="shared" si="31"/>
        <v>4.1588785046728971E-2</v>
      </c>
      <c r="AO47" s="25">
        <f>'Total N-1'!AM47</f>
        <v>445</v>
      </c>
      <c r="AP47" s="26">
        <f t="shared" si="32"/>
        <v>-420</v>
      </c>
      <c r="AQ47" s="32">
        <f t="shared" si="33"/>
        <v>0.4</v>
      </c>
      <c r="AR47" s="23">
        <f>Janvier!AR48+Février!AR48+Mars!AR48+Avril!AR48+Mai!AR48+Juin!AR48+Juillet!AR48+Août!AR48+Septembre!AR48+Octobre!AR48+Novembre!AR48+Décembre!AR48</f>
        <v>2</v>
      </c>
      <c r="AS47" s="33">
        <f t="shared" si="34"/>
        <v>2.8571428571428571E-3</v>
      </c>
      <c r="AT47" s="25">
        <f>'Total N-1'!AR47</f>
        <v>1</v>
      </c>
      <c r="AU47" s="26">
        <f t="shared" si="35"/>
        <v>1</v>
      </c>
    </row>
    <row r="48" spans="1:47" x14ac:dyDescent="0.3">
      <c r="A48" t="s">
        <v>27</v>
      </c>
      <c r="B48" s="21"/>
      <c r="C48" s="22">
        <f t="shared" si="9"/>
        <v>0</v>
      </c>
      <c r="D48" s="23">
        <f>Janvier!D49+Février!D49+Mars!D49+Avril!D49+Mai!D49+Juin!D49+Juillet!D49+Août!D49+Septembre!D49+Octobre!D49+Novembre!D49+Décembre!D49</f>
        <v>0</v>
      </c>
      <c r="E48" s="33">
        <f t="shared" si="10"/>
        <v>1.7071320182094083E-3</v>
      </c>
      <c r="F48" s="25">
        <f>'Total N-1'!D48</f>
        <v>9</v>
      </c>
      <c r="G48" s="26">
        <f t="shared" si="11"/>
        <v>-9</v>
      </c>
      <c r="H48" s="22">
        <f t="shared" si="12"/>
        <v>1.8518518518518517E-2</v>
      </c>
      <c r="I48" s="23">
        <f>Janvier!I49+Février!I49+Mars!I49+Avril!I49+Mai!I49+Juin!I49+Juillet!I49+Août!I49+Septembre!I49+Octobre!I49+Novembre!I49+Décembre!I49</f>
        <v>1</v>
      </c>
      <c r="J48" s="33">
        <f t="shared" si="13"/>
        <v>2.8957528957528956E-3</v>
      </c>
      <c r="K48" s="25">
        <f>'Total N-1'!I48</f>
        <v>6</v>
      </c>
      <c r="L48" s="26">
        <f t="shared" si="14"/>
        <v>-5</v>
      </c>
      <c r="M48" s="32">
        <f t="shared" si="15"/>
        <v>0</v>
      </c>
      <c r="N48" s="23">
        <f>Janvier!N49+Février!N49+Mars!N49+Avril!N49+Mai!N49+Juin!N49+Juillet!N49+Août!N49+Septembre!N49+Octobre!N49+Novembre!N49+Décembre!N49</f>
        <v>0</v>
      </c>
      <c r="O48" s="33">
        <f t="shared" si="16"/>
        <v>0</v>
      </c>
      <c r="P48" s="25">
        <f>'Total N-1'!N48</f>
        <v>0</v>
      </c>
      <c r="Q48" s="26">
        <f t="shared" si="17"/>
        <v>0</v>
      </c>
      <c r="R48" s="32">
        <f t="shared" si="18"/>
        <v>0</v>
      </c>
      <c r="S48" s="23">
        <f>Janvier!S49+Février!S49+Mars!S49+Avril!S49+Mai!S49+Juin!S49+Juillet!S49+Août!S49+Septembre!S49+Octobre!S49+Novembre!S49+Décembre!S49</f>
        <v>0</v>
      </c>
      <c r="T48" s="33" t="e">
        <f t="shared" si="19"/>
        <v>#DIV/0!</v>
      </c>
      <c r="U48" s="25">
        <f>'Total N-1'!S48</f>
        <v>1</v>
      </c>
      <c r="V48" s="26">
        <f t="shared" si="20"/>
        <v>-1</v>
      </c>
      <c r="W48" s="32">
        <f t="shared" si="21"/>
        <v>0</v>
      </c>
      <c r="X48" s="23">
        <f>Janvier!X49+Février!X49+Mars!X49+Avril!X49+Mai!X49+Juin!X49+Juillet!X49+Août!X49+Septembre!X49+Octobre!X49+Novembre!X49+Décembre!X49</f>
        <v>0</v>
      </c>
      <c r="Y48" s="33">
        <f t="shared" si="22"/>
        <v>1.6025641025641025E-3</v>
      </c>
      <c r="Z48" s="25">
        <f>'Total N-1'!X48</f>
        <v>1</v>
      </c>
      <c r="AA48" s="26">
        <f t="shared" si="23"/>
        <v>-1</v>
      </c>
      <c r="AB48" s="32">
        <f t="shared" si="24"/>
        <v>0</v>
      </c>
      <c r="AC48" s="23">
        <f>Janvier!AC49+Février!AC49+Mars!AC49+Avril!AC49+Mai!AC49+Juin!AC49+Juillet!AC49+Août!AC49+Septembre!AC49+Octobre!AC49+Novembre!AC49+Décembre!AC49</f>
        <v>0</v>
      </c>
      <c r="AD48" s="33">
        <f t="shared" si="25"/>
        <v>0</v>
      </c>
      <c r="AE48" s="25">
        <f>'Total N-1'!AC48</f>
        <v>0</v>
      </c>
      <c r="AF48" s="26">
        <f t="shared" si="26"/>
        <v>0</v>
      </c>
      <c r="AG48" s="32">
        <f t="shared" si="27"/>
        <v>0</v>
      </c>
      <c r="AH48" s="23">
        <f>Janvier!AH49+Février!IAH49+Mars!IAZ49+Avril!IAH49+Mai!IAH49+Juin!IAH49+Juillet!IAH49+Août!IAH49+Septembre!IAH49+Octobre!IAH49+Novembre!IAH49+Décembre!IAH49</f>
        <v>0</v>
      </c>
      <c r="AI48" s="33">
        <f t="shared" si="28"/>
        <v>0</v>
      </c>
      <c r="AJ48" s="25">
        <f>'Total N-1'!AH48</f>
        <v>0</v>
      </c>
      <c r="AK48" s="26">
        <f t="shared" si="29"/>
        <v>0</v>
      </c>
      <c r="AL48" s="32">
        <f t="shared" si="30"/>
        <v>3.5587188612099642E-3</v>
      </c>
      <c r="AM48" s="23">
        <f>Janvier!AM49+Février!AM49+Mars!AM49+Avril!AM49+Mai!AM49+Juin!AM49+Juillet!AM49+Août!AM49+Septembre!AM49+Octobre!AM49+Novembre!AM49+Décembre!AM49</f>
        <v>1</v>
      </c>
      <c r="AN48" s="33">
        <f t="shared" si="31"/>
        <v>1.4018691588785046E-3</v>
      </c>
      <c r="AO48" s="25">
        <f>'Total N-1'!AM48</f>
        <v>15</v>
      </c>
      <c r="AP48" s="26">
        <f t="shared" si="32"/>
        <v>-14</v>
      </c>
      <c r="AQ48" s="32">
        <f t="shared" si="33"/>
        <v>0</v>
      </c>
      <c r="AR48" s="23">
        <f>Janvier!AR49+Février!AR49+Mars!AR49+Avril!AR49+Mai!AR49+Juin!AR49+Juillet!AR49+Août!AR49+Septembre!AR49+Octobre!AR49+Novembre!AR49+Décembre!AR49</f>
        <v>0</v>
      </c>
      <c r="AS48" s="33">
        <f t="shared" si="34"/>
        <v>0</v>
      </c>
      <c r="AT48" s="25">
        <f>'Total N-1'!AR48</f>
        <v>0</v>
      </c>
      <c r="AU48" s="26">
        <f t="shared" si="35"/>
        <v>0</v>
      </c>
    </row>
    <row r="49" spans="1:47" x14ac:dyDescent="0.3">
      <c r="A49" t="s">
        <v>28</v>
      </c>
      <c r="B49" s="21"/>
      <c r="C49" s="22">
        <f t="shared" si="9"/>
        <v>0</v>
      </c>
      <c r="D49" s="23">
        <f>Janvier!D50+Février!D50+Mars!D50+Avril!D50+Mai!D50+Juin!D50+Juillet!D50+Août!D50+Septembre!D50+Octobre!D50+Novembre!D50+Décembre!D50</f>
        <v>0</v>
      </c>
      <c r="E49" s="33">
        <f t="shared" si="10"/>
        <v>5.121396054628225E-3</v>
      </c>
      <c r="F49" s="25">
        <f>'Total N-1'!D49</f>
        <v>27</v>
      </c>
      <c r="G49" s="26">
        <f t="shared" si="11"/>
        <v>-27</v>
      </c>
      <c r="H49" s="22">
        <f t="shared" si="12"/>
        <v>0</v>
      </c>
      <c r="I49" s="23">
        <f>Janvier!I50+Février!I50+Mars!I50+Avril!I50+Mai!I50+Juin!I50+Juillet!I50+Août!I50+Septembre!I50+Octobre!I50+Novembre!I50+Décembre!I50</f>
        <v>0</v>
      </c>
      <c r="J49" s="33">
        <f t="shared" si="13"/>
        <v>0</v>
      </c>
      <c r="K49" s="25">
        <f>'Total N-1'!I49</f>
        <v>0</v>
      </c>
      <c r="L49" s="26">
        <f t="shared" si="14"/>
        <v>0</v>
      </c>
      <c r="M49" s="32">
        <f t="shared" si="15"/>
        <v>0</v>
      </c>
      <c r="N49" s="23">
        <f>Janvier!N50+Février!N50+Mars!N50+Avril!N50+Mai!N50+Juin!N50+Juillet!N50+Août!N50+Septembre!N50+Octobre!N50+Novembre!N50+Décembre!N50</f>
        <v>0</v>
      </c>
      <c r="O49" s="33">
        <f t="shared" si="16"/>
        <v>1.0799136069114472E-3</v>
      </c>
      <c r="P49" s="25">
        <f>'Total N-1'!N49</f>
        <v>1</v>
      </c>
      <c r="Q49" s="26">
        <f t="shared" si="17"/>
        <v>-1</v>
      </c>
      <c r="R49" s="32">
        <f t="shared" si="18"/>
        <v>0</v>
      </c>
      <c r="S49" s="23">
        <f>Janvier!S50+Février!S50+Mars!S50+Avril!S50+Mai!S50+Juin!S50+Juillet!S50+Août!S50+Septembre!S50+Octobre!S50+Novembre!S50+Décembre!S50</f>
        <v>0</v>
      </c>
      <c r="T49" s="33" t="e">
        <f t="shared" si="19"/>
        <v>#DIV/0!</v>
      </c>
      <c r="U49" s="25">
        <f>'Total N-1'!S49</f>
        <v>0</v>
      </c>
      <c r="V49" s="26">
        <f t="shared" si="20"/>
        <v>0</v>
      </c>
      <c r="W49" s="32">
        <f t="shared" si="21"/>
        <v>0</v>
      </c>
      <c r="X49" s="23">
        <f>Janvier!X50+Février!X50+Mars!X50+Avril!X50+Mai!X50+Juin!X50+Juillet!X50+Août!X50+Septembre!X50+Octobre!X50+Novembre!X50+Décembre!X50</f>
        <v>0</v>
      </c>
      <c r="Y49" s="33">
        <f t="shared" si="22"/>
        <v>0</v>
      </c>
      <c r="Z49" s="25">
        <f>'Total N-1'!X49</f>
        <v>0</v>
      </c>
      <c r="AA49" s="26">
        <f t="shared" si="23"/>
        <v>0</v>
      </c>
      <c r="AB49" s="32">
        <f t="shared" si="24"/>
        <v>0</v>
      </c>
      <c r="AC49" s="23">
        <f>Janvier!AC50+Février!AC50+Mars!AC50+Avril!AC50+Mai!AC50+Juin!AC50+Juillet!AC50+Août!AC50+Septembre!AC50+Octobre!AC50+Novembre!AC50+Décembre!AC50</f>
        <v>0</v>
      </c>
      <c r="AD49" s="33">
        <f t="shared" si="25"/>
        <v>0</v>
      </c>
      <c r="AE49" s="25">
        <f>'Total N-1'!AC49</f>
        <v>0</v>
      </c>
      <c r="AF49" s="26">
        <f t="shared" si="26"/>
        <v>0</v>
      </c>
      <c r="AG49" s="32">
        <f t="shared" si="27"/>
        <v>0</v>
      </c>
      <c r="AH49" s="23">
        <f>Janvier!AH50+Février!IAH50+Mars!IAZ50+Avril!IAH50+Mai!IAH50+Juin!IAH50+Juillet!IAH50+Août!IAH50+Septembre!IAH50+Octobre!IAH50+Novembre!IAH50+Décembre!IAH50</f>
        <v>0</v>
      </c>
      <c r="AI49" s="33">
        <f t="shared" si="28"/>
        <v>0</v>
      </c>
      <c r="AJ49" s="25">
        <f>'Total N-1'!AH49</f>
        <v>0</v>
      </c>
      <c r="AK49" s="26">
        <f t="shared" si="29"/>
        <v>0</v>
      </c>
      <c r="AL49" s="32">
        <f t="shared" si="30"/>
        <v>0</v>
      </c>
      <c r="AM49" s="23">
        <f>Janvier!AM50+Février!AM50+Mars!AM50+Avril!AM50+Mai!AM50+Juin!AM50+Juillet!AM50+Août!AM50+Septembre!AM50+Octobre!AM50+Novembre!AM50+Décembre!AM50</f>
        <v>0</v>
      </c>
      <c r="AN49" s="33">
        <f t="shared" si="31"/>
        <v>9.3457943925233641E-5</v>
      </c>
      <c r="AO49" s="25">
        <f>'Total N-1'!AM49</f>
        <v>1</v>
      </c>
      <c r="AP49" s="26">
        <f t="shared" si="32"/>
        <v>-1</v>
      </c>
      <c r="AQ49" s="32">
        <f t="shared" si="33"/>
        <v>0</v>
      </c>
      <c r="AR49" s="23">
        <f>Janvier!AR50+Février!AR50+Mars!AR50+Avril!AR50+Mai!AR50+Juin!AR50+Juillet!AR50+Août!AR50+Septembre!AR50+Octobre!AR50+Novembre!AR50+Décembre!AR50</f>
        <v>0</v>
      </c>
      <c r="AS49" s="33">
        <f t="shared" si="34"/>
        <v>0</v>
      </c>
      <c r="AT49" s="25">
        <f>'Total N-1'!AR49</f>
        <v>0</v>
      </c>
      <c r="AU49" s="26">
        <f t="shared" si="35"/>
        <v>0</v>
      </c>
    </row>
    <row r="50" spans="1:47" x14ac:dyDescent="0.3">
      <c r="A50" t="s">
        <v>62</v>
      </c>
      <c r="B50" s="21"/>
      <c r="C50" s="22">
        <f t="shared" si="9"/>
        <v>0</v>
      </c>
      <c r="D50" s="23">
        <f>Janvier!D51+Février!D51+Mars!D51+Avril!D51+Mai!D51+Juin!D51+Juillet!D51+Août!D51+Septembre!D51+Octobre!D51+Novembre!D51+Décembre!D51</f>
        <v>0</v>
      </c>
      <c r="E50" s="33">
        <f t="shared" si="10"/>
        <v>6.6388467374810314E-3</v>
      </c>
      <c r="F50" s="25">
        <f>'Total N-1'!D50</f>
        <v>35</v>
      </c>
      <c r="G50" s="26">
        <f t="shared" si="11"/>
        <v>-35</v>
      </c>
      <c r="H50" s="22">
        <f t="shared" si="12"/>
        <v>0</v>
      </c>
      <c r="I50" s="23">
        <f>Janvier!I51+Février!I51+Mars!I51+Avril!I51+Mai!I51+Juin!I51+Juillet!I51+Août!I51+Septembre!I51+Octobre!I51+Novembre!I51+Décembre!I51</f>
        <v>0</v>
      </c>
      <c r="J50" s="33">
        <f t="shared" si="13"/>
        <v>2.8957528957528956E-3</v>
      </c>
      <c r="K50" s="25">
        <f>'Total N-1'!I50</f>
        <v>6</v>
      </c>
      <c r="L50" s="26">
        <f t="shared" si="14"/>
        <v>-6</v>
      </c>
      <c r="M50" s="32">
        <f t="shared" si="15"/>
        <v>0</v>
      </c>
      <c r="N50" s="23">
        <f>Janvier!N51+Février!N51+Mars!N51+Avril!N51+Mai!N51+Juin!N51+Juillet!N51+Août!N51+Septembre!N51+Octobre!N51+Novembre!N51+Décembre!N51</f>
        <v>0</v>
      </c>
      <c r="O50" s="33">
        <f t="shared" si="16"/>
        <v>7.5593952483801298E-3</v>
      </c>
      <c r="P50" s="25">
        <f>'Total N-1'!N50</f>
        <v>7</v>
      </c>
      <c r="Q50" s="26">
        <f t="shared" si="17"/>
        <v>-7</v>
      </c>
      <c r="R50" s="32">
        <f t="shared" si="18"/>
        <v>0</v>
      </c>
      <c r="S50" s="23">
        <f>Janvier!S51+Février!S51+Mars!S51+Avril!S51+Mai!S51+Juin!S51+Juillet!S51+Août!S51+Septembre!S51+Octobre!S51+Novembre!S51+Décembre!S51</f>
        <v>0</v>
      </c>
      <c r="T50" s="33" t="e">
        <f t="shared" si="19"/>
        <v>#DIV/0!</v>
      </c>
      <c r="U50" s="25">
        <f>'Total N-1'!S50</f>
        <v>1</v>
      </c>
      <c r="V50" s="26">
        <f t="shared" si="20"/>
        <v>-1</v>
      </c>
      <c r="W50" s="32">
        <f t="shared" si="21"/>
        <v>0</v>
      </c>
      <c r="X50" s="23">
        <f>Janvier!X51+Février!X51+Mars!X51+Avril!X51+Mai!X51+Juin!X51+Juillet!X51+Août!X51+Septembre!X51+Octobre!X51+Novembre!X51+Décembre!X51</f>
        <v>0</v>
      </c>
      <c r="Y50" s="33">
        <f t="shared" si="22"/>
        <v>1.6025641025641025E-3</v>
      </c>
      <c r="Z50" s="25">
        <f>'Total N-1'!X50</f>
        <v>1</v>
      </c>
      <c r="AA50" s="26">
        <f t="shared" si="23"/>
        <v>-1</v>
      </c>
      <c r="AB50" s="32">
        <f t="shared" si="24"/>
        <v>0</v>
      </c>
      <c r="AC50" s="23">
        <f>Janvier!AC51+Février!AC51+Mars!AC51+Avril!AC51+Mai!AC51+Juin!AC51+Juillet!AC51+Août!AC51+Septembre!AC51+Octobre!AC51+Novembre!AC51+Décembre!AC51</f>
        <v>0</v>
      </c>
      <c r="AD50" s="33">
        <f t="shared" si="25"/>
        <v>3.092783505154639E-3</v>
      </c>
      <c r="AE50" s="25">
        <f>'Total N-1'!AC50</f>
        <v>6</v>
      </c>
      <c r="AF50" s="26">
        <f t="shared" si="26"/>
        <v>-6</v>
      </c>
      <c r="AG50" s="32">
        <f t="shared" si="27"/>
        <v>0</v>
      </c>
      <c r="AH50" s="23">
        <f>Janvier!AH51+Février!IAH51+Mars!IAZ51+Avril!IAH51+Mai!IAH51+Juin!IAH51+Juillet!IAH51+Août!IAH51+Septembre!IAH51+Octobre!IAH51+Novembre!IAH51+Décembre!IAH51</f>
        <v>0</v>
      </c>
      <c r="AI50" s="33">
        <f t="shared" si="28"/>
        <v>1.0615711252653928E-3</v>
      </c>
      <c r="AJ50" s="25">
        <f>'Total N-1'!AH50</f>
        <v>1</v>
      </c>
      <c r="AK50" s="26">
        <f t="shared" si="29"/>
        <v>-1</v>
      </c>
      <c r="AL50" s="32">
        <f t="shared" si="30"/>
        <v>0</v>
      </c>
      <c r="AM50" s="23">
        <f>Janvier!AM51+Février!AM51+Mars!AM51+Avril!AM51+Mai!AM51+Juin!AM51+Juillet!AM51+Août!AM51+Septembre!AM51+Octobre!AM51+Novembre!AM51+Décembre!AM51</f>
        <v>0</v>
      </c>
      <c r="AN50" s="33">
        <f t="shared" si="31"/>
        <v>2.3364485981308409E-3</v>
      </c>
      <c r="AO50" s="25">
        <f>'Total N-1'!AM50</f>
        <v>25</v>
      </c>
      <c r="AP50" s="26">
        <f t="shared" si="32"/>
        <v>-25</v>
      </c>
      <c r="AQ50" s="32">
        <f t="shared" si="33"/>
        <v>0</v>
      </c>
      <c r="AR50" s="23">
        <f>Janvier!AR51+Février!AR51+Mars!AR51+Avril!AR51+Mai!AR51+Juin!AR51+Juillet!AR51+Août!AR51+Septembre!AR51+Octobre!AR51+Novembre!AR51+Décembre!AR51</f>
        <v>0</v>
      </c>
      <c r="AS50" s="33">
        <f t="shared" si="34"/>
        <v>0</v>
      </c>
      <c r="AT50" s="25">
        <f>'Total N-1'!AR50</f>
        <v>0</v>
      </c>
      <c r="AU50" s="26">
        <f t="shared" si="35"/>
        <v>0</v>
      </c>
    </row>
    <row r="51" spans="1:47" x14ac:dyDescent="0.3">
      <c r="A51" t="s">
        <v>63</v>
      </c>
      <c r="B51" s="21"/>
      <c r="C51" s="22">
        <f t="shared" si="9"/>
        <v>1.2345679012345678E-2</v>
      </c>
      <c r="D51" s="23">
        <f>Janvier!D52+Février!D52+Mars!D52+Avril!D52+Mai!D52+Juin!D52+Juillet!D52+Août!D52+Septembre!D52+Octobre!D52+Novembre!D52+Décembre!D52</f>
        <v>1</v>
      </c>
      <c r="E51" s="33">
        <f t="shared" si="10"/>
        <v>1.1949924127465858E-2</v>
      </c>
      <c r="F51" s="25">
        <f>'Total N-1'!D51</f>
        <v>63</v>
      </c>
      <c r="G51" s="26">
        <f t="shared" si="11"/>
        <v>-62</v>
      </c>
      <c r="H51" s="22">
        <f t="shared" si="12"/>
        <v>0</v>
      </c>
      <c r="I51" s="23">
        <f>Janvier!I52+Février!I52+Mars!I52+Avril!I52+Mai!I52+Juin!I52+Juillet!I52+Août!I52+Septembre!I52+Octobre!I52+Novembre!I52+Décembre!I52</f>
        <v>0</v>
      </c>
      <c r="J51" s="33">
        <f t="shared" si="13"/>
        <v>7.7220077220077222E-3</v>
      </c>
      <c r="K51" s="25">
        <f>'Total N-1'!I51</f>
        <v>16</v>
      </c>
      <c r="L51" s="26">
        <f t="shared" si="14"/>
        <v>-16</v>
      </c>
      <c r="M51" s="32">
        <f t="shared" si="15"/>
        <v>0</v>
      </c>
      <c r="N51" s="23">
        <f>Janvier!N52+Février!N52+Mars!N52+Avril!N52+Mai!N52+Juin!N52+Juillet!N52+Août!N52+Septembre!N52+Octobre!N52+Novembre!N52+Décembre!N52</f>
        <v>0</v>
      </c>
      <c r="O51" s="33">
        <f t="shared" si="16"/>
        <v>1.4038876889848811E-2</v>
      </c>
      <c r="P51" s="25">
        <f>'Total N-1'!N51</f>
        <v>13</v>
      </c>
      <c r="Q51" s="26">
        <f t="shared" si="17"/>
        <v>-13</v>
      </c>
      <c r="R51" s="32">
        <f t="shared" si="18"/>
        <v>0</v>
      </c>
      <c r="S51" s="23">
        <f>Janvier!S52+Février!S52+Mars!S52+Avril!S52+Mai!S52+Juin!S52+Juillet!S52+Août!S52+Septembre!S52+Octobre!S52+Novembre!S52+Décembre!S52</f>
        <v>0</v>
      </c>
      <c r="T51" s="33" t="e">
        <f t="shared" si="19"/>
        <v>#DIV/0!</v>
      </c>
      <c r="U51" s="25">
        <f>'Total N-1'!S51</f>
        <v>16</v>
      </c>
      <c r="V51" s="26">
        <f t="shared" si="20"/>
        <v>-16</v>
      </c>
      <c r="W51" s="32">
        <f t="shared" si="21"/>
        <v>0</v>
      </c>
      <c r="X51" s="23">
        <f>Janvier!X52+Février!X52+Mars!X52+Avril!X52+Mai!X52+Juin!X52+Juillet!X52+Août!X52+Septembre!X52+Octobre!X52+Novembre!X52+Décembre!X52</f>
        <v>0</v>
      </c>
      <c r="Y51" s="33">
        <f t="shared" si="22"/>
        <v>2.403846153846154E-2</v>
      </c>
      <c r="Z51" s="25">
        <f>'Total N-1'!X51</f>
        <v>15</v>
      </c>
      <c r="AA51" s="26">
        <f t="shared" si="23"/>
        <v>-15</v>
      </c>
      <c r="AB51" s="32">
        <f t="shared" si="24"/>
        <v>1.6949152542372881E-2</v>
      </c>
      <c r="AC51" s="23">
        <f>Janvier!AC52+Février!AC52+Mars!AC52+Avril!AC52+Mai!AC52+Juin!AC52+Juillet!AC52+Août!AC52+Septembre!AC52+Octobre!AC52+Novembre!AC52+Décembre!AC52</f>
        <v>1</v>
      </c>
      <c r="AD51" s="33">
        <f t="shared" si="25"/>
        <v>2.4742268041237112E-2</v>
      </c>
      <c r="AE51" s="25">
        <f>'Total N-1'!AC51</f>
        <v>48</v>
      </c>
      <c r="AF51" s="26">
        <f t="shared" si="26"/>
        <v>-47</v>
      </c>
      <c r="AG51" s="32">
        <f t="shared" si="27"/>
        <v>0</v>
      </c>
      <c r="AH51" s="23">
        <f>Janvier!AH52+Février!IAH52+Mars!IAZ52+Avril!IAH52+Mai!IAH52+Juin!IAH52+Juillet!IAH52+Août!IAH52+Septembre!IAH52+Octobre!IAH52+Novembre!IAH52+Décembre!IAH52</f>
        <v>0</v>
      </c>
      <c r="AI51" s="33">
        <f t="shared" si="28"/>
        <v>0</v>
      </c>
      <c r="AJ51" s="25">
        <f>'Total N-1'!AH51</f>
        <v>0</v>
      </c>
      <c r="AK51" s="26">
        <f t="shared" si="29"/>
        <v>0</v>
      </c>
      <c r="AL51" s="32">
        <f t="shared" si="30"/>
        <v>7.1174377224199285E-3</v>
      </c>
      <c r="AM51" s="23">
        <f>Janvier!AM52+Février!AM52+Mars!AM52+Avril!AM52+Mai!AM52+Juin!AM52+Juillet!AM52+Août!AM52+Septembre!AM52+Octobre!AM52+Novembre!AM52+Décembre!AM52</f>
        <v>2</v>
      </c>
      <c r="AN51" s="33">
        <f t="shared" si="31"/>
        <v>1.1495327102803739E-2</v>
      </c>
      <c r="AO51" s="25">
        <f>'Total N-1'!AM51</f>
        <v>123</v>
      </c>
      <c r="AP51" s="26">
        <f t="shared" si="32"/>
        <v>-121</v>
      </c>
      <c r="AQ51" s="32">
        <f t="shared" si="33"/>
        <v>0</v>
      </c>
      <c r="AR51" s="23">
        <f>Janvier!AR52+Février!AR52+Mars!AR52+Avril!AR52+Mai!AR52+Juin!AR52+Juillet!AR52+Août!AR52+Septembre!AR52+Octobre!AR52+Novembre!AR52+Décembre!AR52</f>
        <v>0</v>
      </c>
      <c r="AS51" s="33">
        <f t="shared" si="34"/>
        <v>0.02</v>
      </c>
      <c r="AT51" s="25">
        <f>'Total N-1'!AR51</f>
        <v>7</v>
      </c>
      <c r="AU51" s="26">
        <f t="shared" si="35"/>
        <v>-7</v>
      </c>
    </row>
    <row r="52" spans="1:47" x14ac:dyDescent="0.3">
      <c r="A52" t="s">
        <v>34</v>
      </c>
      <c r="B52" s="21"/>
      <c r="C52" s="22">
        <f t="shared" si="9"/>
        <v>0</v>
      </c>
      <c r="D52" s="23">
        <f>Janvier!D53+Février!D53+Mars!D53+Avril!D53+Mai!D53+Juin!D53+Juillet!D53+Août!D53+Septembre!D53+Octobre!D53+Novembre!D53+Décembre!D53</f>
        <v>0</v>
      </c>
      <c r="E52" s="33">
        <f t="shared" si="10"/>
        <v>2.9969650986342945E-2</v>
      </c>
      <c r="F52" s="25">
        <f>'Total N-1'!D52</f>
        <v>158</v>
      </c>
      <c r="G52" s="26">
        <f t="shared" si="11"/>
        <v>-158</v>
      </c>
      <c r="H52" s="22">
        <f t="shared" si="12"/>
        <v>0</v>
      </c>
      <c r="I52" s="23">
        <f>Janvier!I53+Février!I53+Mars!I53+Avril!I53+Mai!I53+Juin!I53+Juillet!I53+Août!I53+Septembre!I53+Octobre!I53+Novembre!I53+Décembre!I53</f>
        <v>0</v>
      </c>
      <c r="J52" s="33">
        <f t="shared" si="13"/>
        <v>8.2046332046332038E-3</v>
      </c>
      <c r="K52" s="25">
        <f>'Total N-1'!I52</f>
        <v>17</v>
      </c>
      <c r="L52" s="26">
        <f t="shared" si="14"/>
        <v>-17</v>
      </c>
      <c r="M52" s="32">
        <f t="shared" si="15"/>
        <v>0</v>
      </c>
      <c r="N52" s="23">
        <f>Janvier!N53+Février!N53+Mars!N53+Avril!N53+Mai!N53+Juin!N53+Juillet!N53+Août!N53+Septembre!N53+Octobre!N53+Novembre!N53+Décembre!N53</f>
        <v>0</v>
      </c>
      <c r="O52" s="33">
        <f t="shared" si="16"/>
        <v>5.3995680345572351E-3</v>
      </c>
      <c r="P52" s="25">
        <f>'Total N-1'!N52</f>
        <v>5</v>
      </c>
      <c r="Q52" s="26">
        <f t="shared" si="17"/>
        <v>-5</v>
      </c>
      <c r="R52" s="32">
        <f t="shared" si="18"/>
        <v>0</v>
      </c>
      <c r="S52" s="23">
        <f>Janvier!S53+Février!S53+Mars!S53+Avril!S53+Mai!S53+Juin!S53+Juillet!S53+Août!S53+Septembre!S53+Octobre!S53+Novembre!S53+Décembre!S53</f>
        <v>0</v>
      </c>
      <c r="T52" s="33" t="e">
        <f t="shared" si="19"/>
        <v>#DIV/0!</v>
      </c>
      <c r="U52" s="25">
        <f>'Total N-1'!S52</f>
        <v>14</v>
      </c>
      <c r="V52" s="26">
        <f t="shared" si="20"/>
        <v>-14</v>
      </c>
      <c r="W52" s="32">
        <f t="shared" si="21"/>
        <v>0</v>
      </c>
      <c r="X52" s="23">
        <f>Janvier!X53+Février!X53+Mars!X53+Avril!X53+Mai!X53+Juin!X53+Juillet!X53+Août!X53+Septembre!X53+Octobre!X53+Novembre!X53+Décembre!X53</f>
        <v>0</v>
      </c>
      <c r="Y52" s="33">
        <f t="shared" si="22"/>
        <v>9.6153846153846159E-3</v>
      </c>
      <c r="Z52" s="25">
        <f>'Total N-1'!X52</f>
        <v>6</v>
      </c>
      <c r="AA52" s="26">
        <f t="shared" si="23"/>
        <v>-6</v>
      </c>
      <c r="AB52" s="32">
        <f t="shared" si="24"/>
        <v>0</v>
      </c>
      <c r="AC52" s="23">
        <f>Janvier!AC53+Février!AC53+Mars!AC53+Avril!AC53+Mai!AC53+Juin!AC53+Juillet!AC53+Août!AC53+Septembre!AC53+Octobre!AC53+Novembre!AC53+Décembre!AC53</f>
        <v>0</v>
      </c>
      <c r="AD52" s="33">
        <f t="shared" si="25"/>
        <v>4.1237113402061857E-3</v>
      </c>
      <c r="AE52" s="25">
        <f>'Total N-1'!AC52</f>
        <v>8</v>
      </c>
      <c r="AF52" s="26">
        <f t="shared" si="26"/>
        <v>-8</v>
      </c>
      <c r="AG52" s="32">
        <f t="shared" si="27"/>
        <v>0</v>
      </c>
      <c r="AH52" s="23">
        <f>Janvier!AH53+Février!IAH53+Mars!IAZ53+Avril!IAH53+Mai!IAH53+Juin!IAH53+Juillet!IAH53+Août!IAH53+Septembre!IAH53+Octobre!IAH53+Novembre!IAH53+Décembre!IAH53</f>
        <v>0</v>
      </c>
      <c r="AI52" s="33">
        <f t="shared" si="28"/>
        <v>6.369426751592357E-3</v>
      </c>
      <c r="AJ52" s="25">
        <f>'Total N-1'!AH52</f>
        <v>6</v>
      </c>
      <c r="AK52" s="26">
        <f t="shared" si="29"/>
        <v>-6</v>
      </c>
      <c r="AL52" s="32">
        <f t="shared" si="30"/>
        <v>0</v>
      </c>
      <c r="AM52" s="23">
        <f>Janvier!AM53+Février!AM53+Mars!AM53+Avril!AM53+Mai!AM53+Juin!AM53+Juillet!AM53+Août!AM53+Septembre!AM53+Octobre!AM53+Novembre!AM53+Décembre!AM53</f>
        <v>0</v>
      </c>
      <c r="AN52" s="33">
        <f t="shared" si="31"/>
        <v>8.9719626168224299E-3</v>
      </c>
      <c r="AO52" s="25">
        <f>'Total N-1'!AM52</f>
        <v>96</v>
      </c>
      <c r="AP52" s="26">
        <f t="shared" si="32"/>
        <v>-96</v>
      </c>
      <c r="AQ52" s="32">
        <f t="shared" si="33"/>
        <v>0</v>
      </c>
      <c r="AR52" s="23">
        <f>Janvier!AR53+Février!AR53+Mars!AR53+Avril!AR53+Mai!AR53+Juin!AR53+Juillet!AR53+Août!AR53+Septembre!AR53+Octobre!AR53+Novembre!AR53+Décembre!AR53</f>
        <v>0</v>
      </c>
      <c r="AS52" s="33">
        <f t="shared" si="34"/>
        <v>2.8571428571428571E-3</v>
      </c>
      <c r="AT52" s="25">
        <f>'Total N-1'!AR52</f>
        <v>1</v>
      </c>
      <c r="AU52" s="26">
        <f t="shared" si="35"/>
        <v>-1</v>
      </c>
    </row>
    <row r="53" spans="1:47" x14ac:dyDescent="0.3">
      <c r="A53" t="s">
        <v>29</v>
      </c>
      <c r="B53" s="21"/>
      <c r="C53" s="22">
        <f t="shared" si="9"/>
        <v>4.9382716049382713E-2</v>
      </c>
      <c r="D53" s="23">
        <f>Janvier!D54+Février!D54+Mars!D54+Avril!D54+Mai!D54+Juin!D54+Juillet!D54+Août!D54+Septembre!D54+Octobre!D54+Novembre!D54+Décembre!D54</f>
        <v>4</v>
      </c>
      <c r="E53" s="33">
        <f t="shared" si="10"/>
        <v>1.0432473444613051E-2</v>
      </c>
      <c r="F53" s="25">
        <f>'Total N-1'!D53</f>
        <v>55</v>
      </c>
      <c r="G53" s="26">
        <f t="shared" si="11"/>
        <v>-51</v>
      </c>
      <c r="H53" s="22">
        <f t="shared" si="12"/>
        <v>5.5555555555555552E-2</v>
      </c>
      <c r="I53" s="23">
        <f>Janvier!I54+Février!I54+Mars!I54+Avril!I54+Mai!I54+Juin!I54+Juillet!I54+Août!I54+Septembre!I54+Octobre!I54+Novembre!I54+Décembre!I54</f>
        <v>3</v>
      </c>
      <c r="J53" s="33">
        <f t="shared" si="13"/>
        <v>8.6872586872586872E-3</v>
      </c>
      <c r="K53" s="25">
        <f>'Total N-1'!I53</f>
        <v>18</v>
      </c>
      <c r="L53" s="26">
        <f t="shared" si="14"/>
        <v>-15</v>
      </c>
      <c r="M53" s="32">
        <f t="shared" si="15"/>
        <v>3.3333333333333333E-2</v>
      </c>
      <c r="N53" s="23">
        <f>Janvier!N54+Février!N54+Mars!N54+Avril!N54+Mai!N54+Juin!N54+Juillet!N54+Août!N54+Septembre!N54+Octobre!N54+Novembre!N54+Décembre!N54</f>
        <v>1</v>
      </c>
      <c r="O53" s="33">
        <f t="shared" si="16"/>
        <v>5.3995680345572351E-3</v>
      </c>
      <c r="P53" s="25">
        <f>'Total N-1'!N53</f>
        <v>5</v>
      </c>
      <c r="Q53" s="26">
        <f t="shared" si="17"/>
        <v>-4</v>
      </c>
      <c r="R53" s="32">
        <f t="shared" si="18"/>
        <v>0</v>
      </c>
      <c r="S53" s="23">
        <f>Janvier!S54+Février!S54+Mars!S54+Avril!S54+Mai!S54+Juin!S54+Juillet!S54+Août!S54+Septembre!S54+Octobre!S54+Novembre!S54+Décembre!S54</f>
        <v>0</v>
      </c>
      <c r="T53" s="33" t="e">
        <f t="shared" si="19"/>
        <v>#DIV/0!</v>
      </c>
      <c r="U53" s="25">
        <f>'Total N-1'!S53</f>
        <v>42</v>
      </c>
      <c r="V53" s="26">
        <f t="shared" si="20"/>
        <v>-42</v>
      </c>
      <c r="W53" s="32">
        <f t="shared" si="21"/>
        <v>9.0909090909090912E-2</v>
      </c>
      <c r="X53" s="23">
        <f>Janvier!X54+Février!X54+Mars!X54+Avril!X54+Mai!X54+Juin!X54+Juillet!X54+Août!X54+Septembre!X54+Octobre!X54+Novembre!X54+Décembre!X54</f>
        <v>1</v>
      </c>
      <c r="Y53" s="33">
        <f t="shared" si="22"/>
        <v>1.7628205128205128E-2</v>
      </c>
      <c r="Z53" s="25">
        <f>'Total N-1'!X53</f>
        <v>11</v>
      </c>
      <c r="AA53" s="26">
        <f t="shared" si="23"/>
        <v>-10</v>
      </c>
      <c r="AB53" s="32">
        <f t="shared" si="24"/>
        <v>0</v>
      </c>
      <c r="AC53" s="23">
        <f>Janvier!AC54+Février!AC54+Mars!AC54+Avril!AC54+Mai!AC54+Juin!AC54+Juillet!AC54+Août!AC54+Septembre!AC54+Octobre!AC54+Novembre!AC54+Décembre!AC54</f>
        <v>0</v>
      </c>
      <c r="AD53" s="33">
        <f t="shared" si="25"/>
        <v>2.3195876288659795E-2</v>
      </c>
      <c r="AE53" s="25">
        <f>'Total N-1'!AC53</f>
        <v>45</v>
      </c>
      <c r="AF53" s="26">
        <f t="shared" si="26"/>
        <v>-45</v>
      </c>
      <c r="AG53" s="32">
        <f t="shared" si="27"/>
        <v>6.6666666666666666E-2</v>
      </c>
      <c r="AH53" s="23">
        <f>Janvier!AH54+Février!IAH54+Mars!IAZ54+Avril!IAH54+Mai!IAH54+Juin!IAH54+Juillet!IAH54+Août!IAH54+Septembre!IAH54+Octobre!IAH54+Novembre!IAH54+Décembre!IAH54</f>
        <v>2</v>
      </c>
      <c r="AI53" s="33">
        <f t="shared" si="28"/>
        <v>5.3078556263269636E-3</v>
      </c>
      <c r="AJ53" s="25">
        <f>'Total N-1'!AH53</f>
        <v>5</v>
      </c>
      <c r="AK53" s="26">
        <f t="shared" si="29"/>
        <v>-3</v>
      </c>
      <c r="AL53" s="32">
        <f t="shared" si="30"/>
        <v>3.5587188612099648E-2</v>
      </c>
      <c r="AM53" s="23">
        <f>Janvier!AM54+Février!AM54+Mars!AM54+Avril!AM54+Mai!AM54+Juin!AM54+Juillet!AM54+Août!AM54+Septembre!AM54+Octobre!AM54+Novembre!AM54+Décembre!AM54</f>
        <v>10</v>
      </c>
      <c r="AN53" s="33">
        <f t="shared" si="31"/>
        <v>1.4859813084112149E-2</v>
      </c>
      <c r="AO53" s="25">
        <f>'Total N-1'!AM53</f>
        <v>159</v>
      </c>
      <c r="AP53" s="26">
        <f t="shared" si="32"/>
        <v>-149</v>
      </c>
      <c r="AQ53" s="32">
        <f t="shared" si="33"/>
        <v>0.2</v>
      </c>
      <c r="AR53" s="23">
        <f>Janvier!AR54+Février!AR54+Mars!AR54+Avril!AR54+Mai!AR54+Juin!AR54+Juillet!AR54+Août!AR54+Septembre!AR54+Octobre!AR54+Novembre!AR54+Décembre!AR54</f>
        <v>1</v>
      </c>
      <c r="AS53" s="33">
        <f t="shared" si="34"/>
        <v>0.10571428571428572</v>
      </c>
      <c r="AT53" s="25">
        <f>'Total N-1'!AR53</f>
        <v>37</v>
      </c>
      <c r="AU53" s="26">
        <f t="shared" si="35"/>
        <v>-36</v>
      </c>
    </row>
    <row r="54" spans="1:47" x14ac:dyDescent="0.3">
      <c r="A54" t="s">
        <v>35</v>
      </c>
      <c r="B54" s="21"/>
      <c r="C54" s="22">
        <f t="shared" si="9"/>
        <v>0</v>
      </c>
      <c r="D54" s="23">
        <f>Janvier!D55+Février!D55+Mars!D55+Avril!D55+Mai!D55+Juin!D55+Juillet!D55+Août!D55+Septembre!D55+Octobre!D55+Novembre!D55+Décembre!D55</f>
        <v>0</v>
      </c>
      <c r="E54" s="33">
        <f t="shared" si="10"/>
        <v>0.1435887708649469</v>
      </c>
      <c r="F54" s="25">
        <f>'Total N-1'!D54</f>
        <v>757</v>
      </c>
      <c r="G54" s="26">
        <f t="shared" si="11"/>
        <v>-757</v>
      </c>
      <c r="H54" s="22">
        <f t="shared" si="12"/>
        <v>0</v>
      </c>
      <c r="I54" s="23">
        <f>Janvier!I55+Février!I55+Mars!I55+Avril!I55+Mai!I55+Juin!I55+Juillet!I55+Août!I55+Septembre!I55+Octobre!I55+Novembre!I55+Décembre!I55</f>
        <v>0</v>
      </c>
      <c r="J54" s="33">
        <f t="shared" si="13"/>
        <v>2.0270270270270271E-2</v>
      </c>
      <c r="K54" s="25">
        <f>'Total N-1'!I54</f>
        <v>42</v>
      </c>
      <c r="L54" s="26">
        <f t="shared" si="14"/>
        <v>-42</v>
      </c>
      <c r="M54" s="32">
        <f t="shared" si="15"/>
        <v>0</v>
      </c>
      <c r="N54" s="23">
        <f>Janvier!N55+Février!N55+Mars!N55+Avril!N55+Mai!N55+Juin!N55+Juillet!N55+Août!N55+Septembre!N55+Octobre!N55+Novembre!N55+Décembre!N55</f>
        <v>0</v>
      </c>
      <c r="O54" s="33">
        <f t="shared" si="16"/>
        <v>3.2397408207343412E-3</v>
      </c>
      <c r="P54" s="25">
        <f>'Total N-1'!N54</f>
        <v>3</v>
      </c>
      <c r="Q54" s="26">
        <f t="shared" si="17"/>
        <v>-3</v>
      </c>
      <c r="R54" s="32">
        <f t="shared" si="18"/>
        <v>0</v>
      </c>
      <c r="S54" s="23">
        <f>Janvier!S55+Février!S55+Mars!S55+Avril!S55+Mai!S55+Juin!S55+Juillet!S55+Août!S55+Septembre!S55+Octobre!S55+Novembre!S55+Décembre!S55</f>
        <v>0</v>
      </c>
      <c r="T54" s="33" t="e">
        <f t="shared" si="19"/>
        <v>#DIV/0!</v>
      </c>
      <c r="U54" s="25">
        <f>'Total N-1'!S54</f>
        <v>18</v>
      </c>
      <c r="V54" s="26">
        <f t="shared" si="20"/>
        <v>-18</v>
      </c>
      <c r="W54" s="32">
        <f t="shared" si="21"/>
        <v>0.18181818181818182</v>
      </c>
      <c r="X54" s="23">
        <f>Janvier!X55+Février!X55+Mars!X55+Avril!X55+Mai!X55+Juin!X55+Juillet!X55+Août!X55+Septembre!X55+Octobre!X55+Novembre!X55+Décembre!X55</f>
        <v>2</v>
      </c>
      <c r="Y54" s="33">
        <f t="shared" si="22"/>
        <v>4.3269230769230768E-2</v>
      </c>
      <c r="Z54" s="25">
        <f>'Total N-1'!X54</f>
        <v>27</v>
      </c>
      <c r="AA54" s="26">
        <f t="shared" si="23"/>
        <v>-25</v>
      </c>
      <c r="AB54" s="32">
        <f t="shared" si="24"/>
        <v>5.0847457627118647E-2</v>
      </c>
      <c r="AC54" s="23">
        <f>Janvier!AC55+Février!AC55+Mars!AC55+Avril!AC55+Mai!AC55+Juin!AC55+Juillet!AC55+Août!AC55+Septembre!AC55+Octobre!AC55+Novembre!AC55+Décembre!AC55</f>
        <v>3</v>
      </c>
      <c r="AD54" s="33">
        <f t="shared" si="25"/>
        <v>2.268041237113402E-2</v>
      </c>
      <c r="AE54" s="25">
        <f>'Total N-1'!AC54</f>
        <v>44</v>
      </c>
      <c r="AF54" s="26">
        <f t="shared" si="26"/>
        <v>-41</v>
      </c>
      <c r="AG54" s="32">
        <f t="shared" si="27"/>
        <v>6.6666666666666666E-2</v>
      </c>
      <c r="AH54" s="23">
        <f>Janvier!AH55+Février!IAH55+Mars!IAZ55+Avril!IAH55+Mai!IAH55+Juin!IAH55+Juillet!IAH55+Août!IAH55+Septembre!IAH55+Octobre!IAH55+Novembre!IAH55+Décembre!IAH55</f>
        <v>2</v>
      </c>
      <c r="AI54" s="33">
        <f t="shared" si="28"/>
        <v>1.0615711252653927E-2</v>
      </c>
      <c r="AJ54" s="25">
        <f>'Total N-1'!AH54</f>
        <v>10</v>
      </c>
      <c r="AK54" s="26">
        <f t="shared" si="29"/>
        <v>-8</v>
      </c>
      <c r="AL54" s="32">
        <f t="shared" si="30"/>
        <v>2.491103202846975E-2</v>
      </c>
      <c r="AM54" s="23">
        <f>Janvier!AM55+Février!AM55+Mars!AM55+Avril!AM55+Mai!AM55+Juin!AM55+Juillet!AM55+Août!AM55+Septembre!AM55+Octobre!AM55+Novembre!AM55+Décembre!AM55</f>
        <v>7</v>
      </c>
      <c r="AN54" s="33">
        <f t="shared" si="31"/>
        <v>1.9626168224299065E-2</v>
      </c>
      <c r="AO54" s="25">
        <f>'Total N-1'!AM54</f>
        <v>210</v>
      </c>
      <c r="AP54" s="26">
        <f t="shared" si="32"/>
        <v>-203</v>
      </c>
      <c r="AQ54" s="32">
        <f t="shared" si="33"/>
        <v>0</v>
      </c>
      <c r="AR54" s="23">
        <f>Janvier!AR55+Février!AR55+Mars!AR55+Avril!AR55+Mai!AR55+Juin!AR55+Juillet!AR55+Août!AR55+Septembre!AR55+Octobre!AR55+Novembre!AR55+Décembre!AR55</f>
        <v>0</v>
      </c>
      <c r="AS54" s="33">
        <f t="shared" si="34"/>
        <v>5.7142857142857143E-3</v>
      </c>
      <c r="AT54" s="25">
        <f>'Total N-1'!AR54</f>
        <v>2</v>
      </c>
      <c r="AU54" s="26">
        <f t="shared" si="35"/>
        <v>-2</v>
      </c>
    </row>
    <row r="55" spans="1:47" x14ac:dyDescent="0.3">
      <c r="A55" t="s">
        <v>30</v>
      </c>
      <c r="B55" s="21"/>
      <c r="C55" s="22">
        <f t="shared" si="9"/>
        <v>7.407407407407407E-2</v>
      </c>
      <c r="D55" s="23">
        <f>Janvier!D56+Février!D56+Mars!D56+Avril!D56+Mai!D56+Juin!D56+Juillet!D56+Août!D56+Septembre!D56+Octobre!D56+Novembre!D56+Décembre!D56</f>
        <v>6</v>
      </c>
      <c r="E55" s="33">
        <f t="shared" si="10"/>
        <v>5.007587253414264E-2</v>
      </c>
      <c r="F55" s="25">
        <f>'Total N-1'!D55</f>
        <v>264</v>
      </c>
      <c r="G55" s="26">
        <f t="shared" si="11"/>
        <v>-258</v>
      </c>
      <c r="H55" s="22">
        <f t="shared" si="12"/>
        <v>0.12962962962962962</v>
      </c>
      <c r="I55" s="23">
        <f>Janvier!I56+Février!I56+Mars!I56+Avril!I56+Mai!I56+Juin!I56+Juillet!I56+Août!I56+Septembre!I56+Octobre!I56+Novembre!I56+Décembre!I56</f>
        <v>7</v>
      </c>
      <c r="J55" s="33">
        <f t="shared" si="13"/>
        <v>4.6814671814671811E-2</v>
      </c>
      <c r="K55" s="25">
        <f>'Total N-1'!I55</f>
        <v>97</v>
      </c>
      <c r="L55" s="26">
        <f t="shared" si="14"/>
        <v>-90</v>
      </c>
      <c r="M55" s="32">
        <f t="shared" si="15"/>
        <v>0</v>
      </c>
      <c r="N55" s="23">
        <f>Janvier!N56+Février!N56+Mars!N56+Avril!N56+Mai!N56+Juin!N56+Juillet!N56+Août!N56+Septembre!N56+Octobre!N56+Novembre!N56+Décembre!N56</f>
        <v>0</v>
      </c>
      <c r="O55" s="33">
        <f t="shared" si="16"/>
        <v>1.511879049676026E-2</v>
      </c>
      <c r="P55" s="25">
        <f>'Total N-1'!N55</f>
        <v>14</v>
      </c>
      <c r="Q55" s="26">
        <f t="shared" si="17"/>
        <v>-14</v>
      </c>
      <c r="R55" s="32">
        <f t="shared" si="18"/>
        <v>0.14285714285714285</v>
      </c>
      <c r="S55" s="23">
        <f>Janvier!S56+Février!S56+Mars!S56+Avril!S56+Mai!S56+Juin!S56+Juillet!S56+Août!S56+Septembre!S56+Octobre!S56+Novembre!S56+Décembre!S56</f>
        <v>3</v>
      </c>
      <c r="T55" s="33" t="e">
        <f t="shared" si="19"/>
        <v>#DIV/0!</v>
      </c>
      <c r="U55" s="25">
        <f>'Total N-1'!S55</f>
        <v>34</v>
      </c>
      <c r="V55" s="26">
        <f t="shared" si="20"/>
        <v>-31</v>
      </c>
      <c r="W55" s="32">
        <f t="shared" si="21"/>
        <v>9.0909090909090912E-2</v>
      </c>
      <c r="X55" s="23">
        <f>Janvier!X56+Février!X56+Mars!X56+Avril!X56+Mai!X56+Juin!X56+Juillet!X56+Août!X56+Septembre!X56+Octobre!X56+Novembre!X56+Décembre!X56</f>
        <v>1</v>
      </c>
      <c r="Y55" s="33">
        <f t="shared" si="22"/>
        <v>3.3653846153846152E-2</v>
      </c>
      <c r="Z55" s="25">
        <f>'Total N-1'!X55</f>
        <v>21</v>
      </c>
      <c r="AA55" s="26">
        <f t="shared" si="23"/>
        <v>-20</v>
      </c>
      <c r="AB55" s="32">
        <f t="shared" si="24"/>
        <v>8.4745762711864403E-2</v>
      </c>
      <c r="AC55" s="23">
        <f>Janvier!AC56+Février!AC56+Mars!AC56+Avril!AC56+Mai!AC56+Juin!AC56+Juillet!AC56+Août!AC56+Septembre!AC56+Octobre!AC56+Novembre!AC56+Décembre!AC56</f>
        <v>5</v>
      </c>
      <c r="AD55" s="33">
        <f t="shared" si="25"/>
        <v>2.88659793814433E-2</v>
      </c>
      <c r="AE55" s="25">
        <f>'Total N-1'!AC55</f>
        <v>56</v>
      </c>
      <c r="AF55" s="26">
        <f t="shared" si="26"/>
        <v>-51</v>
      </c>
      <c r="AG55" s="32">
        <f t="shared" si="27"/>
        <v>0.23333333333333334</v>
      </c>
      <c r="AH55" s="23">
        <f>Janvier!AH56+Février!IAH56+Mars!IAZ56+Avril!IAH56+Mai!IAH56+Juin!IAH56+Juillet!IAH56+Août!IAH56+Septembre!IAH56+Octobre!IAH56+Novembre!IAH56+Décembre!IAH56</f>
        <v>7</v>
      </c>
      <c r="AI55" s="33">
        <f t="shared" si="28"/>
        <v>3.8216560509554139E-2</v>
      </c>
      <c r="AJ55" s="25">
        <f>'Total N-1'!AH55</f>
        <v>36</v>
      </c>
      <c r="AK55" s="26">
        <f t="shared" si="29"/>
        <v>-29</v>
      </c>
      <c r="AL55" s="32">
        <f t="shared" si="30"/>
        <v>0.10320284697508897</v>
      </c>
      <c r="AM55" s="23">
        <f>Janvier!AM56+Février!AM56+Mars!AM56+Avril!AM56+Mai!AM56+Juin!AM56+Juillet!AM56+Août!AM56+Septembre!AM56+Octobre!AM56+Novembre!AM56+Décembre!AM56</f>
        <v>29</v>
      </c>
      <c r="AN55" s="33">
        <f t="shared" si="31"/>
        <v>4.6822429906542055E-2</v>
      </c>
      <c r="AO55" s="25">
        <f>'Total N-1'!AM55</f>
        <v>501</v>
      </c>
      <c r="AP55" s="26">
        <f t="shared" si="32"/>
        <v>-472</v>
      </c>
      <c r="AQ55" s="32">
        <f t="shared" si="33"/>
        <v>0</v>
      </c>
      <c r="AR55" s="23">
        <f>Janvier!AR56+Février!AR56+Mars!AR56+Avril!AR56+Mai!AR56+Juin!AR56+Juillet!AR56+Août!AR56+Septembre!AR56+Octobre!AR56+Novembre!AR56+Décembre!AR56</f>
        <v>0</v>
      </c>
      <c r="AS55" s="33">
        <f t="shared" si="34"/>
        <v>0</v>
      </c>
      <c r="AT55" s="25">
        <f>'Total N-1'!AR55</f>
        <v>0</v>
      </c>
      <c r="AU55" s="26">
        <f t="shared" si="35"/>
        <v>0</v>
      </c>
    </row>
    <row r="56" spans="1:47" x14ac:dyDescent="0.3">
      <c r="A56" t="s">
        <v>31</v>
      </c>
      <c r="B56" s="21"/>
      <c r="C56" s="22">
        <f t="shared" si="9"/>
        <v>0</v>
      </c>
      <c r="D56" s="23">
        <f>Janvier!D57+Février!D57+Mars!D57+Avril!D57+Mai!D57+Juin!D57+Juillet!D57+Août!D57+Septembre!D57+Octobre!D57+Novembre!D57+Décembre!D57</f>
        <v>0</v>
      </c>
      <c r="E56" s="33">
        <f t="shared" si="10"/>
        <v>0</v>
      </c>
      <c r="F56" s="25">
        <f>'Total N-1'!D56</f>
        <v>0</v>
      </c>
      <c r="G56" s="26">
        <f t="shared" si="11"/>
        <v>0</v>
      </c>
      <c r="H56" s="22">
        <f t="shared" si="12"/>
        <v>0</v>
      </c>
      <c r="I56" s="23">
        <f>Janvier!I57+Février!I57+Mars!I57+Avril!I57+Mai!I57+Juin!I57+Juillet!I57+Août!I57+Septembre!I57+Octobre!I57+Novembre!I57+Décembre!I57</f>
        <v>0</v>
      </c>
      <c r="J56" s="33">
        <f t="shared" si="13"/>
        <v>0</v>
      </c>
      <c r="K56" s="25">
        <f>'Total N-1'!I56</f>
        <v>0</v>
      </c>
      <c r="L56" s="26">
        <f t="shared" si="14"/>
        <v>0</v>
      </c>
      <c r="M56" s="32">
        <f t="shared" si="15"/>
        <v>0</v>
      </c>
      <c r="N56" s="23">
        <f>Janvier!N57+Février!N57+Mars!N57+Avril!N57+Mai!N57+Juin!N57+Juillet!N57+Août!N57+Septembre!N57+Octobre!N57+Novembre!N57+Décembre!N57</f>
        <v>0</v>
      </c>
      <c r="O56" s="33">
        <f t="shared" si="16"/>
        <v>0</v>
      </c>
      <c r="P56" s="25">
        <f>'Total N-1'!N56</f>
        <v>0</v>
      </c>
      <c r="Q56" s="26">
        <f t="shared" si="17"/>
        <v>0</v>
      </c>
      <c r="R56" s="32">
        <f t="shared" si="18"/>
        <v>0</v>
      </c>
      <c r="S56" s="23">
        <f>Janvier!S57+Février!S57+Mars!S57+Avril!S57+Mai!S57+Juin!S57+Juillet!S57+Août!S57+Septembre!S57+Octobre!S57+Novembre!S57+Décembre!S57</f>
        <v>0</v>
      </c>
      <c r="T56" s="33" t="e">
        <f t="shared" si="19"/>
        <v>#DIV/0!</v>
      </c>
      <c r="U56" s="25">
        <f>'Total N-1'!S56</f>
        <v>0</v>
      </c>
      <c r="V56" s="26">
        <f t="shared" si="20"/>
        <v>0</v>
      </c>
      <c r="W56" s="32">
        <f t="shared" si="21"/>
        <v>0</v>
      </c>
      <c r="X56" s="23">
        <f>Janvier!X57+Février!X57+Mars!X57+Avril!X57+Mai!X57+Juin!X57+Juillet!X57+Août!X57+Septembre!X57+Octobre!X57+Novembre!X57+Décembre!X57</f>
        <v>0</v>
      </c>
      <c r="Y56" s="33">
        <f t="shared" si="22"/>
        <v>0</v>
      </c>
      <c r="Z56" s="25">
        <f>'Total N-1'!X56</f>
        <v>0</v>
      </c>
      <c r="AA56" s="26">
        <f t="shared" si="23"/>
        <v>0</v>
      </c>
      <c r="AB56" s="32">
        <f t="shared" si="24"/>
        <v>0</v>
      </c>
      <c r="AC56" s="23">
        <f>Janvier!AC57+Février!AC57+Mars!AC57+Avril!AC57+Mai!AC57+Juin!AC57+Juillet!AC57+Août!AC57+Septembre!AC57+Octobre!AC57+Novembre!AC57+Décembre!AC57</f>
        <v>0</v>
      </c>
      <c r="AD56" s="33">
        <f t="shared" si="25"/>
        <v>0</v>
      </c>
      <c r="AE56" s="25">
        <f>'Total N-1'!AC56</f>
        <v>0</v>
      </c>
      <c r="AF56" s="26">
        <f t="shared" si="26"/>
        <v>0</v>
      </c>
      <c r="AG56" s="32">
        <f t="shared" si="27"/>
        <v>0</v>
      </c>
      <c r="AH56" s="23">
        <f>Janvier!AH57+Février!IAH57+Mars!IAZ57+Avril!IAH57+Mai!IAH57+Juin!IAH57+Juillet!IAH57+Août!IAH57+Septembre!IAH57+Octobre!IAH57+Novembre!IAH57+Décembre!IAH57</f>
        <v>0</v>
      </c>
      <c r="AI56" s="33">
        <f t="shared" si="28"/>
        <v>0</v>
      </c>
      <c r="AJ56" s="25">
        <f>'Total N-1'!AH56</f>
        <v>0</v>
      </c>
      <c r="AK56" s="26">
        <f t="shared" si="29"/>
        <v>0</v>
      </c>
      <c r="AL56" s="32">
        <f t="shared" si="30"/>
        <v>0</v>
      </c>
      <c r="AM56" s="23">
        <f>Janvier!AM57+Février!AM57+Mars!AM57+Avril!AM57+Mai!AM57+Juin!AM57+Juillet!AM57+Août!AM57+Septembre!AM57+Octobre!AM57+Novembre!AM57+Décembre!AM57</f>
        <v>0</v>
      </c>
      <c r="AN56" s="33">
        <f t="shared" si="31"/>
        <v>0</v>
      </c>
      <c r="AO56" s="25">
        <f>'Total N-1'!AM56</f>
        <v>0</v>
      </c>
      <c r="AP56" s="26">
        <f t="shared" si="32"/>
        <v>0</v>
      </c>
      <c r="AQ56" s="32">
        <f t="shared" si="33"/>
        <v>0</v>
      </c>
      <c r="AR56" s="23">
        <f>Janvier!AR57+Février!AR57+Mars!AR57+Avril!AR57+Mai!AR57+Juin!AR57+Juillet!AR57+Août!AR57+Septembre!AR57+Octobre!AR57+Novembre!AR57+Décembre!AR57</f>
        <v>0</v>
      </c>
      <c r="AS56" s="33">
        <f t="shared" si="34"/>
        <v>0</v>
      </c>
      <c r="AT56" s="25">
        <f>'Total N-1'!AR56</f>
        <v>0</v>
      </c>
      <c r="AU56" s="26">
        <f t="shared" si="35"/>
        <v>0</v>
      </c>
    </row>
    <row r="57" spans="1:47" x14ac:dyDescent="0.3">
      <c r="A57" t="s">
        <v>32</v>
      </c>
      <c r="B57" s="21"/>
      <c r="C57" s="22">
        <f t="shared" si="9"/>
        <v>0</v>
      </c>
      <c r="D57" s="23">
        <f>Janvier!D58+Février!D58+Mars!D58+Avril!D58+Mai!D58+Juin!D58+Juillet!D58+Août!D58+Septembre!D58+Octobre!D58+Novembre!D58+Décembre!D58</f>
        <v>0</v>
      </c>
      <c r="E57" s="33">
        <f t="shared" si="10"/>
        <v>0.5</v>
      </c>
      <c r="F57" s="25">
        <f>'Total N-1'!D57</f>
        <v>2636</v>
      </c>
      <c r="G57" s="26">
        <f t="shared" si="11"/>
        <v>-2636</v>
      </c>
      <c r="H57" s="22">
        <f t="shared" si="12"/>
        <v>0</v>
      </c>
      <c r="I57" s="23">
        <f>Janvier!I58+Février!I58+Mars!I58+Avril!I58+Mai!I58+Juin!I58+Juillet!I58+Août!I58+Septembre!I58+Octobre!I58+Novembre!I58+Décembre!I58</f>
        <v>0</v>
      </c>
      <c r="J57" s="33">
        <f t="shared" si="13"/>
        <v>0.5</v>
      </c>
      <c r="K57" s="25">
        <f>'Total N-1'!I57</f>
        <v>1036</v>
      </c>
      <c r="L57" s="26">
        <f t="shared" si="14"/>
        <v>-1036</v>
      </c>
      <c r="M57" s="32">
        <f t="shared" si="15"/>
        <v>0</v>
      </c>
      <c r="N57" s="23">
        <f>Janvier!N58+Février!N58+Mars!N58+Avril!N58+Mai!N58+Juin!N58+Juillet!N58+Août!N58+Septembre!N58+Octobre!N58+Novembre!N58+Décembre!N58</f>
        <v>0</v>
      </c>
      <c r="O57" s="33">
        <f t="shared" si="16"/>
        <v>0.5</v>
      </c>
      <c r="P57" s="25">
        <f>'Total N-1'!N57</f>
        <v>463</v>
      </c>
      <c r="Q57" s="26">
        <f t="shared" si="17"/>
        <v>-463</v>
      </c>
      <c r="R57" s="32">
        <f t="shared" si="18"/>
        <v>0</v>
      </c>
      <c r="S57" s="23">
        <f>Janvier!S58+Février!S58+Mars!S58+Avril!S58+Mai!S58+Juin!S58+Juillet!S58+Août!S58+Septembre!S58+Octobre!S58+Novembre!S58+Décembre!S58</f>
        <v>0</v>
      </c>
      <c r="T57" s="33" t="e">
        <f t="shared" si="19"/>
        <v>#DIV/0!</v>
      </c>
      <c r="U57" s="25">
        <f>'Total N-1'!S57</f>
        <v>463</v>
      </c>
      <c r="V57" s="26">
        <f t="shared" si="20"/>
        <v>-463</v>
      </c>
      <c r="W57" s="32">
        <f t="shared" si="21"/>
        <v>0</v>
      </c>
      <c r="X57" s="23">
        <f>Janvier!X58+Février!X58+Mars!X58+Avril!X58+Mai!X58+Juin!X58+Juillet!X58+Août!X58+Septembre!X58+Octobre!X58+Novembre!X58+Décembre!X58</f>
        <v>0</v>
      </c>
      <c r="Y57" s="33">
        <f t="shared" si="22"/>
        <v>0.5</v>
      </c>
      <c r="Z57" s="25">
        <f>'Total N-1'!X57</f>
        <v>312</v>
      </c>
      <c r="AA57" s="26">
        <f t="shared" si="23"/>
        <v>-312</v>
      </c>
      <c r="AB57" s="32">
        <f t="shared" si="24"/>
        <v>0</v>
      </c>
      <c r="AC57" s="23">
        <f>Janvier!AC58+Février!AC58+Mars!AC58+Avril!AC58+Mai!AC58+Juin!AC58+Juillet!AC58+Août!AC58+Septembre!AC58+Octobre!AC58+Novembre!AC58+Décembre!AC58</f>
        <v>0</v>
      </c>
      <c r="AD57" s="33">
        <f t="shared" si="25"/>
        <v>0.5</v>
      </c>
      <c r="AE57" s="25">
        <f>'Total N-1'!AC57</f>
        <v>970</v>
      </c>
      <c r="AF57" s="26">
        <f t="shared" si="26"/>
        <v>-970</v>
      </c>
      <c r="AG57" s="32">
        <f t="shared" si="27"/>
        <v>0</v>
      </c>
      <c r="AH57" s="23">
        <f>Janvier!AH58+Février!IAH58+Mars!IAZ58+Avril!IAH58+Mai!IAH58+Juin!IAH58+Juillet!IAH58+Août!IAH58+Septembre!IAH58+Octobre!IAH58+Novembre!IAH58+Décembre!IAH58</f>
        <v>0</v>
      </c>
      <c r="AI57" s="33">
        <f t="shared" si="28"/>
        <v>0.5</v>
      </c>
      <c r="AJ57" s="25">
        <f>'Total N-1'!AH57</f>
        <v>471</v>
      </c>
      <c r="AK57" s="26">
        <f t="shared" si="29"/>
        <v>-471</v>
      </c>
      <c r="AL57" s="32">
        <f t="shared" si="30"/>
        <v>0</v>
      </c>
      <c r="AM57" s="23">
        <f>Janvier!AM58+Février!AM58+Mars!AM58+Avril!AM58+Mai!AM58+Juin!AM58+Juillet!AM58+Août!AM58+Septembre!AM58+Octobre!AM58+Novembre!AM58+Décembre!AM58</f>
        <v>0</v>
      </c>
      <c r="AN57" s="33">
        <f t="shared" si="31"/>
        <v>0.5</v>
      </c>
      <c r="AO57" s="25">
        <f>'Total N-1'!AM57</f>
        <v>5350</v>
      </c>
      <c r="AP57" s="26">
        <f t="shared" si="32"/>
        <v>-5350</v>
      </c>
      <c r="AQ57" s="32">
        <f t="shared" si="33"/>
        <v>0</v>
      </c>
      <c r="AR57" s="23">
        <f>Janvier!AR58+Février!AR58+Mars!AR58+Avril!AR58+Mai!AR58+Juin!AR58+Juillet!AR58+Août!AR58+Septembre!AR58+Octobre!AR58+Novembre!AR58+Décembre!AR58</f>
        <v>0</v>
      </c>
      <c r="AS57" s="33">
        <f t="shared" si="34"/>
        <v>0.5</v>
      </c>
      <c r="AT57" s="25">
        <f>'Total N-1'!AR57</f>
        <v>175</v>
      </c>
      <c r="AU57" s="26">
        <f t="shared" si="35"/>
        <v>-175</v>
      </c>
    </row>
    <row r="58" spans="1:47" ht="15" thickBot="1" x14ac:dyDescent="0.35">
      <c r="B58" s="27"/>
      <c r="C58" s="28"/>
      <c r="D58" s="27"/>
      <c r="E58" s="29"/>
      <c r="F58" s="30"/>
      <c r="G58" s="31"/>
      <c r="H58" s="28"/>
      <c r="I58" s="27"/>
      <c r="J58" s="29"/>
      <c r="K58" s="30"/>
      <c r="L58" s="31"/>
      <c r="M58" s="28"/>
      <c r="N58" s="27"/>
      <c r="O58" s="29"/>
      <c r="P58" s="30"/>
      <c r="Q58" s="31"/>
      <c r="R58" s="28"/>
      <c r="S58" s="27"/>
      <c r="T58" s="29"/>
      <c r="U58" s="30"/>
      <c r="V58" s="31"/>
      <c r="W58" s="28"/>
      <c r="X58" s="27"/>
      <c r="Y58" s="29"/>
      <c r="Z58" s="30"/>
      <c r="AA58" s="31"/>
      <c r="AB58" s="28"/>
      <c r="AC58" s="27"/>
      <c r="AD58" s="29"/>
      <c r="AE58" s="30"/>
      <c r="AF58" s="31"/>
      <c r="AG58" s="28"/>
      <c r="AH58" s="27"/>
      <c r="AI58" s="29"/>
      <c r="AJ58" s="30"/>
      <c r="AK58" s="31"/>
      <c r="AL58" s="28"/>
      <c r="AM58" s="27"/>
      <c r="AN58" s="29"/>
      <c r="AO58" s="30"/>
      <c r="AP58" s="31"/>
      <c r="AQ58" s="28"/>
      <c r="AR58" s="27"/>
      <c r="AS58" s="29"/>
      <c r="AT58" s="30"/>
      <c r="AU58" s="31"/>
    </row>
    <row r="59" spans="1:47" s="12" customFormat="1" ht="16.2" thickBot="1" x14ac:dyDescent="0.35">
      <c r="A59" s="11" t="s">
        <v>38</v>
      </c>
      <c r="C59" s="13">
        <f>SUM(C3:C57)</f>
        <v>0.99999999999999989</v>
      </c>
      <c r="D59" s="12">
        <f>SUM(D3:D57)</f>
        <v>81</v>
      </c>
      <c r="E59" s="16">
        <f>SUM(E3:E57)</f>
        <v>1</v>
      </c>
      <c r="F59" s="17">
        <f>SUM(F3:F57)</f>
        <v>5272</v>
      </c>
      <c r="G59" s="14"/>
      <c r="H59" s="13">
        <f>SUM(H3:H57)</f>
        <v>0.99999999999999978</v>
      </c>
      <c r="I59" s="12">
        <f>SUM(I3:I57)</f>
        <v>54</v>
      </c>
      <c r="J59" s="16">
        <f>SUM(J3:J57)</f>
        <v>1</v>
      </c>
      <c r="K59" s="17">
        <f>SUM(K3:K57)</f>
        <v>2072</v>
      </c>
      <c r="M59" s="19">
        <f>SUM(M3:M57)</f>
        <v>0.99999999999999989</v>
      </c>
      <c r="N59" s="12">
        <f>SUM(N3:N57)</f>
        <v>30</v>
      </c>
      <c r="O59" s="16">
        <f>SUM(O3:O57)</f>
        <v>1</v>
      </c>
      <c r="P59" s="17">
        <f>SUM(P3:P57)</f>
        <v>926</v>
      </c>
      <c r="R59" s="13">
        <f>SUM(R3:R57)</f>
        <v>0.99999999999999978</v>
      </c>
      <c r="S59" s="12">
        <f>SUM(S3:S57)</f>
        <v>21</v>
      </c>
      <c r="T59" s="16" t="e">
        <f>SUM(T3:T57)</f>
        <v>#DIV/0!</v>
      </c>
      <c r="U59" s="17">
        <f>SUM(U3:U57)</f>
        <v>926</v>
      </c>
      <c r="W59" s="13">
        <f>SUM(W3:W57)</f>
        <v>1</v>
      </c>
      <c r="X59" s="12">
        <f>SUM(X3:X57)</f>
        <v>11</v>
      </c>
      <c r="Y59" s="16">
        <f>SUM(Y3:Y58)</f>
        <v>0.99999999999999989</v>
      </c>
      <c r="Z59" s="17">
        <f>SUM(Z3:Z58)</f>
        <v>624</v>
      </c>
      <c r="AB59" s="13">
        <f>SUM(AB3:AB57)</f>
        <v>0.99999999999999978</v>
      </c>
      <c r="AC59" s="12">
        <f>SUM(AC3:AC57)</f>
        <v>59</v>
      </c>
      <c r="AD59" s="16">
        <f>SUM(AD3:AD57)</f>
        <v>1</v>
      </c>
      <c r="AE59" s="17">
        <f>SUM(AE3:AE57)</f>
        <v>1940</v>
      </c>
      <c r="AG59" s="13">
        <f>SUM(AG3:AG57)</f>
        <v>1</v>
      </c>
      <c r="AH59" s="12">
        <f>SUM(AH3:AH57)</f>
        <v>30</v>
      </c>
      <c r="AI59" s="16">
        <f>SUM(AI3:AI57)</f>
        <v>1</v>
      </c>
      <c r="AJ59" s="17">
        <f>SUM(AJ3:AJ57)</f>
        <v>942</v>
      </c>
      <c r="AL59" s="13">
        <f>SUM(AL3:AL57)</f>
        <v>1</v>
      </c>
      <c r="AM59" s="12">
        <f>SUM(AM3:AM57)</f>
        <v>281</v>
      </c>
      <c r="AN59" s="16">
        <f>SUM(AN3:AN57)</f>
        <v>1</v>
      </c>
      <c r="AO59" s="17">
        <f>SUM(AO3:AO57)</f>
        <v>10700</v>
      </c>
      <c r="AQ59" s="13">
        <f>SUM(AQ3:AQ57)</f>
        <v>1</v>
      </c>
      <c r="AR59" s="12">
        <f>SUM(AR3:AR57)</f>
        <v>5</v>
      </c>
      <c r="AS59" s="16">
        <f>SUM(AS3:AS57)</f>
        <v>0.99999999999999989</v>
      </c>
      <c r="AT59" s="17">
        <f>SUM(AT3:AT57)</f>
        <v>350</v>
      </c>
    </row>
  </sheetData>
  <mergeCells count="18"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  <mergeCell ref="O1:P1"/>
    <mergeCell ref="C1:D1"/>
    <mergeCell ref="E1:F1"/>
    <mergeCell ref="H1:I1"/>
    <mergeCell ref="J1:K1"/>
    <mergeCell ref="M1:N1"/>
  </mergeCells>
  <conditionalFormatting sqref="G3:G57">
    <cfRule type="cellIs" dxfId="21" priority="17" operator="lessThan">
      <formula>0</formula>
    </cfRule>
    <cfRule type="cellIs" dxfId="20" priority="18" operator="greaterThan">
      <formula>0</formula>
    </cfRule>
  </conditionalFormatting>
  <conditionalFormatting sqref="G58 L58 Q58 V58 AA58 AF58 AK58 AP58 AU58">
    <cfRule type="expression" dxfId="19" priority="21">
      <formula>G58&gt;D58</formula>
    </cfRule>
    <cfRule type="expression" dxfId="18" priority="22">
      <formula>G58&lt;D58</formula>
    </cfRule>
  </conditionalFormatting>
  <conditionalFormatting sqref="L3:L57">
    <cfRule type="cellIs" dxfId="17" priority="15" operator="lessThan">
      <formula>0</formula>
    </cfRule>
    <cfRule type="cellIs" dxfId="16" priority="16" operator="greaterThan">
      <formula>0</formula>
    </cfRule>
  </conditionalFormatting>
  <conditionalFormatting sqref="Q3:Q57">
    <cfRule type="cellIs" dxfId="15" priority="13" operator="lessThan">
      <formula>0</formula>
    </cfRule>
    <cfRule type="cellIs" dxfId="14" priority="14" operator="greaterThan">
      <formula>0</formula>
    </cfRule>
  </conditionalFormatting>
  <conditionalFormatting sqref="V3:V57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AA3:AA57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AF3:AF57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AK3:AK57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AP3:AP57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AU3:AU5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euil26"/>
  <dimension ref="A1:BL57"/>
  <sheetViews>
    <sheetView workbookViewId="0">
      <pane xSplit="2" topLeftCell="O1" activePane="topRight" state="frozen"/>
      <selection activeCell="AB30" sqref="AB30:AU31"/>
      <selection pane="topRight" activeCell="S41" sqref="S41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</cols>
  <sheetData>
    <row r="1" spans="1:64" s="1" customFormat="1" x14ac:dyDescent="0.3">
      <c r="A1" s="5" t="s">
        <v>0</v>
      </c>
      <c r="B1" s="4" t="s">
        <v>41</v>
      </c>
      <c r="C1" s="45" t="s">
        <v>42</v>
      </c>
      <c r="D1" s="46"/>
      <c r="E1" s="43" t="s">
        <v>81</v>
      </c>
      <c r="F1" s="44"/>
      <c r="G1" s="7"/>
      <c r="H1" s="45" t="s">
        <v>44</v>
      </c>
      <c r="I1" s="46"/>
      <c r="J1" s="43" t="s">
        <v>82</v>
      </c>
      <c r="K1" s="44"/>
      <c r="L1" s="10"/>
      <c r="M1" s="45" t="s">
        <v>45</v>
      </c>
      <c r="N1" s="46"/>
      <c r="O1" s="43" t="s">
        <v>83</v>
      </c>
      <c r="P1" s="44"/>
      <c r="Q1" s="10"/>
      <c r="R1" s="45" t="s">
        <v>46</v>
      </c>
      <c r="S1" s="46"/>
      <c r="T1" s="43" t="s">
        <v>84</v>
      </c>
      <c r="U1" s="44"/>
      <c r="V1" s="10"/>
      <c r="W1" s="45" t="s">
        <v>51</v>
      </c>
      <c r="X1" s="46"/>
      <c r="Y1" s="43" t="s">
        <v>102</v>
      </c>
      <c r="Z1" s="44"/>
      <c r="AA1" s="10"/>
      <c r="AB1" s="45" t="s">
        <v>47</v>
      </c>
      <c r="AC1" s="46"/>
      <c r="AD1" s="43" t="s">
        <v>85</v>
      </c>
      <c r="AE1" s="44"/>
      <c r="AF1" s="10"/>
      <c r="AG1" s="45" t="s">
        <v>48</v>
      </c>
      <c r="AH1" s="46"/>
      <c r="AI1" s="43" t="s">
        <v>86</v>
      </c>
      <c r="AJ1" s="44"/>
      <c r="AK1" s="10"/>
      <c r="AL1" s="45" t="s">
        <v>49</v>
      </c>
      <c r="AM1" s="46"/>
      <c r="AN1" s="43" t="s">
        <v>87</v>
      </c>
      <c r="AO1" s="44"/>
      <c r="AP1" s="10"/>
      <c r="AQ1" s="45" t="s">
        <v>50</v>
      </c>
      <c r="AR1" s="46"/>
      <c r="AS1" s="43" t="s">
        <v>88</v>
      </c>
      <c r="AT1" s="44"/>
      <c r="AU1" s="10"/>
      <c r="AY1" s="34"/>
      <c r="AZ1"/>
      <c r="BA1"/>
      <c r="BB1"/>
      <c r="BC1"/>
      <c r="BD1"/>
      <c r="BE1"/>
      <c r="BF1"/>
      <c r="BG1"/>
      <c r="BH1"/>
      <c r="BI1"/>
      <c r="BJ1"/>
      <c r="BK1"/>
      <c r="BL1"/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</row>
    <row r="3" spans="1:64" x14ac:dyDescent="0.3">
      <c r="A3" s="20" t="s">
        <v>36</v>
      </c>
      <c r="B3" s="21" t="e">
        <v>#N/A</v>
      </c>
      <c r="C3" s="32">
        <f t="shared" ref="C3:C9" si="0">D3/$D$57</f>
        <v>0</v>
      </c>
      <c r="D3" s="23">
        <f>'Janvier N-1'!D3+'Février N-1'!D3+'Mars N-1'!D3+'Avril N-1'!D3+'Mai N-1'!D3+'Juin N-1'!D3+'Juillet N-1'!D3+'Août N-1'!D3+'Septembre N-1'!D3+'Octobre N-1'!D3+'Novembre N-1'!D3+'Décembre N-1'!D3</f>
        <v>0</v>
      </c>
      <c r="E3" s="33" t="e">
        <f t="shared" ref="E3:E9" si="1">F3/$F$57</f>
        <v>#DIV/0!</v>
      </c>
      <c r="F3" s="25"/>
      <c r="G3" s="26">
        <f>F3-D3</f>
        <v>0</v>
      </c>
      <c r="H3" s="32">
        <f t="shared" ref="H3:H36" si="2">I3/$I$57</f>
        <v>0</v>
      </c>
      <c r="I3" s="23">
        <f>'Janvier N-1'!F3+'Février N-1'!F3+'Mars N-1'!F3+'Avril N-1'!F3+'Mai N-1'!F3+'Juin N-1'!I3+'Juillet N-1'!I3+'Août N-1'!I3+'Septembre N-1'!I3+'Octobre N-1'!I3+'Novembre N-1'!I3+'Décembre N-1'!I3</f>
        <v>0</v>
      </c>
      <c r="J3" s="33" t="e">
        <f t="shared" ref="J3:J9" si="3">K3/$K$57</f>
        <v>#DIV/0!</v>
      </c>
      <c r="K3" s="25"/>
      <c r="L3" s="26">
        <f>K3-I3</f>
        <v>0</v>
      </c>
      <c r="M3" s="32">
        <f t="shared" ref="M3:M9" si="4">N3/$N$57</f>
        <v>0</v>
      </c>
      <c r="N3" s="23">
        <f>'Janvier N-1'!H3+'Février N-1'!H3+'Mars N-1'!H3+'Avril N-1'!H3+'Mai N-1'!H3+'Juin N-1'!N3+'Juillet N-1'!N3+'Août N-1'!N3+'Septembre N-1'!N3+'Octobre N-1'!N3+'Novembre N-1'!N3+'Décembre N-1'!N3</f>
        <v>0</v>
      </c>
      <c r="O3" s="33" t="e">
        <f t="shared" ref="O3:O9" si="5">P3/$P$57</f>
        <v>#DIV/0!</v>
      </c>
      <c r="P3" s="25"/>
      <c r="Q3" s="26">
        <f>P3-N3</f>
        <v>0</v>
      </c>
      <c r="R3" s="32">
        <f t="shared" ref="R3:R9" si="6">S3/$S$57</f>
        <v>0</v>
      </c>
      <c r="S3" s="23">
        <f>'Janvier N-1'!J3+'Février N-1'!J3+'Mars N-1'!J3+'Avril N-1'!J3+'Mai N-1'!J3+'Juin N-1'!S3+'Juillet N-1'!S3+'Août N-1'!S3+'Septembre N-1'!S3+'Octobre N-1'!S3+'Novembre N-1'!S3+'Décembre N-1'!S3</f>
        <v>0</v>
      </c>
      <c r="T3" s="33" t="e">
        <f t="shared" ref="T3:T9" si="7">U3/$U$57</f>
        <v>#DIV/0!</v>
      </c>
      <c r="U3" s="25"/>
      <c r="V3" s="26">
        <f>U3-S3</f>
        <v>0</v>
      </c>
      <c r="W3" s="32">
        <f t="shared" ref="W3:W9" si="8">X3/$X$57</f>
        <v>0</v>
      </c>
      <c r="X3" s="23">
        <f>'Janvier N-1'!L3+'Février N-1'!L3+'Mars N-1'!L3+'Avril N-1'!L3+'Mai N-1'!L3+'Juin N-1'!X3+'Juillet N-1'!X3+'Août N-1'!X3+'Septembre N-1'!X3+'Octobre N-1'!X3+'Novembre N-1'!X3+'Décembre N-1'!X3</f>
        <v>0</v>
      </c>
      <c r="Y3" s="33" t="e">
        <f t="shared" ref="Y3:Y9" si="9">Z3/$Z$57</f>
        <v>#DIV/0!</v>
      </c>
      <c r="Z3" s="25"/>
      <c r="AA3" s="26">
        <f>Z3-X3</f>
        <v>0</v>
      </c>
      <c r="AB3" s="32">
        <f t="shared" ref="AB3:AB9" si="10">AC3/$AC$57</f>
        <v>0</v>
      </c>
      <c r="AC3" s="23">
        <f>'Janvier N-1'!N3+'Février N-1'!N3+'Mars N-1'!N3+'Avril N-1'!N3+'Mai N-1'!N3+'Juin N-1'!AC3+'Juillet N-1'!AC3+'Août N-1'!AC3+'Septembre N-1'!AC3+'Octobre N-1'!AC3+'Novembre N-1'!AC3+'Décembre N-1'!AC3</f>
        <v>0</v>
      </c>
      <c r="AD3" s="33" t="e">
        <f t="shared" ref="AD3:AD9" si="11">AE3/$AE$57</f>
        <v>#DIV/0!</v>
      </c>
      <c r="AE3" s="25"/>
      <c r="AF3" s="26">
        <f>AE3-AC3</f>
        <v>0</v>
      </c>
      <c r="AG3" s="32">
        <f t="shared" ref="AG3:AG9" si="12">AH3/$AH$57</f>
        <v>0</v>
      </c>
      <c r="AH3" s="23">
        <f>'Janvier N-1'!P3+'Février N-1'!P3+'Mars N-1'!P3+'Avril N-1'!P3+'Mai N-1'!P3+'Juin N-1'!AH3+'Juillet N-1'!AH3+'Août N-1'!AH3+'Septembre N-1'!AH3+'Octobre N-1'!AH3+'Novembre N-1'!AH3+'Décembre N-1'!AH3</f>
        <v>0</v>
      </c>
      <c r="AI3" s="33" t="e">
        <f t="shared" ref="AI3:AI9" si="13">AJ3/$AJ$57</f>
        <v>#DIV/0!</v>
      </c>
      <c r="AJ3" s="25"/>
      <c r="AK3" s="26">
        <f>AJ3-AH3</f>
        <v>0</v>
      </c>
      <c r="AL3" s="32">
        <f t="shared" ref="AL3:AL9" si="14">AM3/$AM$57</f>
        <v>0</v>
      </c>
      <c r="AM3" s="23">
        <f>'Janvier N-1'!R3+'Février N-1'!R3+'Mars N-1'!R3+'Avril N-1'!R3+'Mai N-1'!R3+'Juin N-1'!AM3+'Juillet N-1'!AM3+'Août N-1'!AM3+'Septembre N-1'!AM3+'Octobre N-1'!AM3+'Novembre N-1'!AM3+'Décembre N-1'!AM3</f>
        <v>0</v>
      </c>
      <c r="AN3" s="33" t="e">
        <f t="shared" ref="AN3:AN9" si="15">AO3/$AO$57</f>
        <v>#DIV/0!</v>
      </c>
      <c r="AO3" s="25"/>
      <c r="AP3" s="26">
        <f>AO3-AM3</f>
        <v>0</v>
      </c>
      <c r="AQ3" s="32">
        <f t="shared" ref="AQ3:AQ9" si="16">AR3/$AR$57</f>
        <v>0</v>
      </c>
      <c r="AR3" s="23">
        <f>'Janvier N-1'!T3+'Février N-1'!T3+'Mars N-1'!T3+'Avril N-1'!T3+'Mai N-1'!T3+'Juin N-1'!AR3+'Juillet N-1'!AR3+'Août N-1'!AR3+'Septembre N-1'!AR3+'Octobre N-1'!AR3+'Novembre N-1'!AR3+'Décembre N-1'!AR3</f>
        <v>0</v>
      </c>
      <c r="AS3" s="33" t="e">
        <f t="shared" ref="AS3:AS9" si="17">AT3/$AT$57</f>
        <v>#DIV/0!</v>
      </c>
      <c r="AT3" s="25"/>
      <c r="AU3" s="26">
        <f>AT3-AR3</f>
        <v>0</v>
      </c>
    </row>
    <row r="4" spans="1:64" x14ac:dyDescent="0.3">
      <c r="A4" t="s">
        <v>33</v>
      </c>
      <c r="B4" s="21"/>
      <c r="C4" s="32">
        <f t="shared" si="0"/>
        <v>3.0349013657056147E-3</v>
      </c>
      <c r="D4" s="23">
        <f>'Janvier N-1'!D4+'Février N-1'!D4+'Mars N-1'!D4+'Avril N-1'!D4+'Mai N-1'!D4+'Juin N-1'!D4+'Juillet N-1'!D4+'Août N-1'!D4+'Septembre N-1'!D4+'Octobre N-1'!D4+'Novembre N-1'!D4+'Décembre N-1'!D4</f>
        <v>8</v>
      </c>
      <c r="E4" s="33" t="e">
        <f t="shared" si="1"/>
        <v>#DIV/0!</v>
      </c>
      <c r="F4" s="25"/>
      <c r="G4" s="26">
        <f t="shared" ref="G4:G9" si="18">F4-D4</f>
        <v>-8</v>
      </c>
      <c r="H4" s="32">
        <f t="shared" si="2"/>
        <v>7.7220077220077222E-3</v>
      </c>
      <c r="I4" s="23">
        <f>'Janvier N-1'!F4+'Février N-1'!F4+'Mars N-1'!F4+'Avril N-1'!F4+'Mai N-1'!F4+'Juin N-1'!I4+'Juillet N-1'!I4+'Août N-1'!I4+'Septembre N-1'!I4+'Octobre N-1'!I4+'Novembre N-1'!I4+'Décembre N-1'!I4</f>
        <v>8</v>
      </c>
      <c r="J4" s="33" t="e">
        <f t="shared" si="3"/>
        <v>#DIV/0!</v>
      </c>
      <c r="K4" s="25"/>
      <c r="L4" s="26">
        <f t="shared" ref="L4:L55" si="19">K4-I4</f>
        <v>-8</v>
      </c>
      <c r="M4" s="32">
        <f t="shared" si="4"/>
        <v>0</v>
      </c>
      <c r="N4" s="23">
        <f>'Janvier N-1'!H4+'Février N-1'!H4+'Mars N-1'!H4+'Avril N-1'!H4+'Mai N-1'!H4+'Juin N-1'!N4+'Juillet N-1'!N4+'Août N-1'!N4+'Septembre N-1'!N4+'Octobre N-1'!N4+'Novembre N-1'!N4+'Décembre N-1'!N4</f>
        <v>0</v>
      </c>
      <c r="O4" s="33" t="e">
        <f t="shared" si="5"/>
        <v>#DIV/0!</v>
      </c>
      <c r="P4" s="25"/>
      <c r="Q4" s="26">
        <f t="shared" ref="Q4:Q55" si="20">P4-N4</f>
        <v>0</v>
      </c>
      <c r="R4" s="32">
        <f t="shared" si="6"/>
        <v>8.6393088552915772E-3</v>
      </c>
      <c r="S4" s="23">
        <f>'Janvier N-1'!J4+'Février N-1'!J4+'Mars N-1'!J4+'Avril N-1'!J4+'Mai N-1'!J4+'Juin N-1'!S4+'Juillet N-1'!S4+'Août N-1'!S4+'Septembre N-1'!S4+'Octobre N-1'!S4+'Novembre N-1'!S4+'Décembre N-1'!S4</f>
        <v>4</v>
      </c>
      <c r="T4" s="33" t="e">
        <f t="shared" si="7"/>
        <v>#DIV/0!</v>
      </c>
      <c r="U4" s="25"/>
      <c r="V4" s="26">
        <f t="shared" ref="V4:V55" si="21">U4-S4</f>
        <v>-4</v>
      </c>
      <c r="W4" s="32">
        <f t="shared" si="8"/>
        <v>9.6153846153846159E-3</v>
      </c>
      <c r="X4" s="23">
        <f>'Janvier N-1'!L4+'Février N-1'!L4+'Mars N-1'!L4+'Avril N-1'!L4+'Mai N-1'!L4+'Juin N-1'!X4+'Juillet N-1'!X4+'Août N-1'!X4+'Septembre N-1'!X4+'Octobre N-1'!X4+'Novembre N-1'!X4+'Décembre N-1'!X4</f>
        <v>3</v>
      </c>
      <c r="Y4" s="33" t="e">
        <f t="shared" si="9"/>
        <v>#DIV/0!</v>
      </c>
      <c r="Z4" s="25"/>
      <c r="AA4" s="26">
        <f t="shared" ref="AA4:AA55" si="22">Z4-X4</f>
        <v>-3</v>
      </c>
      <c r="AB4" s="32">
        <f t="shared" si="10"/>
        <v>2.0618556701030928E-3</v>
      </c>
      <c r="AC4" s="23">
        <f>'Janvier N-1'!N4+'Février N-1'!N4+'Mars N-1'!N4+'Avril N-1'!N4+'Mai N-1'!N4+'Juin N-1'!AC4+'Juillet N-1'!AC4+'Août N-1'!AC4+'Septembre N-1'!AC4+'Octobre N-1'!AC4+'Novembre N-1'!AC4+'Décembre N-1'!AC4</f>
        <v>2</v>
      </c>
      <c r="AD4" s="33" t="e">
        <f t="shared" si="11"/>
        <v>#DIV/0!</v>
      </c>
      <c r="AE4" s="25"/>
      <c r="AF4" s="26">
        <f t="shared" ref="AF4:AF55" si="23">AE4-AC4</f>
        <v>-2</v>
      </c>
      <c r="AG4" s="32">
        <f t="shared" si="12"/>
        <v>0</v>
      </c>
      <c r="AH4" s="23">
        <f>'Janvier N-1'!P4+'Février N-1'!P4+'Mars N-1'!P4+'Avril N-1'!P4+'Mai N-1'!P4+'Juin N-1'!AH4+'Juillet N-1'!AH4+'Août N-1'!AH4+'Septembre N-1'!AH4+'Octobre N-1'!AH4+'Novembre N-1'!AH4+'Décembre N-1'!AH4</f>
        <v>0</v>
      </c>
      <c r="AI4" s="33" t="e">
        <f t="shared" si="13"/>
        <v>#DIV/0!</v>
      </c>
      <c r="AJ4" s="25"/>
      <c r="AK4" s="26">
        <f t="shared" ref="AK4:AK55" si="24">AJ4-AH4</f>
        <v>0</v>
      </c>
      <c r="AL4" s="32">
        <f t="shared" si="14"/>
        <v>4.6728971962616819E-3</v>
      </c>
      <c r="AM4" s="23">
        <f>'Janvier N-1'!R4+'Février N-1'!R4+'Mars N-1'!R4+'Avril N-1'!R4+'Mai N-1'!R4+'Juin N-1'!AM4+'Juillet N-1'!AM4+'Août N-1'!AM4+'Septembre N-1'!AM4+'Octobre N-1'!AM4+'Novembre N-1'!AM4+'Décembre N-1'!AM4</f>
        <v>25</v>
      </c>
      <c r="AN4" s="33" t="e">
        <f t="shared" si="15"/>
        <v>#DIV/0!</v>
      </c>
      <c r="AO4" s="25"/>
      <c r="AP4" s="26">
        <f t="shared" ref="AP4:AP55" si="25">AO4-AM4</f>
        <v>-25</v>
      </c>
      <c r="AQ4" s="32">
        <f t="shared" si="16"/>
        <v>0</v>
      </c>
      <c r="AR4" s="23">
        <f>'Janvier N-1'!T4+'Février N-1'!T4+'Mars N-1'!T4+'Avril N-1'!T4+'Mai N-1'!T4+'Juin N-1'!AR4+'Juillet N-1'!AR4+'Août N-1'!AR4+'Septembre N-1'!AR4+'Octobre N-1'!AR4+'Novembre N-1'!AR4+'Décembre N-1'!AR4</f>
        <v>0</v>
      </c>
      <c r="AS4" s="33" t="e">
        <f t="shared" si="17"/>
        <v>#DIV/0!</v>
      </c>
      <c r="AT4" s="25"/>
      <c r="AU4" s="26">
        <f t="shared" ref="AU4:AU55" si="26">AT4-AR4</f>
        <v>0</v>
      </c>
    </row>
    <row r="5" spans="1:64" x14ac:dyDescent="0.3">
      <c r="A5" t="s">
        <v>1</v>
      </c>
      <c r="B5" s="21"/>
      <c r="C5" s="32">
        <f t="shared" si="0"/>
        <v>0</v>
      </c>
      <c r="D5" s="23">
        <f>'Janvier N-1'!D5+'Février N-1'!D5+'Mars N-1'!D5+'Avril N-1'!D5+'Mai N-1'!D5+'Juin N-1'!D5+'Juillet N-1'!D5+'Août N-1'!D5+'Septembre N-1'!D5+'Octobre N-1'!D5+'Novembre N-1'!D5+'Décembre N-1'!D5</f>
        <v>0</v>
      </c>
      <c r="E5" s="33" t="e">
        <f t="shared" si="1"/>
        <v>#DIV/0!</v>
      </c>
      <c r="F5" s="25"/>
      <c r="G5" s="26">
        <f t="shared" si="18"/>
        <v>0</v>
      </c>
      <c r="H5" s="32">
        <f t="shared" si="2"/>
        <v>1.9305019305019305E-3</v>
      </c>
      <c r="I5" s="23">
        <f>'Janvier N-1'!F5+'Février N-1'!F5+'Mars N-1'!F5+'Avril N-1'!F5+'Mai N-1'!F5+'Juin N-1'!I5+'Juillet N-1'!I5+'Août N-1'!I5+'Septembre N-1'!I5+'Octobre N-1'!I5+'Novembre N-1'!I5+'Décembre N-1'!I5</f>
        <v>2</v>
      </c>
      <c r="J5" s="33" t="e">
        <f t="shared" si="3"/>
        <v>#DIV/0!</v>
      </c>
      <c r="K5" s="25"/>
      <c r="L5" s="26">
        <f t="shared" si="19"/>
        <v>-2</v>
      </c>
      <c r="M5" s="32">
        <f t="shared" si="4"/>
        <v>0</v>
      </c>
      <c r="N5" s="23">
        <f>'Janvier N-1'!H5+'Février N-1'!H5+'Mars N-1'!H5+'Avril N-1'!H5+'Mai N-1'!H5+'Juin N-1'!N5+'Juillet N-1'!N5+'Août N-1'!N5+'Septembre N-1'!N5+'Octobre N-1'!N5+'Novembre N-1'!N5+'Décembre N-1'!N5</f>
        <v>0</v>
      </c>
      <c r="O5" s="33" t="e">
        <f t="shared" si="5"/>
        <v>#DIV/0!</v>
      </c>
      <c r="P5" s="25"/>
      <c r="Q5" s="26">
        <f t="shared" si="20"/>
        <v>0</v>
      </c>
      <c r="R5" s="32">
        <f t="shared" si="6"/>
        <v>2.1598272138228943E-3</v>
      </c>
      <c r="S5" s="23">
        <f>'Janvier N-1'!J5+'Février N-1'!J5+'Mars N-1'!J5+'Avril N-1'!J5+'Mai N-1'!J5+'Juin N-1'!S5+'Juillet N-1'!S5+'Août N-1'!S5+'Septembre N-1'!S5+'Octobre N-1'!S5+'Novembre N-1'!S5+'Décembre N-1'!S5</f>
        <v>1</v>
      </c>
      <c r="T5" s="33" t="e">
        <f t="shared" si="7"/>
        <v>#DIV/0!</v>
      </c>
      <c r="U5" s="25"/>
      <c r="V5" s="26">
        <f t="shared" si="21"/>
        <v>-1</v>
      </c>
      <c r="W5" s="32">
        <f t="shared" si="8"/>
        <v>1.282051282051282E-2</v>
      </c>
      <c r="X5" s="23">
        <f>'Janvier N-1'!L5+'Février N-1'!L5+'Mars N-1'!L5+'Avril N-1'!L5+'Mai N-1'!L5+'Juin N-1'!X5+'Juillet N-1'!X5+'Août N-1'!X5+'Septembre N-1'!X5+'Octobre N-1'!X5+'Novembre N-1'!X5+'Décembre N-1'!X5</f>
        <v>4</v>
      </c>
      <c r="Y5" s="33" t="e">
        <f t="shared" si="9"/>
        <v>#DIV/0!</v>
      </c>
      <c r="Z5" s="25"/>
      <c r="AA5" s="26">
        <f t="shared" si="22"/>
        <v>-4</v>
      </c>
      <c r="AB5" s="32">
        <f t="shared" si="10"/>
        <v>1.0309278350515464E-3</v>
      </c>
      <c r="AC5" s="23">
        <f>'Janvier N-1'!N5+'Février N-1'!N5+'Mars N-1'!N5+'Avril N-1'!N5+'Mai N-1'!N5+'Juin N-1'!AC5+'Juillet N-1'!AC5+'Août N-1'!AC5+'Septembre N-1'!AC5+'Octobre N-1'!AC5+'Novembre N-1'!AC5+'Décembre N-1'!AC5</f>
        <v>1</v>
      </c>
      <c r="AD5" s="33" t="e">
        <f t="shared" si="11"/>
        <v>#DIV/0!</v>
      </c>
      <c r="AE5" s="25"/>
      <c r="AF5" s="26">
        <f t="shared" si="23"/>
        <v>-1</v>
      </c>
      <c r="AG5" s="32">
        <f t="shared" si="12"/>
        <v>2.1231422505307855E-3</v>
      </c>
      <c r="AH5" s="23">
        <f>'Janvier N-1'!P5+'Février N-1'!P5+'Mars N-1'!P5+'Avril N-1'!P5+'Mai N-1'!P5+'Juin N-1'!AH5+'Juillet N-1'!AH5+'Août N-1'!AH5+'Septembre N-1'!AH5+'Octobre N-1'!AH5+'Novembre N-1'!AH5+'Décembre N-1'!AH5</f>
        <v>1</v>
      </c>
      <c r="AI5" s="33" t="e">
        <f t="shared" si="13"/>
        <v>#DIV/0!</v>
      </c>
      <c r="AJ5" s="25"/>
      <c r="AK5" s="26">
        <f t="shared" si="24"/>
        <v>-1</v>
      </c>
      <c r="AL5" s="32">
        <f t="shared" si="14"/>
        <v>1.6822429906542056E-3</v>
      </c>
      <c r="AM5" s="23">
        <f>'Janvier N-1'!R5+'Février N-1'!R5+'Mars N-1'!R5+'Avril N-1'!R5+'Mai N-1'!R5+'Juin N-1'!AM5+'Juillet N-1'!AM5+'Août N-1'!AM5+'Septembre N-1'!AM5+'Octobre N-1'!AM5+'Novembre N-1'!AM5+'Décembre N-1'!AM5</f>
        <v>9</v>
      </c>
      <c r="AN5" s="33" t="e">
        <f t="shared" si="15"/>
        <v>#DIV/0!</v>
      </c>
      <c r="AO5" s="25"/>
      <c r="AP5" s="26">
        <f t="shared" si="25"/>
        <v>-9</v>
      </c>
      <c r="AQ5" s="32">
        <f t="shared" si="16"/>
        <v>0</v>
      </c>
      <c r="AR5" s="23">
        <f>'Janvier N-1'!T5+'Février N-1'!T5+'Mars N-1'!T5+'Avril N-1'!T5+'Mai N-1'!T5+'Juin N-1'!AR5+'Juillet N-1'!AR5+'Août N-1'!AR5+'Septembre N-1'!AR5+'Octobre N-1'!AR5+'Novembre N-1'!AR5+'Décembre N-1'!AR5</f>
        <v>0</v>
      </c>
      <c r="AS5" s="33" t="e">
        <f t="shared" si="17"/>
        <v>#DIV/0!</v>
      </c>
      <c r="AT5" s="25"/>
      <c r="AU5" s="26">
        <f t="shared" si="26"/>
        <v>0</v>
      </c>
    </row>
    <row r="6" spans="1:64" x14ac:dyDescent="0.3">
      <c r="A6" t="s">
        <v>52</v>
      </c>
      <c r="B6" s="21"/>
      <c r="C6" s="32">
        <f t="shared" si="0"/>
        <v>0</v>
      </c>
      <c r="D6" s="23">
        <f>'Janvier N-1'!D6+'Février N-1'!D6+'Mars N-1'!D6+'Avril N-1'!D6+'Mai N-1'!D6+'Juin N-1'!D6+'Juillet N-1'!D6+'Août N-1'!D6+'Septembre N-1'!D6+'Octobre N-1'!D6+'Novembre N-1'!D6+'Décembre N-1'!D6</f>
        <v>0</v>
      </c>
      <c r="E6" s="33" t="e">
        <f t="shared" si="1"/>
        <v>#DIV/0!</v>
      </c>
      <c r="F6" s="25"/>
      <c r="G6" s="26">
        <f t="shared" si="18"/>
        <v>0</v>
      </c>
      <c r="H6" s="32">
        <f t="shared" si="2"/>
        <v>0</v>
      </c>
      <c r="I6" s="23">
        <f>'Janvier N-1'!F6+'Février N-1'!F6+'Mars N-1'!F6+'Avril N-1'!F6+'Mai N-1'!F6+'Juin N-1'!I6+'Juillet N-1'!I6+'Août N-1'!I6+'Septembre N-1'!I6+'Octobre N-1'!I6+'Novembre N-1'!I6+'Décembre N-1'!I6</f>
        <v>0</v>
      </c>
      <c r="J6" s="33" t="e">
        <f t="shared" si="3"/>
        <v>#DIV/0!</v>
      </c>
      <c r="K6" s="25"/>
      <c r="L6" s="26">
        <f t="shared" si="19"/>
        <v>0</v>
      </c>
      <c r="M6" s="32">
        <f t="shared" si="4"/>
        <v>0</v>
      </c>
      <c r="N6" s="23">
        <f>'Janvier N-1'!H6+'Février N-1'!H6+'Mars N-1'!H6+'Avril N-1'!H6+'Mai N-1'!H6+'Juin N-1'!N6+'Juillet N-1'!N6+'Août N-1'!N6+'Septembre N-1'!N6+'Octobre N-1'!N6+'Novembre N-1'!N6+'Décembre N-1'!N6</f>
        <v>0</v>
      </c>
      <c r="O6" s="33" t="e">
        <f t="shared" si="5"/>
        <v>#DIV/0!</v>
      </c>
      <c r="P6" s="25"/>
      <c r="Q6" s="26">
        <f t="shared" si="20"/>
        <v>0</v>
      </c>
      <c r="R6" s="32">
        <f t="shared" si="6"/>
        <v>0</v>
      </c>
      <c r="S6" s="23">
        <f>'Janvier N-1'!J6+'Février N-1'!J6+'Mars N-1'!J6+'Avril N-1'!J6+'Mai N-1'!J6+'Juin N-1'!S6+'Juillet N-1'!S6+'Août N-1'!S6+'Septembre N-1'!S6+'Octobre N-1'!S6+'Novembre N-1'!S6+'Décembre N-1'!S6</f>
        <v>0</v>
      </c>
      <c r="T6" s="33" t="e">
        <f t="shared" si="7"/>
        <v>#DIV/0!</v>
      </c>
      <c r="U6" s="25"/>
      <c r="V6" s="26">
        <f t="shared" si="21"/>
        <v>0</v>
      </c>
      <c r="W6" s="32">
        <f t="shared" si="8"/>
        <v>0</v>
      </c>
      <c r="X6" s="23">
        <f>'Janvier N-1'!L6+'Février N-1'!L6+'Mars N-1'!L6+'Avril N-1'!L6+'Mai N-1'!L6+'Juin N-1'!X6+'Juillet N-1'!X6+'Août N-1'!X6+'Septembre N-1'!X6+'Octobre N-1'!X6+'Novembre N-1'!X6+'Décembre N-1'!X6</f>
        <v>0</v>
      </c>
      <c r="Y6" s="33" t="e">
        <f t="shared" si="9"/>
        <v>#DIV/0!</v>
      </c>
      <c r="Z6" s="25"/>
      <c r="AA6" s="26">
        <f t="shared" si="22"/>
        <v>0</v>
      </c>
      <c r="AB6" s="32">
        <f t="shared" si="10"/>
        <v>1.0309278350515464E-3</v>
      </c>
      <c r="AC6" s="23">
        <f>'Janvier N-1'!N6+'Février N-1'!N6+'Mars N-1'!N6+'Avril N-1'!N6+'Mai N-1'!N6+'Juin N-1'!AC6+'Juillet N-1'!AC6+'Août N-1'!AC6+'Septembre N-1'!AC6+'Octobre N-1'!AC6+'Novembre N-1'!AC6+'Décembre N-1'!AC6</f>
        <v>1</v>
      </c>
      <c r="AD6" s="33" t="e">
        <f t="shared" si="11"/>
        <v>#DIV/0!</v>
      </c>
      <c r="AE6" s="25"/>
      <c r="AF6" s="26">
        <f t="shared" si="23"/>
        <v>-1</v>
      </c>
      <c r="AG6" s="32">
        <f t="shared" si="12"/>
        <v>0</v>
      </c>
      <c r="AH6" s="23">
        <f>'Janvier N-1'!P6+'Février N-1'!P6+'Mars N-1'!P6+'Avril N-1'!P6+'Mai N-1'!P6+'Juin N-1'!AH6+'Juillet N-1'!AH6+'Août N-1'!AH6+'Septembre N-1'!AH6+'Octobre N-1'!AH6+'Novembre N-1'!AH6+'Décembre N-1'!AH6</f>
        <v>0</v>
      </c>
      <c r="AI6" s="33" t="e">
        <f t="shared" si="13"/>
        <v>#DIV/0!</v>
      </c>
      <c r="AJ6" s="25"/>
      <c r="AK6" s="26">
        <f t="shared" si="24"/>
        <v>0</v>
      </c>
      <c r="AL6" s="32">
        <f t="shared" si="14"/>
        <v>1.8691588785046728E-4</v>
      </c>
      <c r="AM6" s="23">
        <f>'Janvier N-1'!R6+'Février N-1'!R6+'Mars N-1'!R6+'Avril N-1'!R6+'Mai N-1'!R6+'Juin N-1'!AM6+'Juillet N-1'!AM6+'Août N-1'!AM6+'Septembre N-1'!AM6+'Octobre N-1'!AM6+'Novembre N-1'!AM6+'Décembre N-1'!AM6</f>
        <v>1</v>
      </c>
      <c r="AN6" s="33" t="e">
        <f t="shared" si="15"/>
        <v>#DIV/0!</v>
      </c>
      <c r="AO6" s="25"/>
      <c r="AP6" s="26">
        <f t="shared" si="25"/>
        <v>-1</v>
      </c>
      <c r="AQ6" s="32">
        <f t="shared" si="16"/>
        <v>0</v>
      </c>
      <c r="AR6" s="23">
        <f>'Janvier N-1'!T6+'Février N-1'!T6+'Mars N-1'!T6+'Avril N-1'!T6+'Mai N-1'!T6+'Juin N-1'!AR6+'Juillet N-1'!AR6+'Août N-1'!AR6+'Septembre N-1'!AR6+'Octobre N-1'!AR6+'Novembre N-1'!AR6+'Décembre N-1'!AR6</f>
        <v>0</v>
      </c>
      <c r="AS6" s="33" t="e">
        <f t="shared" si="17"/>
        <v>#DIV/0!</v>
      </c>
      <c r="AT6" s="25"/>
      <c r="AU6" s="26">
        <f t="shared" si="26"/>
        <v>0</v>
      </c>
    </row>
    <row r="7" spans="1:64" x14ac:dyDescent="0.3">
      <c r="A7" t="s">
        <v>2</v>
      </c>
      <c r="B7" s="21"/>
      <c r="C7" s="32">
        <f t="shared" si="0"/>
        <v>7.7389984825493169E-2</v>
      </c>
      <c r="D7" s="23">
        <f>'Janvier N-1'!D7+'Février N-1'!D7+'Mars N-1'!D7+'Avril N-1'!D7+'Mai N-1'!D7+'Juin N-1'!D7+'Juillet N-1'!D7+'Août N-1'!D7+'Septembre N-1'!D7+'Octobre N-1'!D7+'Novembre N-1'!D7+'Décembre N-1'!D7</f>
        <v>204</v>
      </c>
      <c r="E7" s="33" t="e">
        <f t="shared" si="1"/>
        <v>#DIV/0!</v>
      </c>
      <c r="F7" s="25"/>
      <c r="G7" s="26">
        <f t="shared" si="18"/>
        <v>-204</v>
      </c>
      <c r="H7" s="32">
        <f t="shared" si="2"/>
        <v>6.5637065637065631E-2</v>
      </c>
      <c r="I7" s="23">
        <f>'Janvier N-1'!F7+'Février N-1'!F7+'Mars N-1'!F7+'Avril N-1'!F7+'Mai N-1'!F7+'Juin N-1'!I7+'Juillet N-1'!I7+'Août N-1'!I7+'Septembre N-1'!I7+'Octobre N-1'!I7+'Novembre N-1'!I7+'Décembre N-1'!I7</f>
        <v>68</v>
      </c>
      <c r="J7" s="33" t="e">
        <f t="shared" si="3"/>
        <v>#DIV/0!</v>
      </c>
      <c r="K7" s="25"/>
      <c r="L7" s="26">
        <f t="shared" si="19"/>
        <v>-68</v>
      </c>
      <c r="M7" s="32">
        <f t="shared" si="4"/>
        <v>2.159827213822894E-2</v>
      </c>
      <c r="N7" s="23">
        <f>'Janvier N-1'!H7+'Février N-1'!H7+'Mars N-1'!H7+'Avril N-1'!H7+'Mai N-1'!H7+'Juin N-1'!N7+'Juillet N-1'!N7+'Août N-1'!N7+'Septembre N-1'!N7+'Octobre N-1'!N7+'Novembre N-1'!N7+'Décembre N-1'!N7</f>
        <v>10</v>
      </c>
      <c r="O7" s="33" t="e">
        <f t="shared" si="5"/>
        <v>#DIV/0!</v>
      </c>
      <c r="P7" s="25"/>
      <c r="Q7" s="26">
        <f t="shared" si="20"/>
        <v>-10</v>
      </c>
      <c r="R7" s="32">
        <f t="shared" si="6"/>
        <v>7.775377969762419E-2</v>
      </c>
      <c r="S7" s="23">
        <f>'Janvier N-1'!J7+'Février N-1'!J7+'Mars N-1'!J7+'Avril N-1'!J7+'Mai N-1'!J7+'Juin N-1'!S7+'Juillet N-1'!S7+'Août N-1'!S7+'Septembre N-1'!S7+'Octobre N-1'!S7+'Novembre N-1'!S7+'Décembre N-1'!S7</f>
        <v>36</v>
      </c>
      <c r="T7" s="33" t="e">
        <f t="shared" si="7"/>
        <v>#DIV/0!</v>
      </c>
      <c r="U7" s="25"/>
      <c r="V7" s="26">
        <f t="shared" si="21"/>
        <v>-36</v>
      </c>
      <c r="W7" s="32">
        <f t="shared" si="8"/>
        <v>7.6923076923076927E-2</v>
      </c>
      <c r="X7" s="23">
        <f>'Janvier N-1'!L7+'Février N-1'!L7+'Mars N-1'!L7+'Avril N-1'!L7+'Mai N-1'!L7+'Juin N-1'!X7+'Juillet N-1'!X7+'Août N-1'!X7+'Septembre N-1'!X7+'Octobre N-1'!X7+'Novembre N-1'!X7+'Décembre N-1'!X7</f>
        <v>24</v>
      </c>
      <c r="Y7" s="33" t="e">
        <f t="shared" si="9"/>
        <v>#DIV/0!</v>
      </c>
      <c r="Z7" s="25"/>
      <c r="AA7" s="26">
        <f t="shared" si="22"/>
        <v>-24</v>
      </c>
      <c r="AB7" s="32">
        <f t="shared" si="10"/>
        <v>0.10412371134020619</v>
      </c>
      <c r="AC7" s="23">
        <f>'Janvier N-1'!N7+'Février N-1'!N7+'Mars N-1'!N7+'Avril N-1'!N7+'Mai N-1'!N7+'Juin N-1'!AC7+'Juillet N-1'!AC7+'Août N-1'!AC7+'Septembre N-1'!AC7+'Octobre N-1'!AC7+'Novembre N-1'!AC7+'Décembre N-1'!AC7</f>
        <v>101</v>
      </c>
      <c r="AD7" s="33" t="e">
        <f t="shared" si="11"/>
        <v>#DIV/0!</v>
      </c>
      <c r="AE7" s="25"/>
      <c r="AF7" s="26">
        <f t="shared" si="23"/>
        <v>-101</v>
      </c>
      <c r="AG7" s="32">
        <f t="shared" si="12"/>
        <v>5.7324840764331211E-2</v>
      </c>
      <c r="AH7" s="23">
        <f>'Janvier N-1'!P7+'Février N-1'!P7+'Mars N-1'!P7+'Avril N-1'!P7+'Mai N-1'!P7+'Juin N-1'!AH7+'Juillet N-1'!AH7+'Août N-1'!AH7+'Septembre N-1'!AH7+'Octobre N-1'!AH7+'Novembre N-1'!AH7+'Décembre N-1'!AH7</f>
        <v>27</v>
      </c>
      <c r="AI7" s="33" t="e">
        <f t="shared" si="13"/>
        <v>#DIV/0!</v>
      </c>
      <c r="AJ7" s="25"/>
      <c r="AK7" s="26">
        <f t="shared" si="24"/>
        <v>-27</v>
      </c>
      <c r="AL7" s="32">
        <f t="shared" si="14"/>
        <v>8.7850467289719625E-2</v>
      </c>
      <c r="AM7" s="23">
        <f>'Janvier N-1'!R7+'Février N-1'!R7+'Mars N-1'!R7+'Avril N-1'!R7+'Mai N-1'!R7+'Juin N-1'!AM7+'Juillet N-1'!AM7+'Août N-1'!AM7+'Septembre N-1'!AM7+'Octobre N-1'!AM7+'Novembre N-1'!AM7+'Décembre N-1'!AM7</f>
        <v>470</v>
      </c>
      <c r="AN7" s="33" t="e">
        <f t="shared" si="15"/>
        <v>#DIV/0!</v>
      </c>
      <c r="AO7" s="25"/>
      <c r="AP7" s="26">
        <f t="shared" si="25"/>
        <v>-470</v>
      </c>
      <c r="AQ7" s="32">
        <f t="shared" si="16"/>
        <v>0</v>
      </c>
      <c r="AR7" s="23">
        <f>'Janvier N-1'!T7+'Février N-1'!T7+'Mars N-1'!T7+'Avril N-1'!T7+'Mai N-1'!T7+'Juin N-1'!AR7+'Juillet N-1'!AR7+'Août N-1'!AR7+'Septembre N-1'!AR7+'Octobre N-1'!AR7+'Novembre N-1'!AR7+'Décembre N-1'!AR7</f>
        <v>0</v>
      </c>
      <c r="AS7" s="33" t="e">
        <f t="shared" si="17"/>
        <v>#DIV/0!</v>
      </c>
      <c r="AT7" s="25"/>
      <c r="AU7" s="26">
        <f t="shared" si="26"/>
        <v>0</v>
      </c>
    </row>
    <row r="8" spans="1:64" x14ac:dyDescent="0.3">
      <c r="A8" t="s">
        <v>3</v>
      </c>
      <c r="B8" s="21"/>
      <c r="C8" s="32">
        <f t="shared" si="0"/>
        <v>7.5872534142640367E-4</v>
      </c>
      <c r="D8" s="23">
        <f>'Janvier N-1'!D8+'Février N-1'!D8+'Mars N-1'!D8+'Avril N-1'!D8+'Mai N-1'!D8+'Juin N-1'!D8+'Juillet N-1'!D8+'Août N-1'!D8+'Septembre N-1'!D8+'Octobre N-1'!D8+'Novembre N-1'!D8+'Décembre N-1'!D8</f>
        <v>2</v>
      </c>
      <c r="E8" s="33" t="e">
        <f t="shared" si="1"/>
        <v>#DIV/0!</v>
      </c>
      <c r="F8" s="25"/>
      <c r="G8" s="26">
        <f t="shared" si="18"/>
        <v>-2</v>
      </c>
      <c r="H8" s="32">
        <f t="shared" si="2"/>
        <v>0</v>
      </c>
      <c r="I8" s="23">
        <f>'Janvier N-1'!F8+'Février N-1'!F8+'Mars N-1'!F8+'Avril N-1'!F8+'Mai N-1'!F8+'Juin N-1'!I8+'Juillet N-1'!I8+'Août N-1'!I8+'Septembre N-1'!I8+'Octobre N-1'!I8+'Novembre N-1'!I8+'Décembre N-1'!I8</f>
        <v>0</v>
      </c>
      <c r="J8" s="33" t="e">
        <f t="shared" si="3"/>
        <v>#DIV/0!</v>
      </c>
      <c r="K8" s="25"/>
      <c r="L8" s="26">
        <f t="shared" si="19"/>
        <v>0</v>
      </c>
      <c r="M8" s="32">
        <f t="shared" si="4"/>
        <v>0</v>
      </c>
      <c r="N8" s="23">
        <f>'Janvier N-1'!H8+'Février N-1'!H8+'Mars N-1'!H8+'Avril N-1'!H8+'Mai N-1'!H8+'Juin N-1'!N8+'Juillet N-1'!N8+'Août N-1'!N8+'Septembre N-1'!N8+'Octobre N-1'!N8+'Novembre N-1'!N8+'Décembre N-1'!N8</f>
        <v>0</v>
      </c>
      <c r="O8" s="33" t="e">
        <f t="shared" si="5"/>
        <v>#DIV/0!</v>
      </c>
      <c r="P8" s="25"/>
      <c r="Q8" s="26">
        <f t="shared" si="20"/>
        <v>0</v>
      </c>
      <c r="R8" s="32">
        <f t="shared" si="6"/>
        <v>0</v>
      </c>
      <c r="S8" s="23">
        <f>'Janvier N-1'!J8+'Février N-1'!J8+'Mars N-1'!J8+'Avril N-1'!J8+'Mai N-1'!J8+'Juin N-1'!S8+'Juillet N-1'!S8+'Août N-1'!S8+'Septembre N-1'!S8+'Octobre N-1'!S8+'Novembre N-1'!S8+'Décembre N-1'!S8</f>
        <v>0</v>
      </c>
      <c r="T8" s="33" t="e">
        <f t="shared" si="7"/>
        <v>#DIV/0!</v>
      </c>
      <c r="U8" s="25"/>
      <c r="V8" s="26">
        <f t="shared" si="21"/>
        <v>0</v>
      </c>
      <c r="W8" s="32">
        <f t="shared" si="8"/>
        <v>0</v>
      </c>
      <c r="X8" s="23">
        <f>'Janvier N-1'!L8+'Février N-1'!L8+'Mars N-1'!L8+'Avril N-1'!L8+'Mai N-1'!L8+'Juin N-1'!X8+'Juillet N-1'!X8+'Août N-1'!X8+'Septembre N-1'!X8+'Octobre N-1'!X8+'Novembre N-1'!X8+'Décembre N-1'!X8</f>
        <v>0</v>
      </c>
      <c r="Y8" s="33" t="e">
        <f t="shared" si="9"/>
        <v>#DIV/0!</v>
      </c>
      <c r="Z8" s="25"/>
      <c r="AA8" s="26">
        <f t="shared" si="22"/>
        <v>0</v>
      </c>
      <c r="AB8" s="32">
        <f t="shared" si="10"/>
        <v>2.0618556701030928E-3</v>
      </c>
      <c r="AC8" s="23">
        <f>'Janvier N-1'!N8+'Février N-1'!N8+'Mars N-1'!N8+'Avril N-1'!N8+'Mai N-1'!N8+'Juin N-1'!AC8+'Juillet N-1'!AC8+'Août N-1'!AC8+'Septembre N-1'!AC8+'Octobre N-1'!AC8+'Novembre N-1'!AC8+'Décembre N-1'!AC8</f>
        <v>2</v>
      </c>
      <c r="AD8" s="33" t="e">
        <f t="shared" si="11"/>
        <v>#DIV/0!</v>
      </c>
      <c r="AE8" s="25"/>
      <c r="AF8" s="26">
        <f t="shared" si="23"/>
        <v>-2</v>
      </c>
      <c r="AG8" s="32">
        <f t="shared" si="12"/>
        <v>0</v>
      </c>
      <c r="AH8" s="23">
        <f>'Janvier N-1'!P8+'Février N-1'!P8+'Mars N-1'!P8+'Avril N-1'!P8+'Mai N-1'!P8+'Juin N-1'!AH8+'Juillet N-1'!AH8+'Août N-1'!AH8+'Septembre N-1'!AH8+'Octobre N-1'!AH8+'Novembre N-1'!AH8+'Décembre N-1'!AH8</f>
        <v>0</v>
      </c>
      <c r="AI8" s="33" t="e">
        <f t="shared" si="13"/>
        <v>#DIV/0!</v>
      </c>
      <c r="AJ8" s="25"/>
      <c r="AK8" s="26">
        <f t="shared" si="24"/>
        <v>0</v>
      </c>
      <c r="AL8" s="32">
        <f t="shared" si="14"/>
        <v>7.4766355140186912E-4</v>
      </c>
      <c r="AM8" s="23">
        <f>'Janvier N-1'!R8+'Février N-1'!R8+'Mars N-1'!R8+'Avril N-1'!R8+'Mai N-1'!R8+'Juin N-1'!AM8+'Juillet N-1'!AM8+'Août N-1'!AM8+'Septembre N-1'!AM8+'Octobre N-1'!AM8+'Novembre N-1'!AM8+'Décembre N-1'!AM8</f>
        <v>4</v>
      </c>
      <c r="AN8" s="33" t="e">
        <f t="shared" si="15"/>
        <v>#DIV/0!</v>
      </c>
      <c r="AO8" s="25"/>
      <c r="AP8" s="26">
        <f t="shared" si="25"/>
        <v>-4</v>
      </c>
      <c r="AQ8" s="32">
        <f t="shared" si="16"/>
        <v>0</v>
      </c>
      <c r="AR8" s="23">
        <f>'Janvier N-1'!T8+'Février N-1'!T8+'Mars N-1'!T8+'Avril N-1'!T8+'Mai N-1'!T8+'Juin N-1'!AR8+'Juillet N-1'!AR8+'Août N-1'!AR8+'Septembre N-1'!AR8+'Octobre N-1'!AR8+'Novembre N-1'!AR8+'Décembre N-1'!AR8</f>
        <v>0</v>
      </c>
      <c r="AS8" s="33" t="e">
        <f t="shared" si="17"/>
        <v>#DIV/0!</v>
      </c>
      <c r="AT8" s="25"/>
      <c r="AU8" s="26">
        <f t="shared" si="26"/>
        <v>0</v>
      </c>
    </row>
    <row r="9" spans="1:64" x14ac:dyDescent="0.3">
      <c r="A9" t="s">
        <v>4</v>
      </c>
      <c r="B9" s="21"/>
      <c r="C9" s="32">
        <f t="shared" si="0"/>
        <v>5.6904400606980272E-2</v>
      </c>
      <c r="D9" s="23">
        <f>'Janvier N-1'!D9+'Février N-1'!D9+'Mars N-1'!D9+'Avril N-1'!D9+'Mai N-1'!D9+'Juin N-1'!D9+'Juillet N-1'!D9+'Août N-1'!D9+'Septembre N-1'!D9+'Octobre N-1'!D10+'Novembre N-1'!D9+'Décembre N-1'!D9</f>
        <v>150</v>
      </c>
      <c r="E9" s="33" t="e">
        <f t="shared" si="1"/>
        <v>#DIV/0!</v>
      </c>
      <c r="F9" s="25"/>
      <c r="G9" s="26">
        <f t="shared" si="18"/>
        <v>-150</v>
      </c>
      <c r="H9" s="32">
        <f t="shared" si="2"/>
        <v>4.8262548262548263E-2</v>
      </c>
      <c r="I9" s="23">
        <f>'Janvier N-1'!F9+'Février N-1'!F9+'Mars N-1'!F9+'Avril N-1'!F9+'Mai N-1'!F9+'Juin N-1'!I9+'Juillet N-1'!I9+'Août N-1'!I9+'Septembre N-1'!I9+'Octobre N-1'!I10+'Novembre N-1'!I9+'Décembre N-1'!I9</f>
        <v>50</v>
      </c>
      <c r="J9" s="33" t="e">
        <f t="shared" si="3"/>
        <v>#DIV/0!</v>
      </c>
      <c r="K9" s="25"/>
      <c r="L9" s="26">
        <f t="shared" si="19"/>
        <v>-50</v>
      </c>
      <c r="M9" s="32">
        <f t="shared" si="4"/>
        <v>1.7278617710583154E-2</v>
      </c>
      <c r="N9" s="23">
        <f>'Janvier N-1'!H9+'Février N-1'!H9+'Mars N-1'!H9+'Avril N-1'!H9+'Mai N-1'!H9+'Juin N-1'!N9+'Juillet N-1'!N9+'Août N-1'!N9+'Septembre N-1'!N9+'Octobre N-1'!N10+'Novembre N-1'!N9+'Décembre N-1'!N9</f>
        <v>8</v>
      </c>
      <c r="O9" s="33" t="e">
        <f t="shared" si="5"/>
        <v>#DIV/0!</v>
      </c>
      <c r="P9" s="25"/>
      <c r="Q9" s="26">
        <f t="shared" si="20"/>
        <v>-8</v>
      </c>
      <c r="R9" s="32">
        <f t="shared" si="6"/>
        <v>3.2397408207343416E-2</v>
      </c>
      <c r="S9" s="23">
        <f>'Janvier N-1'!J9+'Février N-1'!J9+'Mars N-1'!J9+'Avril N-1'!J9+'Mai N-1'!J9+'Juin N-1'!S9+'Juillet N-1'!S9+'Août N-1'!S9+'Septembre N-1'!S9+'Octobre N-1'!S10+'Novembre N-1'!S9+'Décembre N-1'!S9</f>
        <v>15</v>
      </c>
      <c r="T9" s="33" t="e">
        <f t="shared" si="7"/>
        <v>#DIV/0!</v>
      </c>
      <c r="U9" s="25"/>
      <c r="V9" s="26">
        <f t="shared" si="21"/>
        <v>-15</v>
      </c>
      <c r="W9" s="32">
        <f t="shared" si="8"/>
        <v>8.9743589743589744E-2</v>
      </c>
      <c r="X9" s="23">
        <f>'Janvier N-1'!L9+'Février N-1'!L9+'Mars N-1'!L9+'Avril N-1'!L9+'Mai N-1'!L9+'Juin N-1'!X9+'Juillet N-1'!X9+'Août N-1'!X9+'Septembre N-1'!X9+'Octobre N-1'!X10+'Novembre N-1'!X9+'Décembre N-1'!X9</f>
        <v>28</v>
      </c>
      <c r="Y9" s="33" t="e">
        <f t="shared" si="9"/>
        <v>#DIV/0!</v>
      </c>
      <c r="Z9" s="25"/>
      <c r="AA9" s="26">
        <f t="shared" si="22"/>
        <v>-28</v>
      </c>
      <c r="AB9" s="32">
        <f t="shared" si="10"/>
        <v>5.5670103092783509E-2</v>
      </c>
      <c r="AC9" s="23">
        <f>'Janvier N-1'!N9+'Février N-1'!N9+'Mars N-1'!N9+'Avril N-1'!N9+'Mai N-1'!N9+'Juin N-1'!AC9+'Juillet N-1'!AC9+'Août N-1'!AC9+'Septembre N-1'!AC9+'Octobre N-1'!AC10+'Novembre N-1'!AC9+'Décembre N-1'!AC9</f>
        <v>54</v>
      </c>
      <c r="AD9" s="33" t="e">
        <f t="shared" si="11"/>
        <v>#DIV/0!</v>
      </c>
      <c r="AE9" s="25"/>
      <c r="AF9" s="26">
        <f t="shared" si="23"/>
        <v>-54</v>
      </c>
      <c r="AG9" s="32">
        <f t="shared" si="12"/>
        <v>0.15498938428874734</v>
      </c>
      <c r="AH9" s="23">
        <f>'Janvier N-1'!P9+'Février N-1'!P9+'Mars N-1'!P9+'Avril N-1'!P9+'Mai N-1'!P9+'Juin N-1'!AH9+'Juillet N-1'!AH9+'Août N-1'!AH9+'Septembre N-1'!AH9+'Octobre N-1'!AH10+'Novembre N-1'!AH9+'Décembre N-1'!AH9</f>
        <v>73</v>
      </c>
      <c r="AI9" s="33" t="e">
        <f t="shared" si="13"/>
        <v>#DIV/0!</v>
      </c>
      <c r="AJ9" s="25"/>
      <c r="AK9" s="26">
        <f t="shared" si="24"/>
        <v>-73</v>
      </c>
      <c r="AL9" s="32">
        <f t="shared" si="14"/>
        <v>7.0654205607476636E-2</v>
      </c>
      <c r="AM9" s="23">
        <f>'Janvier N-1'!R9+'Février N-1'!R9+'Mars N-1'!R9+'Avril N-1'!R9+'Mai N-1'!R9+'Juin N-1'!AM9+'Juillet N-1'!AM9+'Août N-1'!AM9+'Septembre N-1'!AM9+'Octobre N-1'!AM10+'Novembre N-1'!AM9+'Décembre N-1'!AM9</f>
        <v>378</v>
      </c>
      <c r="AN9" s="33" t="e">
        <f t="shared" si="15"/>
        <v>#DIV/0!</v>
      </c>
      <c r="AO9" s="25"/>
      <c r="AP9" s="26">
        <f t="shared" si="25"/>
        <v>-378</v>
      </c>
      <c r="AQ9" s="32">
        <f t="shared" si="16"/>
        <v>0</v>
      </c>
      <c r="AR9" s="23">
        <f>'Janvier N-1'!T9+'Février N-1'!T9+'Mars N-1'!T9+'Avril N-1'!T9+'Mai N-1'!T9+'Juin N-1'!AR9+'Juillet N-1'!AR9+'Août N-1'!AR9+'Septembre N-1'!AR9+'Octobre N-1'!AR10+'Novembre N-1'!AR9+'Décembre N-1'!AR9</f>
        <v>0</v>
      </c>
      <c r="AS9" s="33" t="e">
        <f t="shared" si="17"/>
        <v>#DIV/0!</v>
      </c>
      <c r="AT9" s="25"/>
      <c r="AU9" s="26">
        <f t="shared" si="26"/>
        <v>0</v>
      </c>
    </row>
    <row r="10" spans="1:64" x14ac:dyDescent="0.3">
      <c r="A10" t="s">
        <v>138</v>
      </c>
      <c r="B10" s="21"/>
      <c r="C10" s="32">
        <f t="shared" ref="C10:C11" si="27">D10/$D$57</f>
        <v>0</v>
      </c>
      <c r="D10" s="23">
        <f>'Janvier N-1'!D11+'Février N-1'!D11+'Mars N-1'!D11+'Avril N-1'!D11+'Mai N-1'!D11+'Juin N-1'!D11+'Juillet N-1'!D11+'Août N-1'!D11+'Septembre N-1'!D11+'Octobre N-1'!D11+'Novembre N-1'!D11+'Décembre N-1'!D11</f>
        <v>0</v>
      </c>
      <c r="E10" s="33" t="e">
        <f t="shared" ref="E10:E11" si="28">F10/$F$57</f>
        <v>#DIV/0!</v>
      </c>
      <c r="F10" s="25"/>
      <c r="G10" s="26">
        <f t="shared" ref="G10:G11" si="29">F10-D10</f>
        <v>0</v>
      </c>
      <c r="H10" s="32"/>
      <c r="I10" s="23"/>
      <c r="J10" s="33" t="e">
        <f t="shared" ref="J10:J40" si="30">K10/$K$57</f>
        <v>#DIV/0!</v>
      </c>
      <c r="K10" s="25"/>
      <c r="L10" s="26">
        <f t="shared" ref="L10:L40" si="31">K10-I10</f>
        <v>0</v>
      </c>
      <c r="M10" s="32">
        <f t="shared" ref="M10:M40" si="32">N10/$N$57</f>
        <v>0</v>
      </c>
      <c r="N10" s="23">
        <f>'Janvier N-1'!H11+'Février N-1'!H11+'Mars N-1'!H11+'Avril N-1'!H11+'Mai N-1'!H11+'Juin N-1'!N11+'Juillet N-1'!N11+'Août N-1'!N11+'Septembre N-1'!N11+'Octobre N-1'!N11+'Novembre N-1'!N11+'Décembre N-1'!N11</f>
        <v>0</v>
      </c>
      <c r="O10" s="33" t="e">
        <f t="shared" ref="O10:O40" si="33">P10/$P$57</f>
        <v>#DIV/0!</v>
      </c>
      <c r="P10" s="25"/>
      <c r="Q10" s="26">
        <f t="shared" ref="Q10:Q40" si="34">P10-N10</f>
        <v>0</v>
      </c>
      <c r="R10" s="32">
        <f t="shared" ref="R10:R40" si="35">S10/$S$57</f>
        <v>0</v>
      </c>
      <c r="S10" s="23">
        <f>'Janvier N-1'!J11+'Février N-1'!J11+'Mars N-1'!J11+'Avril N-1'!J11+'Mai N-1'!J11+'Juin N-1'!S11+'Juillet N-1'!S11+'Août N-1'!S11+'Septembre N-1'!S11+'Octobre N-1'!S11+'Novembre N-1'!S11+'Décembre N-1'!S11</f>
        <v>0</v>
      </c>
      <c r="T10" s="33" t="e">
        <f t="shared" ref="T10:T40" si="36">U10/$U$57</f>
        <v>#DIV/0!</v>
      </c>
      <c r="U10" s="25"/>
      <c r="V10" s="26">
        <f t="shared" ref="V10:V40" si="37">U10-S10</f>
        <v>0</v>
      </c>
      <c r="W10" s="32">
        <f t="shared" ref="W10:W40" si="38">X10/$X$57</f>
        <v>0</v>
      </c>
      <c r="X10" s="23">
        <f>'Janvier N-1'!L11+'Février N-1'!L11+'Mars N-1'!L11+'Avril N-1'!L11+'Mai N-1'!L11+'Juin N-1'!X11+'Juillet N-1'!X11+'Août N-1'!X11+'Septembre N-1'!X11+'Octobre N-1'!X11+'Novembre N-1'!X11+'Décembre N-1'!X11</f>
        <v>0</v>
      </c>
      <c r="Y10" s="33" t="e">
        <f t="shared" ref="Y10:Y40" si="39">Z10/$Z$57</f>
        <v>#DIV/0!</v>
      </c>
      <c r="Z10" s="25"/>
      <c r="AA10" s="26">
        <f t="shared" ref="AA10:AA40" si="40">Z10-X10</f>
        <v>0</v>
      </c>
      <c r="AB10" s="32">
        <f t="shared" ref="AB10:AB40" si="41">AC10/$AC$57</f>
        <v>0</v>
      </c>
      <c r="AC10" s="23">
        <f>'Janvier N-1'!N11+'Février N-1'!N11+'Mars N-1'!N11+'Avril N-1'!N11+'Mai N-1'!N11+'Juin N-1'!AC11+'Juillet N-1'!AC11+'Août N-1'!AC11+'Septembre N-1'!AC11+'Octobre N-1'!AC11+'Novembre N-1'!AC11+'Décembre N-1'!AC11</f>
        <v>0</v>
      </c>
      <c r="AD10" s="33" t="e">
        <f t="shared" ref="AD10:AD40" si="42">AE10/$AE$57</f>
        <v>#DIV/0!</v>
      </c>
      <c r="AE10" s="25"/>
      <c r="AF10" s="26">
        <f t="shared" ref="AF10:AF40" si="43">AE10-AC10</f>
        <v>0</v>
      </c>
      <c r="AG10" s="32">
        <f t="shared" ref="AG10:AG40" si="44">AH10/$AH$57</f>
        <v>1.9108280254777069E-2</v>
      </c>
      <c r="AH10" s="23">
        <f>'Janvier N-1'!P11+'Février N-1'!P11+'Mars N-1'!P11+'Avril N-1'!P11+'Mai N-1'!P11+'Juin N-1'!AH11+'Juillet N-1'!AH11+'Août N-1'!AH11+'Septembre N-1'!AH11+'Octobre N-1'!AH11+'Novembre N-1'!AH11+'Décembre N-1'!AH11</f>
        <v>9</v>
      </c>
      <c r="AI10" s="33" t="e">
        <f t="shared" ref="AI10:AI40" si="45">AJ10/$AJ$57</f>
        <v>#DIV/0!</v>
      </c>
      <c r="AJ10" s="25"/>
      <c r="AK10" s="26">
        <f t="shared" ref="AK10:AK40" si="46">AJ10-AH10</f>
        <v>-9</v>
      </c>
      <c r="AL10" s="32">
        <f t="shared" ref="AL10:AL40" si="47">AM10/$AM$57</f>
        <v>0</v>
      </c>
      <c r="AM10" s="23">
        <f>'Janvier N-1'!R11+'Février N-1'!R11+'Mars N-1'!R11+'Avril N-1'!R11+'Mai N-1'!R11+'Juin N-1'!AM11+'Juillet N-1'!AM11+'Août N-1'!AM11+'Septembre N-1'!AM11+'Octobre N-1'!AM11+'Novembre N-1'!AM11+'Décembre N-1'!AM11</f>
        <v>0</v>
      </c>
      <c r="AN10" s="33" t="e">
        <f t="shared" ref="AN10:AN40" si="48">AO10/$AO$57</f>
        <v>#DIV/0!</v>
      </c>
      <c r="AO10" s="25"/>
      <c r="AP10" s="26">
        <f t="shared" ref="AP10:AP40" si="49">AO10-AM10</f>
        <v>0</v>
      </c>
      <c r="AQ10" s="32">
        <f t="shared" ref="AQ10:AQ40" si="50">AR10/$AR$57</f>
        <v>5.1428571428571428E-2</v>
      </c>
      <c r="AR10" s="23">
        <f>'Janvier N-1'!T11+'Février N-1'!T11+'Mars N-1'!T11+'Avril N-1'!T11+'Mai N-1'!T11+'Juin N-1'!AR11+'Juillet N-1'!AR11+'Août N-1'!AR11+'Septembre N-1'!AR11+'Octobre N-1'!AR11+'Novembre N-1'!AR11+'Décembre N-1'!AR11</f>
        <v>9</v>
      </c>
      <c r="AS10" s="33" t="e">
        <f t="shared" ref="AS10:AS40" si="51">AT10/$AT$57</f>
        <v>#DIV/0!</v>
      </c>
      <c r="AT10" s="25"/>
      <c r="AU10" s="26">
        <f t="shared" ref="AU10:AU40" si="52">AT10-AR10</f>
        <v>-9</v>
      </c>
    </row>
    <row r="11" spans="1:64" x14ac:dyDescent="0.3">
      <c r="A11" t="s">
        <v>53</v>
      </c>
      <c r="B11" s="21"/>
      <c r="C11" s="32">
        <f t="shared" si="27"/>
        <v>0</v>
      </c>
      <c r="D11" s="23">
        <f>'Janvier N-1'!D12+'Février N-1'!D12+'Mars N-1'!D12+'Avril N-1'!D12+'Mai N-1'!D12+'Juin N-1'!D12+'Juillet N-1'!D12+'Août N-1'!D12+'Septembre N-1'!D12+'Octobre N-1'!D12+'Novembre N-1'!D12+'Décembre N-1'!D12</f>
        <v>0</v>
      </c>
      <c r="E11" s="33" t="e">
        <f t="shared" si="28"/>
        <v>#DIV/0!</v>
      </c>
      <c r="F11" s="25"/>
      <c r="G11" s="26">
        <f t="shared" si="29"/>
        <v>0</v>
      </c>
      <c r="H11" s="32">
        <f t="shared" si="2"/>
        <v>0</v>
      </c>
      <c r="I11" s="23">
        <f>'Janvier N-1'!F11+'Février N-1'!F11+'Mars N-1'!F11+'Avril N-1'!F11+'Mai N-1'!F11+'Juin N-1'!I11+'Juillet N-1'!I11+'Août N-1'!I11+'Septembre N-1'!I11+'Octobre N-1'!I11+'Novembre N-1'!I11+'Décembre N-1'!I11</f>
        <v>0</v>
      </c>
      <c r="J11" s="33" t="e">
        <f t="shared" si="30"/>
        <v>#DIV/0!</v>
      </c>
      <c r="K11" s="25"/>
      <c r="L11" s="26">
        <f t="shared" si="31"/>
        <v>0</v>
      </c>
      <c r="M11" s="32">
        <f t="shared" si="32"/>
        <v>0</v>
      </c>
      <c r="N11" s="23">
        <f>'Janvier N-1'!H12+'Février N-1'!H12+'Mars N-1'!H12+'Avril N-1'!H12+'Mai N-1'!H12+'Juin N-1'!N12+'Juillet N-1'!N12+'Août N-1'!N12+'Septembre N-1'!N12+'Octobre N-1'!N12+'Novembre N-1'!N12+'Décembre N-1'!N12</f>
        <v>0</v>
      </c>
      <c r="O11" s="33" t="e">
        <f t="shared" si="33"/>
        <v>#DIV/0!</v>
      </c>
      <c r="P11" s="25"/>
      <c r="Q11" s="26">
        <f t="shared" si="34"/>
        <v>0</v>
      </c>
      <c r="R11" s="32">
        <f t="shared" si="35"/>
        <v>0</v>
      </c>
      <c r="S11" s="23">
        <f>'Janvier N-1'!J12+'Février N-1'!J12+'Mars N-1'!J12+'Avril N-1'!J12+'Mai N-1'!J12+'Juin N-1'!S12+'Juillet N-1'!S12+'Août N-1'!S12+'Septembre N-1'!S12+'Octobre N-1'!S12+'Novembre N-1'!S12+'Décembre N-1'!S12</f>
        <v>0</v>
      </c>
      <c r="T11" s="33" t="e">
        <f t="shared" si="36"/>
        <v>#DIV/0!</v>
      </c>
      <c r="U11" s="25"/>
      <c r="V11" s="26">
        <f t="shared" si="37"/>
        <v>0</v>
      </c>
      <c r="W11" s="32">
        <f t="shared" si="38"/>
        <v>0</v>
      </c>
      <c r="X11" s="23">
        <f>'Janvier N-1'!L12+'Février N-1'!L12+'Mars N-1'!L12+'Avril N-1'!L12+'Mai N-1'!L12+'Juin N-1'!X12+'Juillet N-1'!X12+'Août N-1'!X12+'Septembre N-1'!X12+'Octobre N-1'!X12+'Novembre N-1'!X12+'Décembre N-1'!X12</f>
        <v>0</v>
      </c>
      <c r="Y11" s="33" t="e">
        <f t="shared" si="39"/>
        <v>#DIV/0!</v>
      </c>
      <c r="Z11" s="25"/>
      <c r="AA11" s="26">
        <f t="shared" si="40"/>
        <v>0</v>
      </c>
      <c r="AB11" s="32">
        <f t="shared" si="41"/>
        <v>0</v>
      </c>
      <c r="AC11" s="23">
        <f>'Janvier N-1'!N12+'Février N-1'!N12+'Mars N-1'!N12+'Avril N-1'!N12+'Mai N-1'!N12+'Juin N-1'!AC12+'Juillet N-1'!AC12+'Août N-1'!AC12+'Septembre N-1'!AC12+'Octobre N-1'!AC12+'Novembre N-1'!AC12+'Décembre N-1'!AC12</f>
        <v>0</v>
      </c>
      <c r="AD11" s="33" t="e">
        <f t="shared" si="42"/>
        <v>#DIV/0!</v>
      </c>
      <c r="AE11" s="25"/>
      <c r="AF11" s="26">
        <f t="shared" si="43"/>
        <v>0</v>
      </c>
      <c r="AG11" s="32">
        <f t="shared" si="44"/>
        <v>1.4861995753715499E-2</v>
      </c>
      <c r="AH11" s="23">
        <f>'Janvier N-1'!P12+'Février N-1'!P12+'Mars N-1'!P12+'Avril N-1'!P12+'Mai N-1'!P12+'Juin N-1'!AH12+'Juillet N-1'!AH12+'Août N-1'!AH12+'Septembre N-1'!AH12+'Octobre N-1'!AH12+'Novembre N-1'!AH12+'Décembre N-1'!AH12</f>
        <v>7</v>
      </c>
      <c r="AI11" s="33" t="e">
        <f t="shared" si="45"/>
        <v>#DIV/0!</v>
      </c>
      <c r="AJ11" s="25"/>
      <c r="AK11" s="26">
        <f t="shared" si="46"/>
        <v>-7</v>
      </c>
      <c r="AL11" s="32">
        <f t="shared" si="47"/>
        <v>0</v>
      </c>
      <c r="AM11" s="23">
        <f>'Janvier N-1'!R12+'Février N-1'!R12+'Mars N-1'!R12+'Avril N-1'!R12+'Mai N-1'!R12+'Juin N-1'!AM12+'Juillet N-1'!AM12+'Août N-1'!AM12+'Septembre N-1'!AM12+'Octobre N-1'!AM12+'Novembre N-1'!AM12+'Décembre N-1'!AM12</f>
        <v>0</v>
      </c>
      <c r="AN11" s="33" t="e">
        <f t="shared" si="48"/>
        <v>#DIV/0!</v>
      </c>
      <c r="AO11" s="25"/>
      <c r="AP11" s="26">
        <f t="shared" si="49"/>
        <v>0</v>
      </c>
      <c r="AQ11" s="32">
        <f t="shared" si="50"/>
        <v>0.04</v>
      </c>
      <c r="AR11" s="23">
        <f>'Janvier N-1'!T12+'Février N-1'!T12+'Mars N-1'!T12+'Avril N-1'!T12+'Mai N-1'!T12+'Juin N-1'!AR12+'Juillet N-1'!AR12+'Août N-1'!AR12+'Septembre N-1'!AR12+'Octobre N-1'!AR12+'Novembre N-1'!AR12+'Décembre N-1'!AR12</f>
        <v>7</v>
      </c>
      <c r="AS11" s="33" t="e">
        <f t="shared" si="51"/>
        <v>#DIV/0!</v>
      </c>
      <c r="AT11" s="25"/>
      <c r="AU11" s="26">
        <f t="shared" si="52"/>
        <v>-7</v>
      </c>
    </row>
    <row r="12" spans="1:64" x14ac:dyDescent="0.3">
      <c r="A12" t="s">
        <v>54</v>
      </c>
      <c r="B12" s="21"/>
      <c r="C12" s="32">
        <f t="shared" ref="C12:C39" si="53">D12/$D$57</f>
        <v>0</v>
      </c>
      <c r="D12" s="23">
        <f>'Janvier N-1'!D13+'Février N-1'!D13+'Mars N-1'!D13+'Avril N-1'!D13+'Mai N-1'!D13+'Juin N-1'!D13+'Juillet N-1'!D13+'Août N-1'!D13+'Septembre N-1'!D13+'Octobre N-1'!D13+'Novembre N-1'!D13+'Décembre N-1'!D13</f>
        <v>0</v>
      </c>
      <c r="E12" s="33" t="e">
        <f t="shared" ref="E12:E39" si="54">F12/$F$57</f>
        <v>#DIV/0!</v>
      </c>
      <c r="F12" s="25"/>
      <c r="G12" s="26">
        <f t="shared" ref="G12:G39" si="55">F12-D12</f>
        <v>0</v>
      </c>
      <c r="H12" s="32">
        <f t="shared" si="2"/>
        <v>0</v>
      </c>
      <c r="I12" s="23">
        <f>'Janvier N-1'!F12+'Février N-1'!F12+'Mars N-1'!F12+'Avril N-1'!F12+'Mai N-1'!F12+'Juin N-1'!I12+'Juillet N-1'!I12+'Août N-1'!I12+'Septembre N-1'!I12+'Octobre N-1'!I12+'Novembre N-1'!I12+'Décembre N-1'!I12</f>
        <v>0</v>
      </c>
      <c r="J12" s="33" t="e">
        <f t="shared" si="30"/>
        <v>#DIV/0!</v>
      </c>
      <c r="K12" s="25"/>
      <c r="L12" s="26">
        <f t="shared" si="31"/>
        <v>0</v>
      </c>
      <c r="M12" s="32">
        <f t="shared" si="32"/>
        <v>0</v>
      </c>
      <c r="N12" s="23">
        <f>'Janvier N-1'!H13+'Février N-1'!H13+'Mars N-1'!H13+'Avril N-1'!H13+'Mai N-1'!H13+'Juin N-1'!N13+'Juillet N-1'!N13+'Août N-1'!N13+'Septembre N-1'!N13+'Octobre N-1'!N13+'Novembre N-1'!N13+'Décembre N-1'!N13</f>
        <v>0</v>
      </c>
      <c r="O12" s="33" t="e">
        <f t="shared" si="33"/>
        <v>#DIV/0!</v>
      </c>
      <c r="P12" s="25"/>
      <c r="Q12" s="26">
        <f t="shared" si="34"/>
        <v>0</v>
      </c>
      <c r="R12" s="32">
        <f t="shared" si="35"/>
        <v>0</v>
      </c>
      <c r="S12" s="23">
        <f>'Janvier N-1'!J13+'Février N-1'!J13+'Mars N-1'!J13+'Avril N-1'!J13+'Mai N-1'!J13+'Juin N-1'!S13+'Juillet N-1'!S13+'Août N-1'!S13+'Septembre N-1'!S13+'Octobre N-1'!S13+'Novembre N-1'!S13+'Décembre N-1'!S13</f>
        <v>0</v>
      </c>
      <c r="T12" s="33" t="e">
        <f t="shared" si="36"/>
        <v>#DIV/0!</v>
      </c>
      <c r="U12" s="25"/>
      <c r="V12" s="26">
        <f t="shared" si="37"/>
        <v>0</v>
      </c>
      <c r="W12" s="32">
        <f t="shared" si="38"/>
        <v>0</v>
      </c>
      <c r="X12" s="23">
        <f>'Janvier N-1'!L13+'Février N-1'!L13+'Mars N-1'!L13+'Avril N-1'!L13+'Mai N-1'!L13+'Juin N-1'!X13+'Juillet N-1'!X13+'Août N-1'!X13+'Septembre N-1'!X13+'Octobre N-1'!X13+'Novembre N-1'!X13+'Décembre N-1'!X13</f>
        <v>0</v>
      </c>
      <c r="Y12" s="33" t="e">
        <f t="shared" si="39"/>
        <v>#DIV/0!</v>
      </c>
      <c r="Z12" s="25"/>
      <c r="AA12" s="26">
        <f t="shared" si="40"/>
        <v>0</v>
      </c>
      <c r="AB12" s="32">
        <f t="shared" si="41"/>
        <v>0</v>
      </c>
      <c r="AC12" s="23">
        <f>'Janvier N-1'!N13+'Février N-1'!N13+'Mars N-1'!N13+'Avril N-1'!N13+'Mai N-1'!N13+'Juin N-1'!AC13+'Juillet N-1'!AC13+'Août N-1'!AC13+'Septembre N-1'!AC13+'Octobre N-1'!AC13+'Novembre N-1'!AC13+'Décembre N-1'!AC13</f>
        <v>0</v>
      </c>
      <c r="AD12" s="33" t="e">
        <f t="shared" si="42"/>
        <v>#DIV/0!</v>
      </c>
      <c r="AE12" s="25"/>
      <c r="AF12" s="26">
        <f t="shared" si="43"/>
        <v>0</v>
      </c>
      <c r="AG12" s="32">
        <f t="shared" si="44"/>
        <v>0</v>
      </c>
      <c r="AH12" s="23">
        <f>'Janvier N-1'!P13+'Février N-1'!P13+'Mars N-1'!P13+'Avril N-1'!P13+'Mai N-1'!P13+'Juin N-1'!AH13+'Juillet N-1'!AH13+'Août N-1'!AH13+'Septembre N-1'!AH13+'Octobre N-1'!AH13+'Novembre N-1'!AH13+'Décembre N-1'!AH13</f>
        <v>0</v>
      </c>
      <c r="AI12" s="33" t="e">
        <f t="shared" si="45"/>
        <v>#DIV/0!</v>
      </c>
      <c r="AJ12" s="25"/>
      <c r="AK12" s="26">
        <f t="shared" si="46"/>
        <v>0</v>
      </c>
      <c r="AL12" s="32">
        <f t="shared" si="47"/>
        <v>0</v>
      </c>
      <c r="AM12" s="23">
        <f>'Janvier N-1'!R13+'Février N-1'!R13+'Mars N-1'!R13+'Avril N-1'!R13+'Mai N-1'!R13+'Juin N-1'!AM13+'Juillet N-1'!AM13+'Août N-1'!AM13+'Septembre N-1'!AM13+'Octobre N-1'!AM13+'Novembre N-1'!AM13+'Décembre N-1'!AM13</f>
        <v>0</v>
      </c>
      <c r="AN12" s="33" t="e">
        <f t="shared" si="48"/>
        <v>#DIV/0!</v>
      </c>
      <c r="AO12" s="25"/>
      <c r="AP12" s="26">
        <f t="shared" si="49"/>
        <v>0</v>
      </c>
      <c r="AQ12" s="32">
        <f t="shared" si="50"/>
        <v>0</v>
      </c>
      <c r="AR12" s="23">
        <f>'Janvier N-1'!T13+'Février N-1'!T13+'Mars N-1'!T13+'Avril N-1'!T13+'Mai N-1'!T13+'Juin N-1'!AR13+'Juillet N-1'!AR13+'Août N-1'!AR13+'Septembre N-1'!AR13+'Octobre N-1'!AR13+'Novembre N-1'!AR13+'Décembre N-1'!AR13</f>
        <v>0</v>
      </c>
      <c r="AS12" s="33" t="e">
        <f t="shared" si="51"/>
        <v>#DIV/0!</v>
      </c>
      <c r="AT12" s="25"/>
      <c r="AU12" s="26">
        <f t="shared" si="52"/>
        <v>0</v>
      </c>
    </row>
    <row r="13" spans="1:64" x14ac:dyDescent="0.3">
      <c r="A13" t="s">
        <v>55</v>
      </c>
      <c r="B13" s="21"/>
      <c r="C13" s="32">
        <f t="shared" si="53"/>
        <v>1.5933232169954476E-2</v>
      </c>
      <c r="D13" s="23">
        <f>'Janvier N-1'!D14+'Février N-1'!D14+'Mars N-1'!D14+'Avril N-1'!D14+'Mai N-1'!D14+'Juin N-1'!D14+'Juillet N-1'!D14+'Août N-1'!D14+'Septembre N-1'!D14+'Octobre N-1'!D14+'Novembre N-1'!D14+'Décembre N-1'!D14</f>
        <v>42</v>
      </c>
      <c r="E13" s="33" t="e">
        <f t="shared" si="54"/>
        <v>#DIV/0!</v>
      </c>
      <c r="F13" s="25"/>
      <c r="G13" s="26">
        <f t="shared" si="55"/>
        <v>-42</v>
      </c>
      <c r="H13" s="32">
        <f t="shared" si="2"/>
        <v>0</v>
      </c>
      <c r="I13" s="23">
        <f>'Janvier N-1'!F13+'Février N-1'!F13+'Mars N-1'!F13+'Avril N-1'!F13+'Mai N-1'!F13+'Juin N-1'!I13+'Juillet N-1'!I13+'Août N-1'!I13+'Septembre N-1'!I13+'Octobre N-1'!I13+'Novembre N-1'!I13+'Décembre N-1'!I13</f>
        <v>0</v>
      </c>
      <c r="J13" s="33" t="e">
        <f t="shared" si="30"/>
        <v>#DIV/0!</v>
      </c>
      <c r="K13" s="25"/>
      <c r="L13" s="26">
        <f t="shared" si="31"/>
        <v>0</v>
      </c>
      <c r="M13" s="32">
        <f t="shared" si="32"/>
        <v>9.0712742980561561E-2</v>
      </c>
      <c r="N13" s="23">
        <f>'Janvier N-1'!H14+'Février N-1'!H14+'Mars N-1'!H14+'Avril N-1'!H14+'Mai N-1'!H14+'Juin N-1'!N14+'Juillet N-1'!N14+'Août N-1'!N14+'Septembre N-1'!N14+'Octobre N-1'!N14+'Novembre N-1'!N14+'Décembre N-1'!N14</f>
        <v>42</v>
      </c>
      <c r="O13" s="33" t="e">
        <f t="shared" si="33"/>
        <v>#DIV/0!</v>
      </c>
      <c r="P13" s="25"/>
      <c r="Q13" s="26">
        <f t="shared" si="34"/>
        <v>-42</v>
      </c>
      <c r="R13" s="32">
        <f t="shared" si="35"/>
        <v>3.6717062634989202E-2</v>
      </c>
      <c r="S13" s="23">
        <f>'Janvier N-1'!J14+'Février N-1'!J14+'Mars N-1'!J14+'Avril N-1'!J14+'Mai N-1'!J14+'Juin N-1'!S14+'Juillet N-1'!S14+'Août N-1'!S14+'Septembre N-1'!S14+'Octobre N-1'!S14+'Novembre N-1'!S14+'Décembre N-1'!S14</f>
        <v>17</v>
      </c>
      <c r="T13" s="33" t="e">
        <f t="shared" si="36"/>
        <v>#DIV/0!</v>
      </c>
      <c r="U13" s="25"/>
      <c r="V13" s="26">
        <f t="shared" si="37"/>
        <v>-17</v>
      </c>
      <c r="W13" s="32">
        <f t="shared" si="38"/>
        <v>6.41025641025641E-3</v>
      </c>
      <c r="X13" s="23">
        <f>'Janvier N-1'!L14+'Février N-1'!L14+'Mars N-1'!L14+'Avril N-1'!L14+'Mai N-1'!L14+'Juin N-1'!X14+'Juillet N-1'!X14+'Août N-1'!X14+'Septembre N-1'!X14+'Octobre N-1'!X14+'Novembre N-1'!X14+'Décembre N-1'!X14</f>
        <v>2</v>
      </c>
      <c r="Y13" s="33" t="e">
        <f t="shared" si="39"/>
        <v>#DIV/0!</v>
      </c>
      <c r="Z13" s="25"/>
      <c r="AA13" s="26">
        <f t="shared" si="40"/>
        <v>-2</v>
      </c>
      <c r="AB13" s="32">
        <f t="shared" si="41"/>
        <v>2.6804123711340205E-2</v>
      </c>
      <c r="AC13" s="23">
        <f>'Janvier N-1'!N14+'Février N-1'!N14+'Mars N-1'!N14+'Avril N-1'!N14+'Mai N-1'!N14+'Juin N-1'!AC14+'Juillet N-1'!AC14+'Août N-1'!AC14+'Septembre N-1'!AC14+'Octobre N-1'!AC14+'Novembre N-1'!AC14+'Décembre N-1'!AC14</f>
        <v>26</v>
      </c>
      <c r="AD13" s="33" t="e">
        <f t="shared" si="42"/>
        <v>#DIV/0!</v>
      </c>
      <c r="AE13" s="25"/>
      <c r="AF13" s="26">
        <f t="shared" si="43"/>
        <v>-26</v>
      </c>
      <c r="AG13" s="32">
        <f t="shared" si="44"/>
        <v>2.1231422505307855E-3</v>
      </c>
      <c r="AH13" s="23">
        <f>'Janvier N-1'!P14+'Février N-1'!P14+'Mars N-1'!P14+'Avril N-1'!P14+'Mai N-1'!P14+'Juin N-1'!AH14+'Juillet N-1'!AH14+'Août N-1'!AH14+'Septembre N-1'!AH14+'Octobre N-1'!AH14+'Novembre N-1'!AH14+'Décembre N-1'!AH14</f>
        <v>1</v>
      </c>
      <c r="AI13" s="33" t="e">
        <f t="shared" si="45"/>
        <v>#DIV/0!</v>
      </c>
      <c r="AJ13" s="25"/>
      <c r="AK13" s="26">
        <f t="shared" si="46"/>
        <v>-1</v>
      </c>
      <c r="AL13" s="32">
        <f t="shared" si="47"/>
        <v>2.9719626168224298E-2</v>
      </c>
      <c r="AM13" s="23">
        <f>'Janvier N-1'!R14+'Février N-1'!R14+'Mars N-1'!R14+'Avril N-1'!R14+'Mai N-1'!R14+'Juin N-1'!AM14+'Juillet N-1'!AM14+'Août N-1'!AM14+'Septembre N-1'!AM14+'Octobre N-1'!AM14+'Novembre N-1'!AM14+'Décembre N-1'!AM14</f>
        <v>159</v>
      </c>
      <c r="AN13" s="33" t="e">
        <f t="shared" si="48"/>
        <v>#DIV/0!</v>
      </c>
      <c r="AO13" s="25"/>
      <c r="AP13" s="26">
        <f t="shared" si="49"/>
        <v>-159</v>
      </c>
      <c r="AQ13" s="32">
        <f t="shared" si="50"/>
        <v>0</v>
      </c>
      <c r="AR13" s="23">
        <f>'Janvier N-1'!T14+'Février N-1'!T14+'Mars N-1'!T14+'Avril N-1'!T14+'Mai N-1'!T14+'Juin N-1'!AR14+'Juillet N-1'!AR14+'Août N-1'!AR14+'Septembre N-1'!AR14+'Octobre N-1'!AR14+'Novembre N-1'!AR14+'Décembre N-1'!AR14</f>
        <v>0</v>
      </c>
      <c r="AS13" s="33" t="e">
        <f t="shared" si="51"/>
        <v>#DIV/0!</v>
      </c>
      <c r="AT13" s="25"/>
      <c r="AU13" s="26">
        <f t="shared" si="52"/>
        <v>0</v>
      </c>
    </row>
    <row r="14" spans="1:64" x14ac:dyDescent="0.3">
      <c r="A14" t="s">
        <v>5</v>
      </c>
      <c r="B14" s="21"/>
      <c r="C14" s="32">
        <f t="shared" si="53"/>
        <v>2.3520485584218515E-2</v>
      </c>
      <c r="D14" s="23">
        <f>'Janvier N-1'!D15+'Février N-1'!D15+'Mars N-1'!D15+'Avril N-1'!D15+'Mai N-1'!D15+'Juin N-1'!D15+'Juillet N-1'!D15+'Août N-1'!D15+'Septembre N-1'!D15+'Octobre N-1'!D15+'Novembre N-1'!D15+'Décembre N-1'!D15</f>
        <v>62</v>
      </c>
      <c r="E14" s="33" t="e">
        <f t="shared" si="54"/>
        <v>#DIV/0!</v>
      </c>
      <c r="F14" s="25"/>
      <c r="G14" s="26">
        <f t="shared" si="55"/>
        <v>-62</v>
      </c>
      <c r="H14" s="32">
        <f t="shared" si="2"/>
        <v>2.7992277992277992E-2</v>
      </c>
      <c r="I14" s="23">
        <f>'Janvier N-1'!F14+'Février N-1'!F14+'Mars N-1'!F14+'Avril N-1'!F14+'Mai N-1'!F14+'Juin N-1'!I14+'Juillet N-1'!I14+'Août N-1'!I14+'Septembre N-1'!I14+'Octobre N-1'!I14+'Novembre N-1'!I14+'Décembre N-1'!I14</f>
        <v>29</v>
      </c>
      <c r="J14" s="33" t="e">
        <f t="shared" si="30"/>
        <v>#DIV/0!</v>
      </c>
      <c r="K14" s="25"/>
      <c r="L14" s="26">
        <f t="shared" si="31"/>
        <v>-29</v>
      </c>
      <c r="M14" s="32">
        <f t="shared" si="32"/>
        <v>8.6393088552915772E-3</v>
      </c>
      <c r="N14" s="23">
        <f>'Janvier N-1'!H15+'Février N-1'!H15+'Mars N-1'!H15+'Avril N-1'!H15+'Mai N-1'!H15+'Juin N-1'!N15+'Juillet N-1'!N15+'Août N-1'!N15+'Septembre N-1'!N15+'Octobre N-1'!N15+'Novembre N-1'!N15+'Décembre N-1'!N15</f>
        <v>4</v>
      </c>
      <c r="O14" s="33" t="e">
        <f t="shared" si="33"/>
        <v>#DIV/0!</v>
      </c>
      <c r="P14" s="25"/>
      <c r="Q14" s="26">
        <f t="shared" si="34"/>
        <v>-4</v>
      </c>
      <c r="R14" s="32">
        <f t="shared" si="35"/>
        <v>4.1036717062634988E-2</v>
      </c>
      <c r="S14" s="23">
        <f>'Janvier N-1'!J15+'Février N-1'!J15+'Mars N-1'!J15+'Avril N-1'!J15+'Mai N-1'!J15+'Juin N-1'!S15+'Juillet N-1'!S15+'Août N-1'!S15+'Septembre N-1'!S15+'Octobre N-1'!S15+'Novembre N-1'!S15+'Décembre N-1'!S15</f>
        <v>19</v>
      </c>
      <c r="T14" s="33" t="e">
        <f t="shared" si="36"/>
        <v>#DIV/0!</v>
      </c>
      <c r="U14" s="25"/>
      <c r="V14" s="26">
        <f t="shared" si="37"/>
        <v>-19</v>
      </c>
      <c r="W14" s="32">
        <f t="shared" si="38"/>
        <v>1.9230769230769232E-2</v>
      </c>
      <c r="X14" s="23">
        <f>'Janvier N-1'!L15+'Février N-1'!L15+'Mars N-1'!L15+'Avril N-1'!L15+'Mai N-1'!L15+'Juin N-1'!X15+'Juillet N-1'!X15+'Août N-1'!X15+'Septembre N-1'!X15+'Octobre N-1'!X15+'Novembre N-1'!X15+'Décembre N-1'!X15</f>
        <v>6</v>
      </c>
      <c r="Y14" s="33" t="e">
        <f t="shared" si="39"/>
        <v>#DIV/0!</v>
      </c>
      <c r="Z14" s="25"/>
      <c r="AA14" s="26">
        <f t="shared" si="40"/>
        <v>-6</v>
      </c>
      <c r="AB14" s="32">
        <f t="shared" si="41"/>
        <v>3.711340206185567E-2</v>
      </c>
      <c r="AC14" s="23">
        <f>'Janvier N-1'!N15+'Février N-1'!N15+'Mars N-1'!N15+'Avril N-1'!N15+'Mai N-1'!N15+'Juin N-1'!AC15+'Juillet N-1'!AC15+'Août N-1'!AC15+'Septembre N-1'!AC15+'Octobre N-1'!AC15+'Novembre N-1'!AC15+'Décembre N-1'!AC15</f>
        <v>36</v>
      </c>
      <c r="AD14" s="33" t="e">
        <f t="shared" si="42"/>
        <v>#DIV/0!</v>
      </c>
      <c r="AE14" s="25"/>
      <c r="AF14" s="26">
        <f t="shared" si="43"/>
        <v>-36</v>
      </c>
      <c r="AG14" s="32">
        <f t="shared" si="44"/>
        <v>8.4925690021231421E-3</v>
      </c>
      <c r="AH14" s="23">
        <f>'Janvier N-1'!P15+'Février N-1'!P15+'Mars N-1'!P15+'Avril N-1'!P15+'Mai N-1'!P15+'Juin N-1'!AH15+'Juillet N-1'!AH15+'Août N-1'!AH15+'Septembre N-1'!AH15+'Octobre N-1'!AH15+'Novembre N-1'!AH15+'Décembre N-1'!AH15</f>
        <v>4</v>
      </c>
      <c r="AI14" s="33" t="e">
        <f t="shared" si="45"/>
        <v>#DIV/0!</v>
      </c>
      <c r="AJ14" s="25"/>
      <c r="AK14" s="26">
        <f t="shared" si="46"/>
        <v>-4</v>
      </c>
      <c r="AL14" s="32">
        <f t="shared" si="47"/>
        <v>2.8785046728971964E-2</v>
      </c>
      <c r="AM14" s="23">
        <f>'Janvier N-1'!R15+'Février N-1'!R15+'Mars N-1'!R15+'Avril N-1'!R15+'Mai N-1'!R15+'Juin N-1'!AM15+'Juillet N-1'!AM15+'Août N-1'!AM15+'Septembre N-1'!AM15+'Octobre N-1'!AM15+'Novembre N-1'!AM15+'Décembre N-1'!AM15</f>
        <v>154</v>
      </c>
      <c r="AN14" s="33" t="e">
        <f t="shared" si="48"/>
        <v>#DIV/0!</v>
      </c>
      <c r="AO14" s="25"/>
      <c r="AP14" s="26">
        <f t="shared" si="49"/>
        <v>-154</v>
      </c>
      <c r="AQ14" s="32">
        <f t="shared" si="50"/>
        <v>0</v>
      </c>
      <c r="AR14" s="23">
        <f>'Janvier N-1'!T15+'Février N-1'!T15+'Mars N-1'!T15+'Avril N-1'!T15+'Mai N-1'!T15+'Juin N-1'!AR15+'Juillet N-1'!AR15+'Août N-1'!AR15+'Septembre N-1'!AR15+'Octobre N-1'!AR15+'Novembre N-1'!AR15+'Décembre N-1'!AR15</f>
        <v>0</v>
      </c>
      <c r="AS14" s="33" t="e">
        <f t="shared" si="51"/>
        <v>#DIV/0!</v>
      </c>
      <c r="AT14" s="25"/>
      <c r="AU14" s="26">
        <f t="shared" si="52"/>
        <v>0</v>
      </c>
    </row>
    <row r="15" spans="1:64" x14ac:dyDescent="0.3">
      <c r="A15" t="s">
        <v>6</v>
      </c>
      <c r="B15" s="21"/>
      <c r="C15" s="32">
        <f t="shared" si="53"/>
        <v>3.2625189681335355E-2</v>
      </c>
      <c r="D15" s="23">
        <f>'Janvier N-1'!D16+'Février N-1'!D16+'Mars N-1'!D16+'Avril N-1'!D16+'Mai N-1'!D16+'Juin N-1'!D16+'Juillet N-1'!D16+'Août N-1'!D16+'Septembre N-1'!D16+'Octobre N-1'!D16+'Novembre N-1'!D16+'Décembre N-1'!D16</f>
        <v>86</v>
      </c>
      <c r="E15" s="33" t="e">
        <f t="shared" si="54"/>
        <v>#DIV/0!</v>
      </c>
      <c r="F15" s="25"/>
      <c r="G15" s="26">
        <f t="shared" si="55"/>
        <v>-86</v>
      </c>
      <c r="H15" s="32">
        <f t="shared" si="2"/>
        <v>2.2200772200772202E-2</v>
      </c>
      <c r="I15" s="23">
        <f>'Janvier N-1'!F15+'Février N-1'!F15+'Mars N-1'!F15+'Avril N-1'!F15+'Mai N-1'!F15+'Juin N-1'!I15+'Juillet N-1'!I15+'Août N-1'!I15+'Septembre N-1'!I15+'Octobre N-1'!I15+'Novembre N-1'!I15+'Décembre N-1'!I15</f>
        <v>23</v>
      </c>
      <c r="J15" s="33" t="e">
        <f t="shared" si="30"/>
        <v>#DIV/0!</v>
      </c>
      <c r="K15" s="25"/>
      <c r="L15" s="26">
        <f t="shared" si="31"/>
        <v>-23</v>
      </c>
      <c r="M15" s="32">
        <f t="shared" si="32"/>
        <v>4.1036717062634988E-2</v>
      </c>
      <c r="N15" s="23">
        <f>'Janvier N-1'!H16+'Février N-1'!H16+'Mars N-1'!H16+'Avril N-1'!H16+'Mai N-1'!H16+'Juin N-1'!N16+'Juillet N-1'!N16+'Août N-1'!N16+'Septembre N-1'!N16+'Octobre N-1'!N16+'Novembre N-1'!N16+'Décembre N-1'!N16</f>
        <v>19</v>
      </c>
      <c r="O15" s="33" t="e">
        <f t="shared" si="33"/>
        <v>#DIV/0!</v>
      </c>
      <c r="P15" s="25"/>
      <c r="Q15" s="26">
        <f t="shared" si="34"/>
        <v>-19</v>
      </c>
      <c r="R15" s="32">
        <f t="shared" si="35"/>
        <v>0.10367170626349892</v>
      </c>
      <c r="S15" s="23">
        <f>'Janvier N-1'!J16+'Février N-1'!J16+'Mars N-1'!J16+'Avril N-1'!J16+'Mai N-1'!J16+'Juin N-1'!S16+'Juillet N-1'!S16+'Août N-1'!S16+'Septembre N-1'!S16+'Octobre N-1'!S16+'Novembre N-1'!S16+'Décembre N-1'!S16</f>
        <v>48</v>
      </c>
      <c r="T15" s="33" t="e">
        <f t="shared" si="36"/>
        <v>#DIV/0!</v>
      </c>
      <c r="U15" s="25"/>
      <c r="V15" s="26">
        <f t="shared" si="37"/>
        <v>-48</v>
      </c>
      <c r="W15" s="32">
        <f t="shared" si="38"/>
        <v>0.10576923076923077</v>
      </c>
      <c r="X15" s="23">
        <f>'Janvier N-1'!L16+'Février N-1'!L16+'Mars N-1'!L16+'Avril N-1'!L16+'Mai N-1'!L16+'Juin N-1'!X16+'Juillet N-1'!X16+'Août N-1'!X16+'Septembre N-1'!X16+'Octobre N-1'!X16+'Novembre N-1'!X16+'Décembre N-1'!X16</f>
        <v>33</v>
      </c>
      <c r="Y15" s="33" t="e">
        <f t="shared" si="39"/>
        <v>#DIV/0!</v>
      </c>
      <c r="Z15" s="25"/>
      <c r="AA15" s="26">
        <f t="shared" si="40"/>
        <v>-33</v>
      </c>
      <c r="AB15" s="32">
        <f t="shared" si="41"/>
        <v>5.8762886597938144E-2</v>
      </c>
      <c r="AC15" s="23">
        <f>'Janvier N-1'!N16+'Février N-1'!N16+'Mars N-1'!N16+'Avril N-1'!N16+'Mai N-1'!N16+'Juin N-1'!AC16+'Juillet N-1'!AC16+'Août N-1'!AC16+'Septembre N-1'!AC16+'Octobre N-1'!AC16+'Novembre N-1'!AC16+'Décembre N-1'!AC16</f>
        <v>57</v>
      </c>
      <c r="AD15" s="33" t="e">
        <f t="shared" si="42"/>
        <v>#DIV/0!</v>
      </c>
      <c r="AE15" s="25"/>
      <c r="AF15" s="26">
        <f t="shared" si="43"/>
        <v>-57</v>
      </c>
      <c r="AG15" s="32">
        <f t="shared" si="44"/>
        <v>3.1847133757961783E-2</v>
      </c>
      <c r="AH15" s="23">
        <f>'Janvier N-1'!P16+'Février N-1'!P16+'Mars N-1'!P16+'Avril N-1'!P16+'Mai N-1'!P16+'Juin N-1'!AH16+'Juillet N-1'!AH16+'Août N-1'!AH16+'Septembre N-1'!AH16+'Octobre N-1'!AH16+'Novembre N-1'!AH16+'Décembre N-1'!AH16</f>
        <v>15</v>
      </c>
      <c r="AI15" s="33" t="e">
        <f t="shared" si="45"/>
        <v>#DIV/0!</v>
      </c>
      <c r="AJ15" s="25"/>
      <c r="AK15" s="26">
        <f t="shared" si="46"/>
        <v>-15</v>
      </c>
      <c r="AL15" s="32">
        <f t="shared" si="47"/>
        <v>6.2242990654205604E-2</v>
      </c>
      <c r="AM15" s="23">
        <f>'Janvier N-1'!R16+'Février N-1'!R16+'Mars N-1'!R16+'Avril N-1'!R16+'Mai N-1'!R16+'Juin N-1'!AM16+'Juillet N-1'!AM16+'Août N-1'!AM16+'Septembre N-1'!AM16+'Octobre N-1'!AM16+'Novembre N-1'!AM16+'Décembre N-1'!AM16</f>
        <v>333</v>
      </c>
      <c r="AN15" s="33" t="e">
        <f t="shared" si="48"/>
        <v>#DIV/0!</v>
      </c>
      <c r="AO15" s="25"/>
      <c r="AP15" s="26">
        <f t="shared" si="49"/>
        <v>-333</v>
      </c>
      <c r="AQ15" s="32">
        <f t="shared" si="50"/>
        <v>2.2857142857142857E-2</v>
      </c>
      <c r="AR15" s="23">
        <f>'Janvier N-1'!T16+'Février N-1'!T16+'Mars N-1'!T16+'Avril N-1'!T16+'Mai N-1'!T16+'Juin N-1'!AR16+'Juillet N-1'!AR16+'Août N-1'!AR16+'Septembre N-1'!AR16+'Octobre N-1'!AR16+'Novembre N-1'!AR16+'Décembre N-1'!AR16</f>
        <v>4</v>
      </c>
      <c r="AS15" s="33" t="e">
        <f t="shared" si="51"/>
        <v>#DIV/0!</v>
      </c>
      <c r="AT15" s="25"/>
      <c r="AU15" s="26">
        <f t="shared" si="52"/>
        <v>-4</v>
      </c>
    </row>
    <row r="16" spans="1:64" x14ac:dyDescent="0.3">
      <c r="A16" t="s">
        <v>7</v>
      </c>
      <c r="B16" s="21"/>
      <c r="C16" s="32">
        <f t="shared" si="53"/>
        <v>0</v>
      </c>
      <c r="D16" s="23">
        <f>'Janvier N-1'!D17+'Février N-1'!D17+'Mars N-1'!D17+'Avril N-1'!D17+'Mai N-1'!D17+'Juin N-1'!D17+'Juillet N-1'!D17+'Août N-1'!D17+'Septembre N-1'!D17+'Octobre N-1'!D17+'Novembre N-1'!D17+'Décembre N-1'!D17</f>
        <v>0</v>
      </c>
      <c r="E16" s="33" t="e">
        <f t="shared" si="54"/>
        <v>#DIV/0!</v>
      </c>
      <c r="F16" s="25"/>
      <c r="G16" s="26">
        <f t="shared" si="55"/>
        <v>0</v>
      </c>
      <c r="H16" s="32">
        <f t="shared" si="2"/>
        <v>7.6254826254826255E-2</v>
      </c>
      <c r="I16" s="23">
        <f>'Janvier N-1'!F16+'Février N-1'!F16+'Mars N-1'!F16+'Avril N-1'!F16+'Mai N-1'!F16+'Juin N-1'!I16+'Juillet N-1'!I16+'Août N-1'!I16+'Septembre N-1'!I16+'Octobre N-1'!I16+'Novembre N-1'!I16+'Décembre N-1'!I16</f>
        <v>79</v>
      </c>
      <c r="J16" s="33" t="e">
        <f t="shared" si="30"/>
        <v>#DIV/0!</v>
      </c>
      <c r="K16" s="25"/>
      <c r="L16" s="26">
        <f t="shared" si="31"/>
        <v>-79</v>
      </c>
      <c r="M16" s="32">
        <f t="shared" si="32"/>
        <v>0</v>
      </c>
      <c r="N16" s="23">
        <f>'Janvier N-1'!H17+'Février N-1'!H17+'Mars N-1'!H17+'Avril N-1'!H17+'Mai N-1'!H17+'Juin N-1'!N17+'Juillet N-1'!N17+'Août N-1'!N17+'Septembre N-1'!N17+'Octobre N-1'!N17+'Novembre N-1'!N17+'Décembre N-1'!N17</f>
        <v>0</v>
      </c>
      <c r="O16" s="33" t="e">
        <f t="shared" si="33"/>
        <v>#DIV/0!</v>
      </c>
      <c r="P16" s="25"/>
      <c r="Q16" s="26">
        <f t="shared" si="34"/>
        <v>0</v>
      </c>
      <c r="R16" s="32">
        <f t="shared" si="35"/>
        <v>0</v>
      </c>
      <c r="S16" s="23">
        <f>'Janvier N-1'!J17+'Février N-1'!J17+'Mars N-1'!J17+'Avril N-1'!J17+'Mai N-1'!J17+'Juin N-1'!S17+'Juillet N-1'!S17+'Août N-1'!S17+'Septembre N-1'!S17+'Octobre N-1'!S17+'Novembre N-1'!S17+'Décembre N-1'!S17</f>
        <v>0</v>
      </c>
      <c r="T16" s="33" t="e">
        <f t="shared" si="36"/>
        <v>#DIV/0!</v>
      </c>
      <c r="U16" s="25"/>
      <c r="V16" s="26">
        <f t="shared" si="37"/>
        <v>0</v>
      </c>
      <c r="W16" s="32">
        <f t="shared" si="38"/>
        <v>0</v>
      </c>
      <c r="X16" s="23">
        <f>'Janvier N-1'!L17+'Février N-1'!L17+'Mars N-1'!L17+'Avril N-1'!L17+'Mai N-1'!L17+'Juin N-1'!X17+'Juillet N-1'!X17+'Août N-1'!X17+'Septembre N-1'!X17+'Octobre N-1'!X17+'Novembre N-1'!X17+'Décembre N-1'!X17</f>
        <v>0</v>
      </c>
      <c r="Y16" s="33" t="e">
        <f t="shared" si="39"/>
        <v>#DIV/0!</v>
      </c>
      <c r="Z16" s="25"/>
      <c r="AA16" s="26">
        <f t="shared" si="40"/>
        <v>0</v>
      </c>
      <c r="AB16" s="32">
        <f t="shared" si="41"/>
        <v>0</v>
      </c>
      <c r="AC16" s="23">
        <f>'Janvier N-1'!N17+'Février N-1'!N17+'Mars N-1'!N17+'Avril N-1'!N17+'Mai N-1'!N17+'Juin N-1'!AC17+'Juillet N-1'!AC17+'Août N-1'!AC17+'Septembre N-1'!AC17+'Octobre N-1'!AC17+'Novembre N-1'!AC17+'Décembre N-1'!AC17</f>
        <v>0</v>
      </c>
      <c r="AD16" s="33" t="e">
        <f t="shared" si="42"/>
        <v>#DIV/0!</v>
      </c>
      <c r="AE16" s="25"/>
      <c r="AF16" s="26">
        <f t="shared" si="43"/>
        <v>0</v>
      </c>
      <c r="AG16" s="32">
        <f t="shared" si="44"/>
        <v>0.11677282377919321</v>
      </c>
      <c r="AH16" s="23">
        <f>'Janvier N-1'!P17+'Février N-1'!P17+'Mars N-1'!P17+'Avril N-1'!P17+'Mai N-1'!P17+'Juin N-1'!AH17+'Juillet N-1'!AH17+'Août N-1'!AH17+'Septembre N-1'!AH17+'Octobre N-1'!AH17+'Novembre N-1'!AH17+'Décembre N-1'!AH17</f>
        <v>55</v>
      </c>
      <c r="AI16" s="33" t="e">
        <f t="shared" si="45"/>
        <v>#DIV/0!</v>
      </c>
      <c r="AJ16" s="25"/>
      <c r="AK16" s="26">
        <f t="shared" si="46"/>
        <v>-55</v>
      </c>
      <c r="AL16" s="32">
        <f t="shared" si="47"/>
        <v>0</v>
      </c>
      <c r="AM16" s="23">
        <f>'Janvier N-1'!R17+'Février N-1'!R17+'Mars N-1'!R17+'Avril N-1'!R17+'Mai N-1'!R17+'Juin N-1'!AM17+'Juillet N-1'!AM17+'Août N-1'!AM17+'Septembre N-1'!AM17+'Octobre N-1'!AM17+'Novembre N-1'!AM17+'Décembre N-1'!AM17</f>
        <v>0</v>
      </c>
      <c r="AN16" s="33" t="e">
        <f t="shared" si="48"/>
        <v>#DIV/0!</v>
      </c>
      <c r="AO16" s="25"/>
      <c r="AP16" s="26">
        <f t="shared" si="49"/>
        <v>0</v>
      </c>
      <c r="AQ16" s="32">
        <f t="shared" si="50"/>
        <v>0.31428571428571428</v>
      </c>
      <c r="AR16" s="23">
        <f>'Janvier N-1'!T17+'Février N-1'!T17+'Mars N-1'!T17+'Avril N-1'!T17+'Mai N-1'!T17+'Juin N-1'!AR17+'Juillet N-1'!AR17+'Août N-1'!AR17+'Septembre N-1'!AR17+'Octobre N-1'!AR17+'Novembre N-1'!AR17+'Décembre N-1'!AR17</f>
        <v>55</v>
      </c>
      <c r="AS16" s="33" t="e">
        <f t="shared" si="51"/>
        <v>#DIV/0!</v>
      </c>
      <c r="AT16" s="25"/>
      <c r="AU16" s="26">
        <f t="shared" si="52"/>
        <v>-55</v>
      </c>
    </row>
    <row r="17" spans="1:47" x14ac:dyDescent="0.3">
      <c r="A17" t="s">
        <v>56</v>
      </c>
      <c r="B17" s="21"/>
      <c r="C17" s="32">
        <f t="shared" si="53"/>
        <v>6.0698027314112293E-3</v>
      </c>
      <c r="D17" s="23">
        <f>'Janvier N-1'!D18+'Février N-1'!D18+'Mars N-1'!D18+'Avril N-1'!D18+'Mai N-1'!D18+'Juin N-1'!D18+'Juillet N-1'!D18+'Août N-1'!D18+'Septembre N-1'!D18+'Octobre N-1'!D18+'Novembre N-1'!D18+'Décembre N-1'!D18</f>
        <v>16</v>
      </c>
      <c r="E17" s="33" t="e">
        <f t="shared" si="54"/>
        <v>#DIV/0!</v>
      </c>
      <c r="F17" s="25"/>
      <c r="G17" s="26">
        <f t="shared" si="55"/>
        <v>-16</v>
      </c>
      <c r="H17" s="32">
        <f t="shared" si="2"/>
        <v>0</v>
      </c>
      <c r="I17" s="23">
        <f>'Janvier N-1'!F17+'Février N-1'!F17+'Mars N-1'!F17+'Avril N-1'!F17+'Mai N-1'!F17+'Juin N-1'!I17+'Juillet N-1'!I17+'Août N-1'!I17+'Septembre N-1'!I17+'Octobre N-1'!I17+'Novembre N-1'!I17+'Décembre N-1'!I17</f>
        <v>0</v>
      </c>
      <c r="J17" s="33" t="e">
        <f t="shared" si="30"/>
        <v>#DIV/0!</v>
      </c>
      <c r="K17" s="25"/>
      <c r="L17" s="26">
        <f t="shared" si="31"/>
        <v>0</v>
      </c>
      <c r="M17" s="32">
        <f t="shared" si="32"/>
        <v>1.7278617710583154E-2</v>
      </c>
      <c r="N17" s="23">
        <f>'Janvier N-1'!H18+'Février N-1'!H18+'Mars N-1'!H18+'Avril N-1'!H18+'Mai N-1'!H18+'Juin N-1'!N18+'Juillet N-1'!N18+'Août N-1'!N18+'Septembre N-1'!N18+'Octobre N-1'!N18+'Novembre N-1'!N18+'Décembre N-1'!N18</f>
        <v>8</v>
      </c>
      <c r="O17" s="33" t="e">
        <f t="shared" si="33"/>
        <v>#DIV/0!</v>
      </c>
      <c r="P17" s="25"/>
      <c r="Q17" s="26">
        <f t="shared" si="34"/>
        <v>-8</v>
      </c>
      <c r="R17" s="32">
        <f t="shared" si="35"/>
        <v>0</v>
      </c>
      <c r="S17" s="23">
        <f>'Janvier N-1'!J18+'Février N-1'!J18+'Mars N-1'!J18+'Avril N-1'!J18+'Mai N-1'!J18+'Juin N-1'!S18+'Juillet N-1'!S18+'Août N-1'!S18+'Septembre N-1'!S18+'Octobre N-1'!S18+'Novembre N-1'!S18+'Décembre N-1'!S18</f>
        <v>0</v>
      </c>
      <c r="T17" s="33" t="e">
        <f t="shared" si="36"/>
        <v>#DIV/0!</v>
      </c>
      <c r="U17" s="25"/>
      <c r="V17" s="26">
        <f t="shared" si="37"/>
        <v>0</v>
      </c>
      <c r="W17" s="32">
        <f t="shared" si="38"/>
        <v>3.205128205128205E-3</v>
      </c>
      <c r="X17" s="23">
        <f>'Janvier N-1'!L18+'Février N-1'!L18+'Mars N-1'!L18+'Avril N-1'!L18+'Mai N-1'!L18+'Juin N-1'!X18+'Juillet N-1'!X18+'Août N-1'!X18+'Septembre N-1'!X18+'Octobre N-1'!X18+'Novembre N-1'!X18+'Décembre N-1'!X18</f>
        <v>1</v>
      </c>
      <c r="Y17" s="33" t="e">
        <f t="shared" si="39"/>
        <v>#DIV/0!</v>
      </c>
      <c r="Z17" s="25"/>
      <c r="AA17" s="26">
        <f t="shared" si="40"/>
        <v>-1</v>
      </c>
      <c r="AB17" s="32">
        <f t="shared" si="41"/>
        <v>8.2474226804123713E-3</v>
      </c>
      <c r="AC17" s="23">
        <f>'Janvier N-1'!N18+'Février N-1'!N18+'Mars N-1'!N18+'Avril N-1'!N18+'Mai N-1'!N18+'Juin N-1'!AC18+'Juillet N-1'!AC18+'Août N-1'!AC18+'Septembre N-1'!AC18+'Octobre N-1'!AC18+'Novembre N-1'!AC18+'Décembre N-1'!AC18</f>
        <v>8</v>
      </c>
      <c r="AD17" s="33" t="e">
        <f t="shared" si="42"/>
        <v>#DIV/0!</v>
      </c>
      <c r="AE17" s="25"/>
      <c r="AF17" s="26">
        <f t="shared" si="43"/>
        <v>-8</v>
      </c>
      <c r="AG17" s="32">
        <f t="shared" si="44"/>
        <v>0</v>
      </c>
      <c r="AH17" s="23">
        <f>'Janvier N-1'!P18+'Février N-1'!P18+'Mars N-1'!P18+'Avril N-1'!P18+'Mai N-1'!P18+'Juin N-1'!AH18+'Juillet N-1'!AH18+'Août N-1'!AH18+'Septembre N-1'!AH18+'Octobre N-1'!AH18+'Novembre N-1'!AH18+'Décembre N-1'!AH18</f>
        <v>0</v>
      </c>
      <c r="AI17" s="33" t="e">
        <f t="shared" si="45"/>
        <v>#DIV/0!</v>
      </c>
      <c r="AJ17" s="25"/>
      <c r="AK17" s="26">
        <f t="shared" si="46"/>
        <v>0</v>
      </c>
      <c r="AL17" s="32">
        <f t="shared" si="47"/>
        <v>7.6635514018691588E-3</v>
      </c>
      <c r="AM17" s="23">
        <f>'Janvier N-1'!R18+'Février N-1'!R18+'Mars N-1'!R18+'Avril N-1'!R18+'Mai N-1'!R18+'Juin N-1'!AM18+'Juillet N-1'!AM18+'Août N-1'!AM18+'Septembre N-1'!AM18+'Octobre N-1'!AM18+'Novembre N-1'!AM18+'Décembre N-1'!AM18</f>
        <v>41</v>
      </c>
      <c r="AN17" s="33" t="e">
        <f t="shared" si="48"/>
        <v>#DIV/0!</v>
      </c>
      <c r="AO17" s="25"/>
      <c r="AP17" s="26">
        <f t="shared" si="49"/>
        <v>-41</v>
      </c>
      <c r="AQ17" s="32">
        <f t="shared" si="50"/>
        <v>0</v>
      </c>
      <c r="AR17" s="23">
        <f>'Janvier N-1'!T18+'Février N-1'!T18+'Mars N-1'!T18+'Avril N-1'!T18+'Mai N-1'!T18+'Juin N-1'!AR18+'Juillet N-1'!AR18+'Août N-1'!AR18+'Septembre N-1'!AR18+'Octobre N-1'!AR18+'Novembre N-1'!AR18+'Décembre N-1'!AR18</f>
        <v>0</v>
      </c>
      <c r="AS17" s="33" t="e">
        <f t="shared" si="51"/>
        <v>#DIV/0!</v>
      </c>
      <c r="AT17" s="25"/>
      <c r="AU17" s="26">
        <f t="shared" si="52"/>
        <v>0</v>
      </c>
    </row>
    <row r="18" spans="1:47" x14ac:dyDescent="0.3">
      <c r="A18" t="s">
        <v>8</v>
      </c>
      <c r="B18" s="21"/>
      <c r="C18" s="32">
        <f t="shared" si="53"/>
        <v>0</v>
      </c>
      <c r="D18" s="23">
        <f>'Janvier N-1'!D19+'Février N-1'!D19+'Mars N-1'!D19+'Avril N-1'!D19+'Mai N-1'!D19+'Juin N-1'!D19+'Juillet N-1'!D19+'Août N-1'!D19+'Septembre N-1'!D19+'Octobre N-1'!D19+'Novembre N-1'!D19+'Décembre N-1'!D19</f>
        <v>0</v>
      </c>
      <c r="E18" s="33" t="e">
        <f t="shared" si="54"/>
        <v>#DIV/0!</v>
      </c>
      <c r="F18" s="25"/>
      <c r="G18" s="26">
        <f t="shared" si="55"/>
        <v>0</v>
      </c>
      <c r="H18" s="32">
        <f t="shared" si="2"/>
        <v>7.7220077220077222E-3</v>
      </c>
      <c r="I18" s="23">
        <f>'Janvier N-1'!F18+'Février N-1'!F18+'Mars N-1'!F18+'Avril N-1'!F18+'Mai N-1'!F18+'Juin N-1'!I18+'Juillet N-1'!I18+'Août N-1'!I18+'Septembre N-1'!I18+'Octobre N-1'!I18+'Novembre N-1'!I18+'Décembre N-1'!I18</f>
        <v>8</v>
      </c>
      <c r="J18" s="33" t="e">
        <f t="shared" si="30"/>
        <v>#DIV/0!</v>
      </c>
      <c r="K18" s="25"/>
      <c r="L18" s="26">
        <f t="shared" si="31"/>
        <v>-8</v>
      </c>
      <c r="M18" s="32">
        <f t="shared" si="32"/>
        <v>0</v>
      </c>
      <c r="N18" s="23">
        <f>'Janvier N-1'!H19+'Février N-1'!H19+'Mars N-1'!H19+'Avril N-1'!H19+'Mai N-1'!H19+'Juin N-1'!N19+'Juillet N-1'!N19+'Août N-1'!N19+'Septembre N-1'!N19+'Octobre N-1'!N19+'Novembre N-1'!N19+'Décembre N-1'!N19</f>
        <v>0</v>
      </c>
      <c r="O18" s="33" t="e">
        <f t="shared" si="33"/>
        <v>#DIV/0!</v>
      </c>
      <c r="P18" s="25"/>
      <c r="Q18" s="26">
        <f t="shared" si="34"/>
        <v>0</v>
      </c>
      <c r="R18" s="32">
        <f t="shared" si="35"/>
        <v>0</v>
      </c>
      <c r="S18" s="23">
        <f>'Janvier N-1'!J19+'Février N-1'!J19+'Mars N-1'!J19+'Avril N-1'!J19+'Mai N-1'!J19+'Juin N-1'!S19+'Juillet N-1'!S19+'Août N-1'!S19+'Septembre N-1'!S19+'Octobre N-1'!S19+'Novembre N-1'!S19+'Décembre N-1'!S19</f>
        <v>0</v>
      </c>
      <c r="T18" s="33" t="e">
        <f t="shared" si="36"/>
        <v>#DIV/0!</v>
      </c>
      <c r="U18" s="25"/>
      <c r="V18" s="26">
        <f t="shared" si="37"/>
        <v>0</v>
      </c>
      <c r="W18" s="32">
        <f t="shared" si="38"/>
        <v>0</v>
      </c>
      <c r="X18" s="23">
        <f>'Janvier N-1'!L19+'Février N-1'!L19+'Mars N-1'!L19+'Avril N-1'!L19+'Mai N-1'!L19+'Juin N-1'!X19+'Juillet N-1'!X19+'Août N-1'!X19+'Septembre N-1'!X19+'Octobre N-1'!X19+'Novembre N-1'!X19+'Décembre N-1'!X19</f>
        <v>0</v>
      </c>
      <c r="Y18" s="33" t="e">
        <f t="shared" si="39"/>
        <v>#DIV/0!</v>
      </c>
      <c r="Z18" s="25"/>
      <c r="AA18" s="26">
        <f t="shared" si="40"/>
        <v>0</v>
      </c>
      <c r="AB18" s="32">
        <f t="shared" si="41"/>
        <v>0</v>
      </c>
      <c r="AC18" s="23">
        <f>'Janvier N-1'!N19+'Février N-1'!N19+'Mars N-1'!N19+'Avril N-1'!N19+'Mai N-1'!N19+'Juin N-1'!AC19+'Juillet N-1'!AC19+'Août N-1'!AC19+'Septembre N-1'!AC19+'Octobre N-1'!AC19+'Novembre N-1'!AC19+'Décembre N-1'!AC19</f>
        <v>0</v>
      </c>
      <c r="AD18" s="33" t="e">
        <f t="shared" si="42"/>
        <v>#DIV/0!</v>
      </c>
      <c r="AE18" s="25"/>
      <c r="AF18" s="26">
        <f t="shared" si="43"/>
        <v>0</v>
      </c>
      <c r="AG18" s="32">
        <f t="shared" si="44"/>
        <v>0</v>
      </c>
      <c r="AH18" s="23">
        <f>'Janvier N-1'!P19+'Février N-1'!P19+'Mars N-1'!P19+'Avril N-1'!P19+'Mai N-1'!P19+'Juin N-1'!AH19+'Juillet N-1'!AH19+'Août N-1'!AH19+'Septembre N-1'!AH19+'Octobre N-1'!AH19+'Novembre N-1'!AH19+'Décembre N-1'!AH19</f>
        <v>0</v>
      </c>
      <c r="AI18" s="33" t="e">
        <f t="shared" si="45"/>
        <v>#DIV/0!</v>
      </c>
      <c r="AJ18" s="25"/>
      <c r="AK18" s="26">
        <f t="shared" si="46"/>
        <v>0</v>
      </c>
      <c r="AL18" s="32">
        <f t="shared" si="47"/>
        <v>5.6074766355140187E-4</v>
      </c>
      <c r="AM18" s="23">
        <f>'Janvier N-1'!R19+'Février N-1'!R19+'Mars N-1'!R19+'Avril N-1'!R19+'Mai N-1'!R19+'Juin N-1'!AM19+'Juillet N-1'!AM19+'Août N-1'!AM19+'Septembre N-1'!AM19+'Octobre N-1'!AM19+'Novembre N-1'!AM19+'Décembre N-1'!AM19</f>
        <v>3</v>
      </c>
      <c r="AN18" s="33" t="e">
        <f t="shared" si="48"/>
        <v>#DIV/0!</v>
      </c>
      <c r="AO18" s="25"/>
      <c r="AP18" s="26">
        <f t="shared" si="49"/>
        <v>-3</v>
      </c>
      <c r="AQ18" s="32">
        <f t="shared" si="50"/>
        <v>0</v>
      </c>
      <c r="AR18" s="23">
        <f>'Janvier N-1'!T19+'Février N-1'!T19+'Mars N-1'!T19+'Avril N-1'!T19+'Mai N-1'!T19+'Juin N-1'!AR19+'Juillet N-1'!AR19+'Août N-1'!AR19+'Septembre N-1'!AR19+'Octobre N-1'!AR19+'Novembre N-1'!AR19+'Décembre N-1'!AR19</f>
        <v>0</v>
      </c>
      <c r="AS18" s="33" t="e">
        <f t="shared" si="51"/>
        <v>#DIV/0!</v>
      </c>
      <c r="AT18" s="25"/>
      <c r="AU18" s="26">
        <f t="shared" si="52"/>
        <v>0</v>
      </c>
    </row>
    <row r="19" spans="1:47" x14ac:dyDescent="0.3">
      <c r="A19" t="s">
        <v>57</v>
      </c>
      <c r="B19" s="21"/>
      <c r="C19" s="32">
        <f t="shared" si="53"/>
        <v>7.5872534142640367E-4</v>
      </c>
      <c r="D19" s="23">
        <f>'Janvier N-1'!D20+'Février N-1'!D20+'Mars N-1'!D20+'Avril N-1'!D20+'Mai N-1'!D20+'Juin N-1'!D20+'Juillet N-1'!D20+'Août N-1'!D20+'Septembre N-1'!D20+'Octobre N-1'!D20+'Novembre N-1'!D20+'Décembre N-1'!D20</f>
        <v>2</v>
      </c>
      <c r="E19" s="33" t="e">
        <f t="shared" si="54"/>
        <v>#DIV/0!</v>
      </c>
      <c r="F19" s="25"/>
      <c r="G19" s="26">
        <f t="shared" si="55"/>
        <v>-2</v>
      </c>
      <c r="H19" s="32">
        <f t="shared" si="2"/>
        <v>2.8957528957528956E-3</v>
      </c>
      <c r="I19" s="23">
        <f>'Janvier N-1'!F19+'Février N-1'!F19+'Mars N-1'!F19+'Avril N-1'!F19+'Mai N-1'!F19+'Juin N-1'!I19+'Juillet N-1'!I19+'Août N-1'!I19+'Septembre N-1'!I19+'Octobre N-1'!I19+'Novembre N-1'!I19+'Décembre N-1'!I19</f>
        <v>3</v>
      </c>
      <c r="J19" s="33" t="e">
        <f t="shared" si="30"/>
        <v>#DIV/0!</v>
      </c>
      <c r="K19" s="25"/>
      <c r="L19" s="26">
        <f t="shared" si="31"/>
        <v>-3</v>
      </c>
      <c r="M19" s="32">
        <f t="shared" si="32"/>
        <v>2.1598272138228943E-3</v>
      </c>
      <c r="N19" s="23">
        <f>'Janvier N-1'!H20+'Février N-1'!H20+'Mars N-1'!H20+'Avril N-1'!H20+'Mai N-1'!H20+'Juin N-1'!N20+'Juillet N-1'!N20+'Août N-1'!N20+'Septembre N-1'!N20+'Octobre N-1'!N20+'Novembre N-1'!N20+'Décembre N-1'!N20</f>
        <v>1</v>
      </c>
      <c r="O19" s="33" t="e">
        <f t="shared" si="33"/>
        <v>#DIV/0!</v>
      </c>
      <c r="P19" s="25"/>
      <c r="Q19" s="26">
        <f t="shared" si="34"/>
        <v>-1</v>
      </c>
      <c r="R19" s="32">
        <f t="shared" si="35"/>
        <v>0</v>
      </c>
      <c r="S19" s="23">
        <f>'Janvier N-1'!J20+'Février N-1'!J20+'Mars N-1'!J20+'Avril N-1'!J20+'Mai N-1'!J20+'Juin N-1'!S20+'Juillet N-1'!S20+'Août N-1'!S20+'Septembre N-1'!S20+'Octobre N-1'!S20+'Novembre N-1'!S20+'Décembre N-1'!S20</f>
        <v>0</v>
      </c>
      <c r="T19" s="33" t="e">
        <f t="shared" si="36"/>
        <v>#DIV/0!</v>
      </c>
      <c r="U19" s="25"/>
      <c r="V19" s="26">
        <f t="shared" si="37"/>
        <v>0</v>
      </c>
      <c r="W19" s="32">
        <f t="shared" si="38"/>
        <v>0</v>
      </c>
      <c r="X19" s="23">
        <f>'Janvier N-1'!L20+'Février N-1'!L20+'Mars N-1'!L20+'Avril N-1'!L20+'Mai N-1'!L20+'Juin N-1'!X20+'Juillet N-1'!X20+'Août N-1'!X20+'Septembre N-1'!X20+'Octobre N-1'!X20+'Novembre N-1'!X20+'Décembre N-1'!X20</f>
        <v>0</v>
      </c>
      <c r="Y19" s="33" t="e">
        <f t="shared" si="39"/>
        <v>#DIV/0!</v>
      </c>
      <c r="Z19" s="25"/>
      <c r="AA19" s="26">
        <f t="shared" si="40"/>
        <v>0</v>
      </c>
      <c r="AB19" s="32">
        <f t="shared" si="41"/>
        <v>1.0309278350515464E-3</v>
      </c>
      <c r="AC19" s="23">
        <f>'Janvier N-1'!N20+'Février N-1'!N20+'Mars N-1'!N20+'Avril N-1'!N20+'Mai N-1'!N20+'Juin N-1'!AC20+'Juillet N-1'!AC20+'Août N-1'!AC20+'Septembre N-1'!AC20+'Octobre N-1'!AC20+'Novembre N-1'!AC20+'Décembre N-1'!AC20</f>
        <v>1</v>
      </c>
      <c r="AD19" s="33" t="e">
        <f t="shared" si="42"/>
        <v>#DIV/0!</v>
      </c>
      <c r="AE19" s="25"/>
      <c r="AF19" s="26">
        <f t="shared" si="43"/>
        <v>-1</v>
      </c>
      <c r="AG19" s="32">
        <f t="shared" si="44"/>
        <v>0</v>
      </c>
      <c r="AH19" s="23">
        <f>'Janvier N-1'!P20+'Février N-1'!P20+'Mars N-1'!P20+'Avril N-1'!P20+'Mai N-1'!P20+'Juin N-1'!AH20+'Juillet N-1'!AH20+'Août N-1'!AH20+'Septembre N-1'!AH20+'Octobre N-1'!AH20+'Novembre N-1'!AH20+'Décembre N-1'!AH20</f>
        <v>0</v>
      </c>
      <c r="AI19" s="33" t="e">
        <f t="shared" si="45"/>
        <v>#DIV/0!</v>
      </c>
      <c r="AJ19" s="25"/>
      <c r="AK19" s="26">
        <f t="shared" si="46"/>
        <v>0</v>
      </c>
      <c r="AL19" s="32">
        <f t="shared" si="47"/>
        <v>5.6074766355140187E-4</v>
      </c>
      <c r="AM19" s="23">
        <f>'Janvier N-1'!R20+'Février N-1'!R20+'Mars N-1'!R20+'Avril N-1'!R20+'Mai N-1'!R20+'Juin N-1'!AM20+'Juillet N-1'!AM20+'Août N-1'!AM20+'Septembre N-1'!AM20+'Octobre N-1'!AM20+'Novembre N-1'!AM20+'Décembre N-1'!AM20</f>
        <v>3</v>
      </c>
      <c r="AN19" s="33" t="e">
        <f t="shared" si="48"/>
        <v>#DIV/0!</v>
      </c>
      <c r="AO19" s="25"/>
      <c r="AP19" s="26">
        <f t="shared" si="49"/>
        <v>-3</v>
      </c>
      <c r="AQ19" s="32">
        <f t="shared" si="50"/>
        <v>1.7142857142857144E-2</v>
      </c>
      <c r="AR19" s="23">
        <f>'Janvier N-1'!T20+'Février N-1'!T20+'Mars N-1'!T20+'Avril N-1'!T20+'Mai N-1'!T20+'Juin N-1'!AR20+'Juillet N-1'!AR20+'Août N-1'!AR20+'Septembre N-1'!AR20+'Octobre N-1'!AR20+'Novembre N-1'!AR20+'Décembre N-1'!AR20</f>
        <v>3</v>
      </c>
      <c r="AS19" s="33" t="e">
        <f t="shared" si="51"/>
        <v>#DIV/0!</v>
      </c>
      <c r="AT19" s="25"/>
      <c r="AU19" s="26">
        <f t="shared" si="52"/>
        <v>-3</v>
      </c>
    </row>
    <row r="20" spans="1:47" x14ac:dyDescent="0.3">
      <c r="A20" t="s">
        <v>9</v>
      </c>
      <c r="B20" s="21"/>
      <c r="C20" s="32">
        <f t="shared" si="53"/>
        <v>6.828528072837633E-3</v>
      </c>
      <c r="D20" s="23">
        <f>'Janvier N-1'!D21+'Février N-1'!D21+'Mars N-1'!D21+'Avril N-1'!D21+'Mai N-1'!D21+'Juin N-1'!D21+'Juillet N-1'!D21+'Août N-1'!D21+'Septembre N-1'!D21+'Octobre N-1'!D21+'Novembre N-1'!D21+'Décembre N-1'!D21</f>
        <v>18</v>
      </c>
      <c r="E20" s="33" t="e">
        <f t="shared" si="54"/>
        <v>#DIV/0!</v>
      </c>
      <c r="F20" s="25"/>
      <c r="G20" s="26">
        <f t="shared" si="55"/>
        <v>-18</v>
      </c>
      <c r="H20" s="32">
        <f t="shared" si="2"/>
        <v>1.9305019305019305E-3</v>
      </c>
      <c r="I20" s="23">
        <f>'Janvier N-1'!F20+'Février N-1'!F20+'Mars N-1'!F20+'Avril N-1'!F20+'Mai N-1'!F20+'Juin N-1'!I20+'Juillet N-1'!I20+'Août N-1'!I20+'Septembre N-1'!I20+'Octobre N-1'!I20+'Novembre N-1'!I20+'Décembre N-1'!I20</f>
        <v>2</v>
      </c>
      <c r="J20" s="33" t="e">
        <f t="shared" si="30"/>
        <v>#DIV/0!</v>
      </c>
      <c r="K20" s="25"/>
      <c r="L20" s="26">
        <f t="shared" si="31"/>
        <v>-2</v>
      </c>
      <c r="M20" s="32">
        <f t="shared" si="32"/>
        <v>6.4794816414686832E-2</v>
      </c>
      <c r="N20" s="23">
        <f>'Janvier N-1'!H21+'Février N-1'!H21+'Mars N-1'!H21+'Avril N-1'!H21+'Mai N-1'!H21+'Juin N-1'!N21+'Juillet N-1'!N21+'Août N-1'!N21+'Septembre N-1'!N21+'Octobre N-1'!N21+'Novembre N-1'!N21+'Décembre N-1'!N21</f>
        <v>30</v>
      </c>
      <c r="O20" s="33" t="e">
        <f t="shared" si="33"/>
        <v>#DIV/0!</v>
      </c>
      <c r="P20" s="25"/>
      <c r="Q20" s="26">
        <f t="shared" si="34"/>
        <v>-30</v>
      </c>
      <c r="R20" s="32">
        <f t="shared" si="35"/>
        <v>2.8077753779697623E-2</v>
      </c>
      <c r="S20" s="23">
        <f>'Janvier N-1'!J21+'Février N-1'!J21+'Mars N-1'!J21+'Avril N-1'!J21+'Mai N-1'!J21+'Juin N-1'!S21+'Juillet N-1'!S21+'Août N-1'!S21+'Septembre N-1'!S21+'Octobre N-1'!S21+'Novembre N-1'!S21+'Décembre N-1'!S21</f>
        <v>13</v>
      </c>
      <c r="T20" s="33" t="e">
        <f t="shared" si="36"/>
        <v>#DIV/0!</v>
      </c>
      <c r="U20" s="25"/>
      <c r="V20" s="26">
        <f t="shared" si="37"/>
        <v>-13</v>
      </c>
      <c r="W20" s="32">
        <f t="shared" si="38"/>
        <v>3.205128205128205E-3</v>
      </c>
      <c r="X20" s="23">
        <f>'Janvier N-1'!L21+'Février N-1'!L21+'Mars N-1'!L21+'Avril N-1'!L21+'Mai N-1'!L21+'Juin N-1'!X21+'Juillet N-1'!X21+'Août N-1'!X21+'Septembre N-1'!X21+'Octobre N-1'!X21+'Novembre N-1'!X21+'Décembre N-1'!X21</f>
        <v>1</v>
      </c>
      <c r="Y20" s="33" t="e">
        <f t="shared" si="39"/>
        <v>#DIV/0!</v>
      </c>
      <c r="Z20" s="25"/>
      <c r="AA20" s="26">
        <f t="shared" si="40"/>
        <v>-1</v>
      </c>
      <c r="AB20" s="32">
        <f t="shared" si="41"/>
        <v>1.443298969072165E-2</v>
      </c>
      <c r="AC20" s="23">
        <f>'Janvier N-1'!N21+'Février N-1'!N21+'Mars N-1'!N21+'Avril N-1'!N21+'Mai N-1'!N21+'Juin N-1'!AC21+'Juillet N-1'!AC21+'Août N-1'!AC21+'Septembre N-1'!AC21+'Octobre N-1'!AC21+'Novembre N-1'!AC21+'Décembre N-1'!AC21</f>
        <v>14</v>
      </c>
      <c r="AD20" s="33" t="e">
        <f t="shared" si="42"/>
        <v>#DIV/0!</v>
      </c>
      <c r="AE20" s="25"/>
      <c r="AF20" s="26">
        <f t="shared" si="43"/>
        <v>-14</v>
      </c>
      <c r="AG20" s="32">
        <f t="shared" si="44"/>
        <v>2.3354564755838639E-2</v>
      </c>
      <c r="AH20" s="23">
        <f>'Janvier N-1'!P21+'Février N-1'!P21+'Mars N-1'!P21+'Avril N-1'!P21+'Mai N-1'!P21+'Juin N-1'!AH21+'Juillet N-1'!AH21+'Août N-1'!AH21+'Septembre N-1'!AH21+'Octobre N-1'!AH21+'Novembre N-1'!AH21+'Décembre N-1'!AH21</f>
        <v>11</v>
      </c>
      <c r="AI20" s="33" t="e">
        <f t="shared" si="45"/>
        <v>#DIV/0!</v>
      </c>
      <c r="AJ20" s="25"/>
      <c r="AK20" s="26">
        <f t="shared" si="46"/>
        <v>-11</v>
      </c>
      <c r="AL20" s="32">
        <f t="shared" si="47"/>
        <v>2.1869158878504671E-2</v>
      </c>
      <c r="AM20" s="23">
        <f>'Janvier N-1'!R21+'Février N-1'!R21+'Mars N-1'!R21+'Avril N-1'!R21+'Mai N-1'!R21+'Juin N-1'!AM21+'Juillet N-1'!AM21+'Août N-1'!AM21+'Septembre N-1'!AM21+'Octobre N-1'!AM21+'Novembre N-1'!AM21+'Décembre N-1'!AM21</f>
        <v>117</v>
      </c>
      <c r="AN20" s="33" t="e">
        <f t="shared" si="48"/>
        <v>#DIV/0!</v>
      </c>
      <c r="AO20" s="25"/>
      <c r="AP20" s="26">
        <f t="shared" si="49"/>
        <v>-117</v>
      </c>
      <c r="AQ20" s="32">
        <f t="shared" si="50"/>
        <v>1.7142857142857144E-2</v>
      </c>
      <c r="AR20" s="23">
        <f>'Janvier N-1'!T21+'Février N-1'!T21+'Mars N-1'!T21+'Avril N-1'!T21+'Mai N-1'!T21+'Juin N-1'!AR21+'Juillet N-1'!AR21+'Août N-1'!AR21+'Septembre N-1'!AR21+'Octobre N-1'!AR21+'Novembre N-1'!AR21+'Décembre N-1'!AR21</f>
        <v>3</v>
      </c>
      <c r="AS20" s="33" t="e">
        <f t="shared" si="51"/>
        <v>#DIV/0!</v>
      </c>
      <c r="AT20" s="25"/>
      <c r="AU20" s="26">
        <f t="shared" si="52"/>
        <v>-3</v>
      </c>
    </row>
    <row r="21" spans="1:47" x14ac:dyDescent="0.3">
      <c r="A21" t="s">
        <v>10</v>
      </c>
      <c r="B21" s="21"/>
      <c r="C21" s="32">
        <f t="shared" si="53"/>
        <v>0</v>
      </c>
      <c r="D21" s="23">
        <f>'Janvier N-1'!D22+'Février N-1'!D22+'Mars N-1'!D22+'Avril N-1'!D22+'Mai N-1'!D22+'Juin N-1'!D22+'Juillet N-1'!D22+'Août N-1'!D22+'Septembre N-1'!D22+'Octobre N-1'!D22+'Novembre N-1'!D22+'Décembre N-1'!D22</f>
        <v>0</v>
      </c>
      <c r="E21" s="33" t="e">
        <f t="shared" si="54"/>
        <v>#DIV/0!</v>
      </c>
      <c r="F21" s="25"/>
      <c r="G21" s="26">
        <f t="shared" si="55"/>
        <v>0</v>
      </c>
      <c r="H21" s="32">
        <f t="shared" si="2"/>
        <v>3.1853281853281852E-2</v>
      </c>
      <c r="I21" s="23">
        <f>'Janvier N-1'!F21+'Février N-1'!F21+'Mars N-1'!F21+'Avril N-1'!F21+'Mai N-1'!F21+'Juin N-1'!I21+'Juillet N-1'!I21+'Août N-1'!I21+'Septembre N-1'!I21+'Octobre N-1'!I21+'Novembre N-1'!I21+'Décembre N-1'!I21</f>
        <v>33</v>
      </c>
      <c r="J21" s="33" t="e">
        <f t="shared" si="30"/>
        <v>#DIV/0!</v>
      </c>
      <c r="K21" s="25"/>
      <c r="L21" s="26">
        <f t="shared" si="31"/>
        <v>-33</v>
      </c>
      <c r="M21" s="32">
        <f t="shared" si="32"/>
        <v>0</v>
      </c>
      <c r="N21" s="23">
        <f>'Janvier N-1'!H22+'Février N-1'!H22+'Mars N-1'!H22+'Avril N-1'!H22+'Mai N-1'!H22+'Juin N-1'!N22+'Juillet N-1'!N22+'Août N-1'!N22+'Septembre N-1'!N22+'Octobre N-1'!N22+'Novembre N-1'!N22+'Décembre N-1'!N22</f>
        <v>0</v>
      </c>
      <c r="O21" s="33" t="e">
        <f t="shared" si="33"/>
        <v>#DIV/0!</v>
      </c>
      <c r="P21" s="25"/>
      <c r="Q21" s="26">
        <f t="shared" si="34"/>
        <v>0</v>
      </c>
      <c r="R21" s="32">
        <f t="shared" si="35"/>
        <v>0</v>
      </c>
      <c r="S21" s="23">
        <f>'Janvier N-1'!J22+'Février N-1'!J22+'Mars N-1'!J22+'Avril N-1'!J22+'Mai N-1'!J22+'Juin N-1'!S22+'Juillet N-1'!S22+'Août N-1'!S22+'Septembre N-1'!S22+'Octobre N-1'!S22+'Novembre N-1'!S22+'Décembre N-1'!S22</f>
        <v>0</v>
      </c>
      <c r="T21" s="33" t="e">
        <f t="shared" si="36"/>
        <v>#DIV/0!</v>
      </c>
      <c r="U21" s="25"/>
      <c r="V21" s="26">
        <f t="shared" si="37"/>
        <v>0</v>
      </c>
      <c r="W21" s="32">
        <f t="shared" si="38"/>
        <v>0</v>
      </c>
      <c r="X21" s="23">
        <f>'Janvier N-1'!L22+'Février N-1'!L22+'Mars N-1'!L22+'Avril N-1'!L22+'Mai N-1'!L22+'Juin N-1'!X22+'Juillet N-1'!X22+'Août N-1'!X22+'Septembre N-1'!X22+'Octobre N-1'!X22+'Novembre N-1'!X22+'Décembre N-1'!X22</f>
        <v>0</v>
      </c>
      <c r="Y21" s="33" t="e">
        <f t="shared" si="39"/>
        <v>#DIV/0!</v>
      </c>
      <c r="Z21" s="25"/>
      <c r="AA21" s="26">
        <f t="shared" si="40"/>
        <v>0</v>
      </c>
      <c r="AB21" s="32">
        <f t="shared" si="41"/>
        <v>0</v>
      </c>
      <c r="AC21" s="23">
        <f>'Janvier N-1'!N22+'Février N-1'!N22+'Mars N-1'!N22+'Avril N-1'!N22+'Mai N-1'!N22+'Juin N-1'!AC22+'Juillet N-1'!AC22+'Août N-1'!AC22+'Septembre N-1'!AC22+'Octobre N-1'!AC22+'Novembre N-1'!AC22+'Décembre N-1'!AC22</f>
        <v>0</v>
      </c>
      <c r="AD21" s="33" t="e">
        <f t="shared" si="42"/>
        <v>#DIV/0!</v>
      </c>
      <c r="AE21" s="25"/>
      <c r="AF21" s="26">
        <f t="shared" si="43"/>
        <v>0</v>
      </c>
      <c r="AG21" s="32">
        <f t="shared" si="44"/>
        <v>0</v>
      </c>
      <c r="AH21" s="23">
        <f>'Janvier N-1'!P22+'Février N-1'!P22+'Mars N-1'!P22+'Avril N-1'!P22+'Mai N-1'!P22+'Juin N-1'!AH22+'Juillet N-1'!AH22+'Août N-1'!AH22+'Septembre N-1'!AH22+'Octobre N-1'!AH22+'Novembre N-1'!AH22+'Décembre N-1'!AH22</f>
        <v>0</v>
      </c>
      <c r="AI21" s="33" t="e">
        <f t="shared" si="45"/>
        <v>#DIV/0!</v>
      </c>
      <c r="AJ21" s="25"/>
      <c r="AK21" s="26">
        <f t="shared" si="46"/>
        <v>0</v>
      </c>
      <c r="AL21" s="32">
        <f t="shared" si="47"/>
        <v>0</v>
      </c>
      <c r="AM21" s="23">
        <f>'Janvier N-1'!R22+'Février N-1'!R22+'Mars N-1'!R22+'Avril N-1'!R22+'Mai N-1'!R22+'Juin N-1'!AM22+'Juillet N-1'!AM22+'Août N-1'!AM22+'Septembre N-1'!AM22+'Octobre N-1'!AM22+'Novembre N-1'!AM22+'Décembre N-1'!AM22</f>
        <v>0</v>
      </c>
      <c r="AN21" s="33" t="e">
        <f t="shared" si="48"/>
        <v>#DIV/0!</v>
      </c>
      <c r="AO21" s="25"/>
      <c r="AP21" s="26">
        <f t="shared" si="49"/>
        <v>0</v>
      </c>
      <c r="AQ21" s="32">
        <f t="shared" si="50"/>
        <v>0</v>
      </c>
      <c r="AR21" s="23">
        <f>'Janvier N-1'!T22+'Février N-1'!T22+'Mars N-1'!T22+'Avril N-1'!T22+'Mai N-1'!T22+'Juin N-1'!AR22+'Juillet N-1'!AR22+'Août N-1'!AR22+'Septembre N-1'!AR22+'Octobre N-1'!AR22+'Novembre N-1'!AR22+'Décembre N-1'!AR22</f>
        <v>0</v>
      </c>
      <c r="AS21" s="33" t="e">
        <f t="shared" si="51"/>
        <v>#DIV/0!</v>
      </c>
      <c r="AT21" s="25"/>
      <c r="AU21" s="26">
        <f t="shared" si="52"/>
        <v>0</v>
      </c>
    </row>
    <row r="22" spans="1:47" x14ac:dyDescent="0.3">
      <c r="A22" t="s">
        <v>58</v>
      </c>
      <c r="B22" s="21"/>
      <c r="C22" s="32">
        <f t="shared" si="53"/>
        <v>1.1760242792109257E-2</v>
      </c>
      <c r="D22" s="23">
        <f>'Janvier N-1'!D23+'Février N-1'!D23+'Mars N-1'!D23+'Avril N-1'!D23+'Mai N-1'!D23+'Juin N-1'!D23+'Juillet N-1'!D23+'Août N-1'!D23+'Septembre N-1'!D23+'Octobre N-1'!D23+'Novembre N-1'!D23+'Décembre N-1'!D23</f>
        <v>31</v>
      </c>
      <c r="E22" s="33" t="e">
        <f t="shared" si="54"/>
        <v>#DIV/0!</v>
      </c>
      <c r="F22" s="25"/>
      <c r="G22" s="26">
        <f t="shared" si="55"/>
        <v>-31</v>
      </c>
      <c r="H22" s="32">
        <f t="shared" si="2"/>
        <v>0</v>
      </c>
      <c r="I22" s="23">
        <f>'Janvier N-1'!F22+'Février N-1'!F22+'Mars N-1'!F22+'Avril N-1'!F22+'Mai N-1'!F22+'Juin N-1'!I22+'Juillet N-1'!I22+'Août N-1'!I22+'Septembre N-1'!I22+'Octobre N-1'!I22+'Novembre N-1'!I22+'Décembre N-1'!I22</f>
        <v>0</v>
      </c>
      <c r="J22" s="33" t="e">
        <f t="shared" si="30"/>
        <v>#DIV/0!</v>
      </c>
      <c r="K22" s="25"/>
      <c r="L22" s="26">
        <f t="shared" si="31"/>
        <v>0</v>
      </c>
      <c r="M22" s="32">
        <f t="shared" si="32"/>
        <v>1.2958963282937365E-2</v>
      </c>
      <c r="N22" s="23">
        <f>'Janvier N-1'!H23+'Février N-1'!H23+'Mars N-1'!H23+'Avril N-1'!H23+'Mai N-1'!H23+'Juin N-1'!N23+'Juillet N-1'!N23+'Août N-1'!N23+'Septembre N-1'!N23+'Octobre N-1'!N23+'Novembre N-1'!N23+'Décembre N-1'!N23</f>
        <v>6</v>
      </c>
      <c r="O22" s="33" t="e">
        <f t="shared" si="33"/>
        <v>#DIV/0!</v>
      </c>
      <c r="P22" s="25"/>
      <c r="Q22" s="26">
        <f t="shared" si="34"/>
        <v>-6</v>
      </c>
      <c r="R22" s="32">
        <f t="shared" si="35"/>
        <v>1.079913606911447E-2</v>
      </c>
      <c r="S22" s="23">
        <f>'Janvier N-1'!J23+'Février N-1'!J23+'Mars N-1'!J23+'Avril N-1'!J23+'Mai N-1'!J23+'Juin N-1'!S23+'Juillet N-1'!S23+'Août N-1'!S23+'Septembre N-1'!S23+'Octobre N-1'!S23+'Novembre N-1'!S23+'Décembre N-1'!S23</f>
        <v>5</v>
      </c>
      <c r="T22" s="33" t="e">
        <f t="shared" si="36"/>
        <v>#DIV/0!</v>
      </c>
      <c r="U22" s="25"/>
      <c r="V22" s="26">
        <f t="shared" si="37"/>
        <v>-5</v>
      </c>
      <c r="W22" s="32">
        <f t="shared" si="38"/>
        <v>4.1666666666666664E-2</v>
      </c>
      <c r="X22" s="23">
        <f>'Janvier N-1'!L23+'Février N-1'!L23+'Mars N-1'!L23+'Avril N-1'!L23+'Mai N-1'!L23+'Juin N-1'!X23+'Juillet N-1'!X23+'Août N-1'!X23+'Septembre N-1'!X23+'Octobre N-1'!X23+'Novembre N-1'!X23+'Décembre N-1'!X23</f>
        <v>13</v>
      </c>
      <c r="Y22" s="33" t="e">
        <f t="shared" si="39"/>
        <v>#DIV/0!</v>
      </c>
      <c r="Z22" s="25"/>
      <c r="AA22" s="26">
        <f t="shared" si="40"/>
        <v>-13</v>
      </c>
      <c r="AB22" s="32">
        <f t="shared" si="41"/>
        <v>5.3608247422680409E-2</v>
      </c>
      <c r="AC22" s="23">
        <f>'Janvier N-1'!N23+'Février N-1'!N23+'Mars N-1'!N23+'Avril N-1'!N23+'Mai N-1'!N23+'Juin N-1'!AC23+'Juillet N-1'!AC23+'Août N-1'!AC23+'Septembre N-1'!AC23+'Octobre N-1'!AC23+'Novembre N-1'!AC23+'Décembre N-1'!AC23</f>
        <v>52</v>
      </c>
      <c r="AD22" s="33" t="e">
        <f t="shared" si="42"/>
        <v>#DIV/0!</v>
      </c>
      <c r="AE22" s="25"/>
      <c r="AF22" s="26">
        <f t="shared" si="43"/>
        <v>-52</v>
      </c>
      <c r="AG22" s="32">
        <f t="shared" si="44"/>
        <v>4.246284501061571E-3</v>
      </c>
      <c r="AH22" s="23">
        <f>'Janvier N-1'!P23+'Février N-1'!P23+'Mars N-1'!P23+'Avril N-1'!P23+'Mai N-1'!P23+'Juin N-1'!AH23+'Juillet N-1'!AH23+'Août N-1'!AH23+'Septembre N-1'!AH23+'Octobre N-1'!AH23+'Novembre N-1'!AH23+'Décembre N-1'!AH23</f>
        <v>2</v>
      </c>
      <c r="AI22" s="33" t="e">
        <f t="shared" si="45"/>
        <v>#DIV/0!</v>
      </c>
      <c r="AJ22" s="25"/>
      <c r="AK22" s="26">
        <f t="shared" si="46"/>
        <v>-2</v>
      </c>
      <c r="AL22" s="32">
        <f t="shared" si="47"/>
        <v>2.7663551401869158E-2</v>
      </c>
      <c r="AM22" s="23">
        <f>'Janvier N-1'!R23+'Février N-1'!R23+'Mars N-1'!R23+'Avril N-1'!R23+'Mai N-1'!R23+'Juin N-1'!AM23+'Juillet N-1'!AM23+'Août N-1'!AM23+'Septembre N-1'!AM23+'Octobre N-1'!AM23+'Novembre N-1'!AM23+'Décembre N-1'!AM23</f>
        <v>148</v>
      </c>
      <c r="AN22" s="33" t="e">
        <f t="shared" si="48"/>
        <v>#DIV/0!</v>
      </c>
      <c r="AO22" s="25"/>
      <c r="AP22" s="26">
        <f t="shared" si="49"/>
        <v>-148</v>
      </c>
      <c r="AQ22" s="32">
        <f t="shared" si="50"/>
        <v>0</v>
      </c>
      <c r="AR22" s="23">
        <f>'Janvier N-1'!T23+'Février N-1'!T23+'Mars N-1'!T23+'Avril N-1'!T23+'Mai N-1'!T23+'Juin N-1'!AR23+'Juillet N-1'!AR23+'Août N-1'!AR23+'Septembre N-1'!AR23+'Octobre N-1'!AR23+'Novembre N-1'!AR23+'Décembre N-1'!AR23</f>
        <v>0</v>
      </c>
      <c r="AS22" s="33" t="e">
        <f t="shared" si="51"/>
        <v>#DIV/0!</v>
      </c>
      <c r="AT22" s="25"/>
      <c r="AU22" s="26">
        <f t="shared" si="52"/>
        <v>0</v>
      </c>
    </row>
    <row r="23" spans="1:47" x14ac:dyDescent="0.3">
      <c r="A23" t="s">
        <v>11</v>
      </c>
      <c r="B23" s="21"/>
      <c r="C23" s="32">
        <f t="shared" si="53"/>
        <v>8.3459787556904395E-3</v>
      </c>
      <c r="D23" s="23">
        <f>'Janvier N-1'!D24+'Février N-1'!D24+'Mars N-1'!D24+'Avril N-1'!D24+'Mai N-1'!D24+'Juin N-1'!D24+'Juillet N-1'!D24+'Août N-1'!D24+'Septembre N-1'!D24+'Octobre N-1'!D24+'Novembre N-1'!D24+'Décembre N-1'!D24</f>
        <v>22</v>
      </c>
      <c r="E23" s="33" t="e">
        <f t="shared" si="54"/>
        <v>#DIV/0!</v>
      </c>
      <c r="F23" s="25"/>
      <c r="G23" s="26">
        <f t="shared" si="55"/>
        <v>-22</v>
      </c>
      <c r="H23" s="32">
        <f t="shared" si="2"/>
        <v>3.7644787644787646E-2</v>
      </c>
      <c r="I23" s="23">
        <f>'Janvier N-1'!F23+'Février N-1'!F23+'Mars N-1'!F23+'Avril N-1'!F23+'Mai N-1'!F23+'Juin N-1'!I23+'Juillet N-1'!I23+'Août N-1'!I23+'Septembre N-1'!I23+'Octobre N-1'!I23+'Novembre N-1'!I23+'Décembre N-1'!I23</f>
        <v>39</v>
      </c>
      <c r="J23" s="33" t="e">
        <f t="shared" si="30"/>
        <v>#DIV/0!</v>
      </c>
      <c r="K23" s="25"/>
      <c r="L23" s="26">
        <f t="shared" si="31"/>
        <v>-39</v>
      </c>
      <c r="M23" s="32">
        <f t="shared" si="32"/>
        <v>8.6393088552915772E-3</v>
      </c>
      <c r="N23" s="23">
        <f>'Janvier N-1'!H24+'Février N-1'!H24+'Mars N-1'!H24+'Avril N-1'!H24+'Mai N-1'!H24+'Juin N-1'!N24+'Juillet N-1'!N24+'Août N-1'!N24+'Septembre N-1'!N24+'Octobre N-1'!N24+'Novembre N-1'!N24+'Décembre N-1'!N24</f>
        <v>4</v>
      </c>
      <c r="O23" s="33" t="e">
        <f t="shared" si="33"/>
        <v>#DIV/0!</v>
      </c>
      <c r="P23" s="25"/>
      <c r="Q23" s="26">
        <f t="shared" si="34"/>
        <v>-4</v>
      </c>
      <c r="R23" s="32">
        <f t="shared" si="35"/>
        <v>1.511879049676026E-2</v>
      </c>
      <c r="S23" s="23">
        <f>'Janvier N-1'!J24+'Février N-1'!J24+'Mars N-1'!J24+'Avril N-1'!J24+'Mai N-1'!J24+'Juin N-1'!S24+'Juillet N-1'!S24+'Août N-1'!S24+'Septembre N-1'!S24+'Octobre N-1'!S24+'Novembre N-1'!S24+'Décembre N-1'!S24</f>
        <v>7</v>
      </c>
      <c r="T23" s="33" t="e">
        <f t="shared" si="36"/>
        <v>#DIV/0!</v>
      </c>
      <c r="U23" s="25"/>
      <c r="V23" s="26">
        <f t="shared" si="37"/>
        <v>-7</v>
      </c>
      <c r="W23" s="32">
        <f t="shared" si="38"/>
        <v>3.5256410256410256E-2</v>
      </c>
      <c r="X23" s="23">
        <f>'Janvier N-1'!L24+'Février N-1'!L24+'Mars N-1'!L24+'Avril N-1'!L24+'Mai N-1'!L24+'Juin N-1'!X24+'Juillet N-1'!X24+'Août N-1'!X24+'Septembre N-1'!X24+'Octobre N-1'!X24+'Novembre N-1'!X24+'Décembre N-1'!X24</f>
        <v>11</v>
      </c>
      <c r="Y23" s="33" t="e">
        <f t="shared" si="39"/>
        <v>#DIV/0!</v>
      </c>
      <c r="Z23" s="25"/>
      <c r="AA23" s="26">
        <f t="shared" si="40"/>
        <v>-11</v>
      </c>
      <c r="AB23" s="32">
        <f t="shared" si="41"/>
        <v>2.268041237113402E-2</v>
      </c>
      <c r="AC23" s="23">
        <f>'Janvier N-1'!N24+'Février N-1'!N24+'Mars N-1'!N24+'Avril N-1'!N24+'Mai N-1'!N24+'Juin N-1'!AC24+'Juillet N-1'!AC24+'Août N-1'!AC24+'Septembre N-1'!AC24+'Octobre N-1'!AC24+'Novembre N-1'!AC24+'Décembre N-1'!AC24</f>
        <v>22</v>
      </c>
      <c r="AD23" s="33" t="e">
        <f t="shared" si="42"/>
        <v>#DIV/0!</v>
      </c>
      <c r="AE23" s="25"/>
      <c r="AF23" s="26">
        <f t="shared" si="43"/>
        <v>-22</v>
      </c>
      <c r="AG23" s="32">
        <f t="shared" si="44"/>
        <v>7.6433121019108277E-2</v>
      </c>
      <c r="AH23" s="23">
        <f>'Janvier N-1'!P24+'Février N-1'!P24+'Mars N-1'!P24+'Avril N-1'!P24+'Mai N-1'!P24+'Juin N-1'!AH24+'Juillet N-1'!AH24+'Août N-1'!AH24+'Septembre N-1'!AH24+'Octobre N-1'!AH24+'Novembre N-1'!AH24+'Décembre N-1'!AH24</f>
        <v>36</v>
      </c>
      <c r="AI23" s="33" t="e">
        <f t="shared" si="45"/>
        <v>#DIV/0!</v>
      </c>
      <c r="AJ23" s="25"/>
      <c r="AK23" s="26">
        <f t="shared" si="46"/>
        <v>-36</v>
      </c>
      <c r="AL23" s="32">
        <f t="shared" si="47"/>
        <v>2.5233644859813085E-2</v>
      </c>
      <c r="AM23" s="23">
        <f>'Janvier N-1'!R24+'Février N-1'!R24+'Mars N-1'!R24+'Avril N-1'!R24+'Mai N-1'!R24+'Juin N-1'!AM24+'Juillet N-1'!AM24+'Août N-1'!AM24+'Septembre N-1'!AM24+'Octobre N-1'!AM24+'Novembre N-1'!AM24+'Décembre N-1'!AM24</f>
        <v>135</v>
      </c>
      <c r="AN23" s="33" t="e">
        <f t="shared" si="48"/>
        <v>#DIV/0!</v>
      </c>
      <c r="AO23" s="25"/>
      <c r="AP23" s="26">
        <f t="shared" si="49"/>
        <v>-135</v>
      </c>
      <c r="AQ23" s="32">
        <f t="shared" si="50"/>
        <v>1.7142857142857144E-2</v>
      </c>
      <c r="AR23" s="23">
        <f>'Janvier N-1'!T24+'Février N-1'!T24+'Mars N-1'!T24+'Avril N-1'!T24+'Mai N-1'!T24+'Juin N-1'!AR24+'Juillet N-1'!AR24+'Août N-1'!AR24+'Septembre N-1'!AR24+'Octobre N-1'!AR24+'Novembre N-1'!AR24+'Décembre N-1'!AR24</f>
        <v>3</v>
      </c>
      <c r="AS23" s="33" t="e">
        <f t="shared" si="51"/>
        <v>#DIV/0!</v>
      </c>
      <c r="AT23" s="25"/>
      <c r="AU23" s="26">
        <f t="shared" si="52"/>
        <v>-3</v>
      </c>
    </row>
    <row r="24" spans="1:47" x14ac:dyDescent="0.3">
      <c r="A24" t="s">
        <v>12</v>
      </c>
      <c r="B24" s="21"/>
      <c r="C24" s="32">
        <f t="shared" si="53"/>
        <v>0</v>
      </c>
      <c r="D24" s="23">
        <f>'Janvier N-1'!D25+'Février N-1'!D25+'Mars N-1'!D25+'Avril N-1'!D25+'Mai N-1'!D25+'Juin N-1'!D25+'Juillet N-1'!D25+'Août N-1'!D25+'Septembre N-1'!D25+'Octobre N-1'!D25+'Novembre N-1'!D25+'Décembre N-1'!D25</f>
        <v>0</v>
      </c>
      <c r="E24" s="33" t="e">
        <f t="shared" si="54"/>
        <v>#DIV/0!</v>
      </c>
      <c r="F24" s="25"/>
      <c r="G24" s="26">
        <f t="shared" si="55"/>
        <v>0</v>
      </c>
      <c r="H24" s="32">
        <f t="shared" si="2"/>
        <v>3.4749034749034749E-2</v>
      </c>
      <c r="I24" s="23">
        <f>'Janvier N-1'!F24+'Février N-1'!F24+'Mars N-1'!F24+'Avril N-1'!F24+'Mai N-1'!F24+'Juin N-1'!I24+'Juillet N-1'!I24+'Août N-1'!I24+'Septembre N-1'!I24+'Octobre N-1'!I24+'Novembre N-1'!I24+'Décembre N-1'!I24</f>
        <v>36</v>
      </c>
      <c r="J24" s="33" t="e">
        <f t="shared" si="30"/>
        <v>#DIV/0!</v>
      </c>
      <c r="K24" s="25"/>
      <c r="L24" s="26">
        <f t="shared" si="31"/>
        <v>-36</v>
      </c>
      <c r="M24" s="32">
        <f t="shared" si="32"/>
        <v>0</v>
      </c>
      <c r="N24" s="23">
        <f>'Janvier N-1'!H25+'Février N-1'!H25+'Mars N-1'!H25+'Avril N-1'!H25+'Mai N-1'!H25+'Juin N-1'!N25+'Juillet N-1'!N25+'Août N-1'!N25+'Septembre N-1'!N25+'Octobre N-1'!N25+'Novembre N-1'!N25+'Décembre N-1'!N25</f>
        <v>0</v>
      </c>
      <c r="O24" s="33" t="e">
        <f t="shared" si="33"/>
        <v>#DIV/0!</v>
      </c>
      <c r="P24" s="25"/>
      <c r="Q24" s="26">
        <f t="shared" si="34"/>
        <v>0</v>
      </c>
      <c r="R24" s="32">
        <f t="shared" si="35"/>
        <v>0</v>
      </c>
      <c r="S24" s="23">
        <f>'Janvier N-1'!J25+'Février N-1'!J25+'Mars N-1'!J25+'Avril N-1'!J25+'Mai N-1'!J25+'Juin N-1'!S25+'Juillet N-1'!S25+'Août N-1'!S25+'Septembre N-1'!S25+'Octobre N-1'!S25+'Novembre N-1'!S25+'Décembre N-1'!S25</f>
        <v>0</v>
      </c>
      <c r="T24" s="33" t="e">
        <f t="shared" si="36"/>
        <v>#DIV/0!</v>
      </c>
      <c r="U24" s="25"/>
      <c r="V24" s="26">
        <f t="shared" si="37"/>
        <v>0</v>
      </c>
      <c r="W24" s="32">
        <f t="shared" si="38"/>
        <v>3.205128205128205E-3</v>
      </c>
      <c r="X24" s="23">
        <f>'Janvier N-1'!L25+'Février N-1'!L25+'Mars N-1'!L25+'Avril N-1'!L25+'Mai N-1'!L25+'Juin N-1'!X25+'Juillet N-1'!X25+'Août N-1'!X25+'Septembre N-1'!X25+'Octobre N-1'!X25+'Novembre N-1'!X25+'Décembre N-1'!X25</f>
        <v>1</v>
      </c>
      <c r="Y24" s="33" t="e">
        <f t="shared" si="39"/>
        <v>#DIV/0!</v>
      </c>
      <c r="Z24" s="25"/>
      <c r="AA24" s="26">
        <f t="shared" si="40"/>
        <v>-1</v>
      </c>
      <c r="AB24" s="32">
        <f t="shared" si="41"/>
        <v>0</v>
      </c>
      <c r="AC24" s="23">
        <f>'Janvier N-1'!N25+'Février N-1'!N25+'Mars N-1'!N25+'Avril N-1'!N25+'Mai N-1'!N25+'Juin N-1'!AC25+'Juillet N-1'!AC25+'Août N-1'!AC25+'Septembre N-1'!AC25+'Octobre N-1'!AC25+'Novembre N-1'!AC25+'Décembre N-1'!AC25</f>
        <v>0</v>
      </c>
      <c r="AD24" s="33" t="e">
        <f t="shared" si="42"/>
        <v>#DIV/0!</v>
      </c>
      <c r="AE24" s="25"/>
      <c r="AF24" s="26">
        <f t="shared" si="43"/>
        <v>0</v>
      </c>
      <c r="AG24" s="32">
        <f t="shared" si="44"/>
        <v>0</v>
      </c>
      <c r="AH24" s="23">
        <f>'Janvier N-1'!P25+'Février N-1'!P25+'Mars N-1'!P25+'Avril N-1'!P25+'Mai N-1'!P25+'Juin N-1'!AH25+'Juillet N-1'!AH25+'Août N-1'!AH25+'Septembre N-1'!AH25+'Octobre N-1'!AH25+'Novembre N-1'!AH25+'Décembre N-1'!AH25</f>
        <v>0</v>
      </c>
      <c r="AI24" s="33" t="e">
        <f t="shared" si="45"/>
        <v>#DIV/0!</v>
      </c>
      <c r="AJ24" s="25"/>
      <c r="AK24" s="26">
        <f t="shared" si="46"/>
        <v>0</v>
      </c>
      <c r="AL24" s="32">
        <f t="shared" si="47"/>
        <v>1.8691588785046728E-4</v>
      </c>
      <c r="AM24" s="23">
        <f>'Janvier N-1'!R25+'Février N-1'!R25+'Mars N-1'!R25+'Avril N-1'!R25+'Mai N-1'!R25+'Juin N-1'!AM25+'Juillet N-1'!AM25+'Août N-1'!AM25+'Septembre N-1'!AM25+'Octobre N-1'!AM25+'Novembre N-1'!AM25+'Décembre N-1'!AM25</f>
        <v>1</v>
      </c>
      <c r="AN24" s="33" t="e">
        <f t="shared" si="48"/>
        <v>#DIV/0!</v>
      </c>
      <c r="AO24" s="25"/>
      <c r="AP24" s="26">
        <f t="shared" si="49"/>
        <v>-1</v>
      </c>
      <c r="AQ24" s="32">
        <f t="shared" si="50"/>
        <v>0</v>
      </c>
      <c r="AR24" s="23">
        <f>'Janvier N-1'!T25+'Février N-1'!T25+'Mars N-1'!T25+'Avril N-1'!T25+'Mai N-1'!T25+'Juin N-1'!AR25+'Juillet N-1'!AR25+'Août N-1'!AR25+'Septembre N-1'!AR25+'Octobre N-1'!AR25+'Novembre N-1'!AR25+'Décembre N-1'!AR25</f>
        <v>0</v>
      </c>
      <c r="AS24" s="33" t="e">
        <f t="shared" si="51"/>
        <v>#DIV/0!</v>
      </c>
      <c r="AT24" s="25"/>
      <c r="AU24" s="26">
        <f t="shared" si="52"/>
        <v>0</v>
      </c>
    </row>
    <row r="25" spans="1:47" x14ac:dyDescent="0.3">
      <c r="A25" t="s">
        <v>59</v>
      </c>
      <c r="B25" s="21"/>
      <c r="C25" s="32">
        <f t="shared" si="53"/>
        <v>1.8968133535660092E-3</v>
      </c>
      <c r="D25" s="23">
        <f>'Janvier N-1'!D26+'Février N-1'!D26+'Mars N-1'!D26+'Avril N-1'!D26+'Mai N-1'!D26+'Juin N-1'!D26+'Juillet N-1'!D26+'Août N-1'!D26+'Septembre N-1'!D26+'Octobre N-1'!D26+'Novembre N-1'!D26+'Décembre N-1'!D26</f>
        <v>5</v>
      </c>
      <c r="E25" s="33" t="e">
        <f t="shared" si="54"/>
        <v>#DIV/0!</v>
      </c>
      <c r="F25" s="25"/>
      <c r="G25" s="26">
        <f t="shared" si="55"/>
        <v>-5</v>
      </c>
      <c r="H25" s="32">
        <f t="shared" si="2"/>
        <v>0</v>
      </c>
      <c r="I25" s="23">
        <f>'Janvier N-1'!F25+'Février N-1'!F25+'Mars N-1'!F25+'Avril N-1'!F25+'Mai N-1'!F25+'Juin N-1'!I25+'Juillet N-1'!I25+'Août N-1'!I25+'Septembre N-1'!I25+'Octobre N-1'!I25+'Novembre N-1'!I25+'Décembre N-1'!I25</f>
        <v>0</v>
      </c>
      <c r="J25" s="33" t="e">
        <f t="shared" si="30"/>
        <v>#DIV/0!</v>
      </c>
      <c r="K25" s="25"/>
      <c r="L25" s="26">
        <f t="shared" si="31"/>
        <v>0</v>
      </c>
      <c r="M25" s="32">
        <f t="shared" si="32"/>
        <v>0</v>
      </c>
      <c r="N25" s="23">
        <f>'Janvier N-1'!H26+'Février N-1'!H26+'Mars N-1'!H26+'Avril N-1'!H26+'Mai N-1'!H26+'Juin N-1'!N26+'Juillet N-1'!N26+'Août N-1'!N26+'Septembre N-1'!N26+'Octobre N-1'!N26+'Novembre N-1'!N26+'Décembre N-1'!N26</f>
        <v>0</v>
      </c>
      <c r="O25" s="33" t="e">
        <f t="shared" si="33"/>
        <v>#DIV/0!</v>
      </c>
      <c r="P25" s="25"/>
      <c r="Q25" s="26">
        <f t="shared" si="34"/>
        <v>0</v>
      </c>
      <c r="R25" s="32">
        <f t="shared" si="35"/>
        <v>0</v>
      </c>
      <c r="S25" s="23">
        <f>'Janvier N-1'!J26+'Février N-1'!J26+'Mars N-1'!J26+'Avril N-1'!J26+'Mai N-1'!J26+'Juin N-1'!S26+'Juillet N-1'!S26+'Août N-1'!S26+'Septembre N-1'!S26+'Octobre N-1'!S26+'Novembre N-1'!S26+'Décembre N-1'!S26</f>
        <v>0</v>
      </c>
      <c r="T25" s="33" t="e">
        <f t="shared" si="36"/>
        <v>#DIV/0!</v>
      </c>
      <c r="U25" s="25"/>
      <c r="V25" s="26">
        <f t="shared" si="37"/>
        <v>0</v>
      </c>
      <c r="W25" s="32">
        <f t="shared" si="38"/>
        <v>9.6153846153846159E-3</v>
      </c>
      <c r="X25" s="23">
        <f>'Janvier N-1'!L26+'Février N-1'!L26+'Mars N-1'!L26+'Avril N-1'!L26+'Mai N-1'!L26+'Juin N-1'!X26+'Juillet N-1'!X26+'Août N-1'!X26+'Septembre N-1'!X26+'Octobre N-1'!X26+'Novembre N-1'!X26+'Décembre N-1'!X26</f>
        <v>3</v>
      </c>
      <c r="Y25" s="33" t="e">
        <f t="shared" si="39"/>
        <v>#DIV/0!</v>
      </c>
      <c r="Z25" s="25"/>
      <c r="AA25" s="26">
        <f t="shared" si="40"/>
        <v>-3</v>
      </c>
      <c r="AB25" s="32">
        <f t="shared" si="41"/>
        <v>3.092783505154639E-3</v>
      </c>
      <c r="AC25" s="23">
        <f>'Janvier N-1'!N26+'Février N-1'!N26+'Mars N-1'!N26+'Avril N-1'!N26+'Mai N-1'!N26+'Juin N-1'!AC26+'Juillet N-1'!AC26+'Août N-1'!AC26+'Septembre N-1'!AC26+'Octobre N-1'!AC26+'Novembre N-1'!AC26+'Décembre N-1'!AC26</f>
        <v>3</v>
      </c>
      <c r="AD25" s="33" t="e">
        <f t="shared" si="42"/>
        <v>#DIV/0!</v>
      </c>
      <c r="AE25" s="25"/>
      <c r="AF25" s="26">
        <f t="shared" si="43"/>
        <v>-3</v>
      </c>
      <c r="AG25" s="32">
        <f t="shared" si="44"/>
        <v>4.0339702760084924E-2</v>
      </c>
      <c r="AH25" s="23">
        <f>'Janvier N-1'!P26+'Février N-1'!P26+'Mars N-1'!P26+'Avril N-1'!P26+'Mai N-1'!P26+'Juin N-1'!AH26+'Juillet N-1'!AH26+'Août N-1'!AH26+'Septembre N-1'!AH26+'Octobre N-1'!AH26+'Novembre N-1'!AH26+'Décembre N-1'!AH26</f>
        <v>19</v>
      </c>
      <c r="AI25" s="33" t="e">
        <f t="shared" si="45"/>
        <v>#DIV/0!</v>
      </c>
      <c r="AJ25" s="25"/>
      <c r="AK25" s="26">
        <f t="shared" si="46"/>
        <v>-19</v>
      </c>
      <c r="AL25" s="32">
        <f t="shared" si="47"/>
        <v>2.8037383177570091E-3</v>
      </c>
      <c r="AM25" s="23">
        <f>'Janvier N-1'!R26+'Février N-1'!R26+'Mars N-1'!R26+'Avril N-1'!R26+'Mai N-1'!R26+'Juin N-1'!AM26+'Juillet N-1'!AM26+'Août N-1'!AM26+'Septembre N-1'!AM26+'Octobre N-1'!AM26+'Novembre N-1'!AM26+'Décembre N-1'!AM26</f>
        <v>15</v>
      </c>
      <c r="AN25" s="33" t="e">
        <f t="shared" si="48"/>
        <v>#DIV/0!</v>
      </c>
      <c r="AO25" s="25"/>
      <c r="AP25" s="26">
        <f t="shared" si="49"/>
        <v>-15</v>
      </c>
      <c r="AQ25" s="32">
        <f t="shared" si="50"/>
        <v>0.10857142857142857</v>
      </c>
      <c r="AR25" s="23">
        <f>'Janvier N-1'!T26+'Février N-1'!T26+'Mars N-1'!T26+'Avril N-1'!T26+'Mai N-1'!T26+'Juin N-1'!AR26+'Juillet N-1'!AR26+'Août N-1'!AR26+'Septembre N-1'!AR26+'Octobre N-1'!AR26+'Novembre N-1'!AR26+'Décembre N-1'!AR26</f>
        <v>19</v>
      </c>
      <c r="AS25" s="33" t="e">
        <f t="shared" si="51"/>
        <v>#DIV/0!</v>
      </c>
      <c r="AT25" s="25"/>
      <c r="AU25" s="26">
        <f t="shared" si="52"/>
        <v>-19</v>
      </c>
    </row>
    <row r="26" spans="1:47" x14ac:dyDescent="0.3">
      <c r="A26" t="s">
        <v>60</v>
      </c>
      <c r="B26" s="21"/>
      <c r="C26" s="32">
        <f t="shared" si="53"/>
        <v>4.021244309559939E-2</v>
      </c>
      <c r="D26" s="23">
        <f>'Janvier N-1'!D27+'Février N-1'!D27+'Mars N-1'!D27+'Avril N-1'!D27+'Mai N-1'!D27+'Juin N-1'!D27+'Juillet N-1'!D27+'Août N-1'!D27+'Septembre N-1'!D27+'Octobre N-1'!D27+'Novembre N-1'!D27+'Décembre N-1'!D27</f>
        <v>106</v>
      </c>
      <c r="E26" s="33" t="e">
        <f t="shared" si="54"/>
        <v>#DIV/0!</v>
      </c>
      <c r="F26" s="25"/>
      <c r="G26" s="26">
        <f t="shared" si="55"/>
        <v>-106</v>
      </c>
      <c r="H26" s="32">
        <f t="shared" si="2"/>
        <v>3.8610038610038611E-3</v>
      </c>
      <c r="I26" s="23">
        <f>'Janvier N-1'!F26+'Février N-1'!F26+'Mars N-1'!F26+'Avril N-1'!F26+'Mai N-1'!F26+'Juin N-1'!I26+'Juillet N-1'!I26+'Août N-1'!I26+'Septembre N-1'!I26+'Octobre N-1'!I26+'Novembre N-1'!I26+'Décembre N-1'!I26</f>
        <v>4</v>
      </c>
      <c r="J26" s="33" t="e">
        <f t="shared" si="30"/>
        <v>#DIV/0!</v>
      </c>
      <c r="K26" s="25"/>
      <c r="L26" s="26">
        <f t="shared" si="31"/>
        <v>-4</v>
      </c>
      <c r="M26" s="32">
        <f t="shared" si="32"/>
        <v>7.9913606911447083E-2</v>
      </c>
      <c r="N26" s="23">
        <f>'Janvier N-1'!H27+'Février N-1'!H27+'Mars N-1'!H27+'Avril N-1'!H27+'Mai N-1'!H27+'Juin N-1'!N27+'Juillet N-1'!N27+'Août N-1'!N27+'Septembre N-1'!N27+'Octobre N-1'!N27+'Novembre N-1'!N27+'Décembre N-1'!N27</f>
        <v>37</v>
      </c>
      <c r="O26" s="33" t="e">
        <f t="shared" si="33"/>
        <v>#DIV/0!</v>
      </c>
      <c r="P26" s="25"/>
      <c r="Q26" s="26">
        <f t="shared" si="34"/>
        <v>-37</v>
      </c>
      <c r="R26" s="32">
        <f t="shared" si="35"/>
        <v>3.4557235421166309E-2</v>
      </c>
      <c r="S26" s="23">
        <f>'Janvier N-1'!J27+'Février N-1'!J27+'Mars N-1'!J27+'Avril N-1'!J27+'Mai N-1'!J27+'Juin N-1'!S27+'Juillet N-1'!S27+'Août N-1'!S27+'Septembre N-1'!S27+'Octobre N-1'!S27+'Novembre N-1'!S27+'Décembre N-1'!S27</f>
        <v>16</v>
      </c>
      <c r="T26" s="33" t="e">
        <f t="shared" si="36"/>
        <v>#DIV/0!</v>
      </c>
      <c r="U26" s="25"/>
      <c r="V26" s="26">
        <f t="shared" si="37"/>
        <v>-16</v>
      </c>
      <c r="W26" s="32">
        <f t="shared" si="38"/>
        <v>3.5256410256410256E-2</v>
      </c>
      <c r="X26" s="23">
        <f>'Janvier N-1'!L27+'Février N-1'!L27+'Mars N-1'!L27+'Avril N-1'!L27+'Mai N-1'!L27+'Juin N-1'!X27+'Juillet N-1'!X27+'Août N-1'!X27+'Septembre N-1'!X27+'Octobre N-1'!X27+'Novembre N-1'!X27+'Décembre N-1'!X27</f>
        <v>11</v>
      </c>
      <c r="Y26" s="33" t="e">
        <f t="shared" si="39"/>
        <v>#DIV/0!</v>
      </c>
      <c r="Z26" s="25"/>
      <c r="AA26" s="26">
        <f t="shared" si="40"/>
        <v>-11</v>
      </c>
      <c r="AB26" s="32">
        <f t="shared" si="41"/>
        <v>1.443298969072165E-2</v>
      </c>
      <c r="AC26" s="23">
        <f>'Janvier N-1'!N27+'Février N-1'!N27+'Mars N-1'!N27+'Avril N-1'!N27+'Mai N-1'!N27+'Juin N-1'!AC27+'Juillet N-1'!AC27+'Août N-1'!AC27+'Septembre N-1'!AC27+'Octobre N-1'!AC27+'Novembre N-1'!AC27+'Décembre N-1'!AC27</f>
        <v>14</v>
      </c>
      <c r="AD26" s="33" t="e">
        <f t="shared" si="42"/>
        <v>#DIV/0!</v>
      </c>
      <c r="AE26" s="25"/>
      <c r="AF26" s="26">
        <f t="shared" si="43"/>
        <v>-14</v>
      </c>
      <c r="AG26" s="32">
        <f t="shared" si="44"/>
        <v>5.3078556263269641E-2</v>
      </c>
      <c r="AH26" s="23">
        <f>'Janvier N-1'!P27+'Février N-1'!P27+'Mars N-1'!P27+'Avril N-1'!P27+'Mai N-1'!P27+'Juin N-1'!AH27+'Juillet N-1'!AH27+'Août N-1'!AH27+'Septembre N-1'!AH27+'Octobre N-1'!AH27+'Novembre N-1'!AH27+'Décembre N-1'!AH27</f>
        <v>25</v>
      </c>
      <c r="AI26" s="33" t="e">
        <f t="shared" si="45"/>
        <v>#DIV/0!</v>
      </c>
      <c r="AJ26" s="25"/>
      <c r="AK26" s="26">
        <f t="shared" si="46"/>
        <v>-25</v>
      </c>
      <c r="AL26" s="32">
        <f t="shared" si="47"/>
        <v>4.7289719626168222E-2</v>
      </c>
      <c r="AM26" s="23">
        <f>'Janvier N-1'!R27+'Février N-1'!R27+'Mars N-1'!R27+'Avril N-1'!R27+'Mai N-1'!R27+'Juin N-1'!AM27+'Juillet N-1'!AM27+'Août N-1'!AM27+'Septembre N-1'!AM27+'Octobre N-1'!AM27+'Novembre N-1'!AM27+'Décembre N-1'!AM27</f>
        <v>253</v>
      </c>
      <c r="AN26" s="33" t="e">
        <f t="shared" si="48"/>
        <v>#DIV/0!</v>
      </c>
      <c r="AO26" s="25"/>
      <c r="AP26" s="26">
        <f t="shared" si="49"/>
        <v>-253</v>
      </c>
      <c r="AQ26" s="32">
        <f t="shared" si="50"/>
        <v>6.2857142857142861E-2</v>
      </c>
      <c r="AR26" s="23">
        <f>'Janvier N-1'!T27+'Février N-1'!T27+'Mars N-1'!T27+'Avril N-1'!T27+'Mai N-1'!T27+'Juin N-1'!AR27+'Juillet N-1'!AR27+'Août N-1'!AR27+'Septembre N-1'!AR27+'Octobre N-1'!AR27+'Novembre N-1'!AR27+'Décembre N-1'!AR27</f>
        <v>11</v>
      </c>
      <c r="AS26" s="33" t="e">
        <f t="shared" si="51"/>
        <v>#DIV/0!</v>
      </c>
      <c r="AT26" s="25"/>
      <c r="AU26" s="26">
        <f t="shared" si="52"/>
        <v>-11</v>
      </c>
    </row>
    <row r="27" spans="1:47" x14ac:dyDescent="0.3">
      <c r="A27" t="s">
        <v>13</v>
      </c>
      <c r="B27" s="21"/>
      <c r="C27" s="32">
        <f t="shared" si="53"/>
        <v>0</v>
      </c>
      <c r="D27" s="23">
        <f>'Janvier N-1'!D28+'Février N-1'!D28+'Mars N-1'!D28+'Avril N-1'!D28+'Mai N-1'!D28+'Juin N-1'!D28+'Juillet N-1'!D28+'Août N-1'!D28+'Septembre N-1'!D28+'Octobre N-1'!D28+'Novembre N-1'!D28+'Décembre N-1'!D28</f>
        <v>0</v>
      </c>
      <c r="E27" s="33" t="e">
        <f t="shared" si="54"/>
        <v>#DIV/0!</v>
      </c>
      <c r="F27" s="25"/>
      <c r="G27" s="26">
        <f t="shared" si="55"/>
        <v>0</v>
      </c>
      <c r="H27" s="32">
        <f t="shared" si="2"/>
        <v>5.3088803088803087E-2</v>
      </c>
      <c r="I27" s="23">
        <f>'Janvier N-1'!F27+'Février N-1'!F27+'Mars N-1'!F27+'Avril N-1'!F27+'Mai N-1'!F27+'Juin N-1'!I27+'Juillet N-1'!I27+'Août N-1'!I27+'Septembre N-1'!I27+'Octobre N-1'!I27+'Novembre N-1'!I27+'Décembre N-1'!I27</f>
        <v>55</v>
      </c>
      <c r="J27" s="33" t="e">
        <f t="shared" si="30"/>
        <v>#DIV/0!</v>
      </c>
      <c r="K27" s="25"/>
      <c r="L27" s="26">
        <f t="shared" si="31"/>
        <v>-55</v>
      </c>
      <c r="M27" s="32">
        <f t="shared" si="32"/>
        <v>2.1598272138228943E-3</v>
      </c>
      <c r="N27" s="23">
        <f>'Janvier N-1'!H28+'Février N-1'!H28+'Mars N-1'!H28+'Avril N-1'!H28+'Mai N-1'!H28+'Juin N-1'!N28+'Juillet N-1'!N28+'Août N-1'!N28+'Septembre N-1'!N28+'Octobre N-1'!N28+'Novembre N-1'!N28+'Décembre N-1'!N28</f>
        <v>1</v>
      </c>
      <c r="O27" s="33" t="e">
        <f t="shared" si="33"/>
        <v>#DIV/0!</v>
      </c>
      <c r="P27" s="25"/>
      <c r="Q27" s="26">
        <f t="shared" si="34"/>
        <v>-1</v>
      </c>
      <c r="R27" s="32">
        <f t="shared" si="35"/>
        <v>0</v>
      </c>
      <c r="S27" s="23">
        <f>'Janvier N-1'!J28+'Février N-1'!J28+'Mars N-1'!J28+'Avril N-1'!J28+'Mai N-1'!J28+'Juin N-1'!S28+'Juillet N-1'!S28+'Août N-1'!S28+'Septembre N-1'!S28+'Octobre N-1'!S28+'Novembre N-1'!S28+'Décembre N-1'!S28</f>
        <v>0</v>
      </c>
      <c r="T27" s="33" t="e">
        <f t="shared" si="36"/>
        <v>#DIV/0!</v>
      </c>
      <c r="U27" s="25"/>
      <c r="V27" s="26">
        <f t="shared" si="37"/>
        <v>0</v>
      </c>
      <c r="W27" s="32">
        <f t="shared" si="38"/>
        <v>0</v>
      </c>
      <c r="X27" s="23">
        <f>'Janvier N-1'!L28+'Février N-1'!L28+'Mars N-1'!L28+'Avril N-1'!L28+'Mai N-1'!L28+'Juin N-1'!X28+'Juillet N-1'!X28+'Août N-1'!X28+'Septembre N-1'!X28+'Octobre N-1'!X28+'Novembre N-1'!X28+'Décembre N-1'!X28</f>
        <v>0</v>
      </c>
      <c r="Y27" s="33" t="e">
        <f t="shared" si="39"/>
        <v>#DIV/0!</v>
      </c>
      <c r="Z27" s="25"/>
      <c r="AA27" s="26">
        <f t="shared" si="40"/>
        <v>0</v>
      </c>
      <c r="AB27" s="32">
        <f t="shared" si="41"/>
        <v>7.2164948453608251E-3</v>
      </c>
      <c r="AC27" s="23">
        <f>'Janvier N-1'!N28+'Février N-1'!N28+'Mars N-1'!N28+'Avril N-1'!N28+'Mai N-1'!N28+'Juin N-1'!AC28+'Juillet N-1'!AC28+'Août N-1'!AC28+'Septembre N-1'!AC28+'Octobre N-1'!AC28+'Novembre N-1'!AC28+'Décembre N-1'!AC28</f>
        <v>7</v>
      </c>
      <c r="AD27" s="33" t="e">
        <f t="shared" si="42"/>
        <v>#DIV/0!</v>
      </c>
      <c r="AE27" s="25"/>
      <c r="AF27" s="26">
        <f t="shared" si="43"/>
        <v>-7</v>
      </c>
      <c r="AG27" s="32">
        <f t="shared" si="44"/>
        <v>0</v>
      </c>
      <c r="AH27" s="23">
        <f>'Janvier N-1'!P28+'Février N-1'!P28+'Mars N-1'!P28+'Avril N-1'!P28+'Mai N-1'!P28+'Juin N-1'!AH28+'Juillet N-1'!AH28+'Août N-1'!AH28+'Septembre N-1'!AH28+'Octobre N-1'!AH28+'Novembre N-1'!AH28+'Décembre N-1'!AH28</f>
        <v>0</v>
      </c>
      <c r="AI27" s="33" t="e">
        <f t="shared" si="45"/>
        <v>#DIV/0!</v>
      </c>
      <c r="AJ27" s="25"/>
      <c r="AK27" s="26">
        <f t="shared" si="46"/>
        <v>0</v>
      </c>
      <c r="AL27" s="32">
        <f t="shared" si="47"/>
        <v>2.0560747663551401E-3</v>
      </c>
      <c r="AM27" s="23">
        <f>'Janvier N-1'!R28+'Février N-1'!R28+'Mars N-1'!R28+'Avril N-1'!R28+'Mai N-1'!R28+'Juin N-1'!AM28+'Juillet N-1'!AM28+'Août N-1'!AM28+'Septembre N-1'!AM28+'Octobre N-1'!AM28+'Novembre N-1'!AM28+'Décembre N-1'!AM28</f>
        <v>11</v>
      </c>
      <c r="AN27" s="33" t="e">
        <f t="shared" si="48"/>
        <v>#DIV/0!</v>
      </c>
      <c r="AO27" s="25"/>
      <c r="AP27" s="26">
        <f t="shared" si="49"/>
        <v>-11</v>
      </c>
      <c r="AQ27" s="32">
        <f t="shared" si="50"/>
        <v>0</v>
      </c>
      <c r="AR27" s="23">
        <f>'Janvier N-1'!T28+'Février N-1'!T28+'Mars N-1'!T28+'Avril N-1'!T28+'Mai N-1'!T28+'Juin N-1'!AR28+'Juillet N-1'!AR28+'Août N-1'!AR28+'Septembre N-1'!AR28+'Octobre N-1'!AR28+'Novembre N-1'!AR28+'Décembre N-1'!AR28</f>
        <v>0</v>
      </c>
      <c r="AS27" s="33" t="e">
        <f t="shared" si="51"/>
        <v>#DIV/0!</v>
      </c>
      <c r="AT27" s="25"/>
      <c r="AU27" s="26">
        <f t="shared" si="52"/>
        <v>0</v>
      </c>
    </row>
    <row r="28" spans="1:47" x14ac:dyDescent="0.3">
      <c r="A28" t="s">
        <v>37</v>
      </c>
      <c r="B28" s="21"/>
      <c r="C28" s="32">
        <f t="shared" si="53"/>
        <v>1.8968133535660092E-3</v>
      </c>
      <c r="D28" s="23">
        <f>'Janvier N-1'!D29+'Février N-1'!D29+'Mars N-1'!D29+'Avril N-1'!D29+'Mai N-1'!D29+'Juin N-1'!D29+'Juillet N-1'!D29+'Août N-1'!D29+'Septembre N-1'!D29+'Octobre N-1'!D29+'Novembre N-1'!D29+'Décembre N-1'!D29</f>
        <v>5</v>
      </c>
      <c r="E28" s="33" t="e">
        <f t="shared" si="54"/>
        <v>#DIV/0!</v>
      </c>
      <c r="F28" s="25"/>
      <c r="G28" s="26">
        <f t="shared" si="55"/>
        <v>-5</v>
      </c>
      <c r="H28" s="32">
        <f t="shared" si="2"/>
        <v>9.6525096525096527E-4</v>
      </c>
      <c r="I28" s="23">
        <f>'Janvier N-1'!F29+'Février N-1'!F29+'Mars N-1'!F28+'Avril N-1'!F28+'Mai N-1'!F28+'Juin N-1'!I28+'Juillet N-1'!I28+'Août N-1'!I28+'Septembre N-1'!I28+'Octobre N-1'!I28+'Novembre N-1'!I28+'Décembre N-1'!I28</f>
        <v>1</v>
      </c>
      <c r="J28" s="33" t="e">
        <f t="shared" si="30"/>
        <v>#DIV/0!</v>
      </c>
      <c r="K28" s="25"/>
      <c r="L28" s="26">
        <f t="shared" si="31"/>
        <v>-1</v>
      </c>
      <c r="M28" s="32">
        <f t="shared" si="32"/>
        <v>0</v>
      </c>
      <c r="N28" s="23">
        <f>'Janvier N-1'!H29+'Février N-1'!H29+'Mars N-1'!H29+'Avril N-1'!H29+'Mai N-1'!H29+'Juin N-1'!N29+'Juillet N-1'!N29+'Août N-1'!N29+'Septembre N-1'!N29+'Octobre N-1'!N29+'Novembre N-1'!N29+'Décembre N-1'!N29</f>
        <v>0</v>
      </c>
      <c r="O28" s="33" t="e">
        <f t="shared" si="33"/>
        <v>#DIV/0!</v>
      </c>
      <c r="P28" s="25"/>
      <c r="Q28" s="26">
        <f t="shared" si="34"/>
        <v>0</v>
      </c>
      <c r="R28" s="32">
        <f t="shared" si="35"/>
        <v>0</v>
      </c>
      <c r="S28" s="23">
        <f>'Janvier N-1'!J29+'Février N-1'!J29+'Mars N-1'!J29+'Avril N-1'!J29+'Mai N-1'!J29+'Juin N-1'!S29+'Juillet N-1'!S29+'Août N-1'!S29+'Septembre N-1'!S29+'Octobre N-1'!S29+'Novembre N-1'!S29+'Décembre N-1'!S29</f>
        <v>0</v>
      </c>
      <c r="T28" s="33" t="e">
        <f t="shared" si="36"/>
        <v>#DIV/0!</v>
      </c>
      <c r="U28" s="25"/>
      <c r="V28" s="26">
        <f t="shared" si="37"/>
        <v>0</v>
      </c>
      <c r="W28" s="32">
        <f t="shared" si="38"/>
        <v>3.205128205128205E-3</v>
      </c>
      <c r="X28" s="23">
        <f>'Janvier N-1'!L29+'Février N-1'!L29+'Mars N-1'!L29+'Avril N-1'!L29+'Mai N-1'!L29+'Juin N-1'!X29+'Juillet N-1'!X29+'Août N-1'!X29+'Septembre N-1'!X29+'Octobre N-1'!X29+'Novembre N-1'!X29+'Décembre N-1'!X29</f>
        <v>1</v>
      </c>
      <c r="Y28" s="33" t="e">
        <f t="shared" si="39"/>
        <v>#DIV/0!</v>
      </c>
      <c r="Z28" s="25"/>
      <c r="AA28" s="26">
        <f t="shared" si="40"/>
        <v>-1</v>
      </c>
      <c r="AB28" s="32">
        <f t="shared" si="41"/>
        <v>7.2164948453608251E-3</v>
      </c>
      <c r="AC28" s="23">
        <f>'Janvier N-1'!N29+'Février N-1'!N29+'Mars N-1'!N29+'Avril N-1'!N29+'Mai N-1'!N29+'Juin N-1'!AC29+'Juillet N-1'!AC29+'Août N-1'!AC29+'Septembre N-1'!AC29+'Octobre N-1'!AC29+'Novembre N-1'!AC29+'Décembre N-1'!AC29</f>
        <v>7</v>
      </c>
      <c r="AD28" s="33" t="e">
        <f t="shared" si="42"/>
        <v>#DIV/0!</v>
      </c>
      <c r="AE28" s="25"/>
      <c r="AF28" s="26">
        <f t="shared" si="43"/>
        <v>-7</v>
      </c>
      <c r="AG28" s="32">
        <f t="shared" si="44"/>
        <v>0</v>
      </c>
      <c r="AH28" s="23">
        <f>'Janvier N-1'!P29+'Février N-1'!P29+'Mars N-1'!P29+'Avril N-1'!P29+'Mai N-1'!P29+'Juin N-1'!AH29+'Juillet N-1'!AH29+'Août N-1'!AH29+'Septembre N-1'!AH29+'Octobre N-1'!AH29+'Novembre N-1'!AH29+'Décembre N-1'!AH29</f>
        <v>0</v>
      </c>
      <c r="AI28" s="33" t="e">
        <f t="shared" si="45"/>
        <v>#DIV/0!</v>
      </c>
      <c r="AJ28" s="25"/>
      <c r="AK28" s="26">
        <f t="shared" si="46"/>
        <v>0</v>
      </c>
      <c r="AL28" s="32">
        <f t="shared" si="47"/>
        <v>3.3644859813084112E-3</v>
      </c>
      <c r="AM28" s="23">
        <f>'Janvier N-1'!R29+'Février N-1'!R29+'Mars N-1'!R29+'Avril N-1'!R29+'Mai N-1'!R29+'Juin N-1'!AM29+'Juillet N-1'!AM29+'Août N-1'!AM29+'Septembre N-1'!AM29+'Octobre N-1'!AM29+'Novembre N-1'!AM29+'Décembre N-1'!AM29</f>
        <v>18</v>
      </c>
      <c r="AN28" s="33" t="e">
        <f t="shared" si="48"/>
        <v>#DIV/0!</v>
      </c>
      <c r="AO28" s="25"/>
      <c r="AP28" s="26">
        <f t="shared" si="49"/>
        <v>-18</v>
      </c>
      <c r="AQ28" s="32">
        <f t="shared" si="50"/>
        <v>0</v>
      </c>
      <c r="AR28" s="23">
        <f>'Janvier N-1'!T29+'Février N-1'!T29+'Mars N-1'!T29+'Avril N-1'!T29+'Mai N-1'!T29+'Juin N-1'!AR29+'Juillet N-1'!AR29+'Août N-1'!AR29+'Septembre N-1'!AR29+'Octobre N-1'!AR29+'Novembre N-1'!AR29+'Décembre N-1'!AR29</f>
        <v>0</v>
      </c>
      <c r="AS28" s="33" t="e">
        <f t="shared" si="51"/>
        <v>#DIV/0!</v>
      </c>
      <c r="AT28" s="25"/>
      <c r="AU28" s="26">
        <f t="shared" si="52"/>
        <v>0</v>
      </c>
    </row>
    <row r="29" spans="1:47" x14ac:dyDescent="0.3">
      <c r="A29" t="s">
        <v>14</v>
      </c>
      <c r="B29" s="21"/>
      <c r="C29" s="32">
        <f t="shared" si="53"/>
        <v>1.1380880121396055E-3</v>
      </c>
      <c r="D29" s="23">
        <f>'Janvier N-1'!D30+'Février N-1'!D30+'Mars N-1'!D30+'Avril N-1'!D30+'Mai N-1'!D30+'Juin N-1'!D31+'Juillet N-1'!D31+'Août N-1'!D31+'Septembre N-1'!D31+'Octobre N-1'!D31+'Novembre N-1'!D31+'Décembre N-1'!D31</f>
        <v>3</v>
      </c>
      <c r="E29" s="33" t="e">
        <f t="shared" si="54"/>
        <v>#DIV/0!</v>
      </c>
      <c r="F29" s="25"/>
      <c r="G29" s="26">
        <f t="shared" si="55"/>
        <v>-3</v>
      </c>
      <c r="H29" s="32">
        <f t="shared" si="2"/>
        <v>5.7915057915057912E-3</v>
      </c>
      <c r="I29" s="23">
        <f>'Janvier N-1'!F30+'Février N-1'!F30+'Mars N-1'!F29+'Avril N-1'!F29+'Mai N-1'!F29+'Juin N-1'!I29+'Juillet N-1'!I29+'Août N-1'!I29+'Septembre N-1'!I29+'Octobre N-1'!I29+'Novembre N-1'!I29+'Décembre N-1'!I29</f>
        <v>6</v>
      </c>
      <c r="J29" s="33" t="e">
        <f t="shared" si="30"/>
        <v>#DIV/0!</v>
      </c>
      <c r="K29" s="25"/>
      <c r="L29" s="26">
        <f t="shared" si="31"/>
        <v>-6</v>
      </c>
      <c r="M29" s="32">
        <f t="shared" si="32"/>
        <v>8.6393088552915772E-3</v>
      </c>
      <c r="N29" s="23">
        <f>'Janvier N-1'!H30+'Février N-1'!H30+'Mars N-1'!H30+'Avril N-1'!H30+'Mai N-1'!H30+'Juin N-1'!N31+'Juillet N-1'!N31+'Août N-1'!N31+'Septembre N-1'!N31+'Octobre N-1'!N31+'Novembre N-1'!N31+'Décembre N-1'!N31</f>
        <v>4</v>
      </c>
      <c r="O29" s="33" t="e">
        <f t="shared" si="33"/>
        <v>#DIV/0!</v>
      </c>
      <c r="P29" s="25"/>
      <c r="Q29" s="26">
        <f t="shared" si="34"/>
        <v>-4</v>
      </c>
      <c r="R29" s="32">
        <f t="shared" si="35"/>
        <v>0</v>
      </c>
      <c r="S29" s="23">
        <f>'Janvier N-1'!J30+'Février N-1'!J30+'Mars N-1'!J30+'Avril N-1'!J30+'Mai N-1'!J30+'Juin N-1'!S31+'Juillet N-1'!S31+'Août N-1'!S31+'Septembre N-1'!S31+'Octobre N-1'!S31+'Novembre N-1'!S31+'Décembre N-1'!S31</f>
        <v>0</v>
      </c>
      <c r="T29" s="33" t="e">
        <f t="shared" si="36"/>
        <v>#DIV/0!</v>
      </c>
      <c r="U29" s="25"/>
      <c r="V29" s="26">
        <f t="shared" si="37"/>
        <v>0</v>
      </c>
      <c r="W29" s="32">
        <f t="shared" si="38"/>
        <v>0</v>
      </c>
      <c r="X29" s="23">
        <f>'Janvier N-1'!L30+'Février N-1'!L30+'Mars N-1'!L30+'Avril N-1'!L30+'Mai N-1'!L30+'Juin N-1'!X31+'Juillet N-1'!X31+'Août N-1'!X31+'Septembre N-1'!X31+'Octobre N-1'!X31+'Novembre N-1'!X31+'Décembre N-1'!X31</f>
        <v>0</v>
      </c>
      <c r="Y29" s="33" t="e">
        <f t="shared" si="39"/>
        <v>#DIV/0!</v>
      </c>
      <c r="Z29" s="25"/>
      <c r="AA29" s="26">
        <f t="shared" si="40"/>
        <v>0</v>
      </c>
      <c r="AB29" s="32">
        <f t="shared" si="41"/>
        <v>3.092783505154639E-3</v>
      </c>
      <c r="AC29" s="23">
        <f>'Janvier N-1'!N30+'Février N-1'!N30+'Mars N-1'!N30+'Avril N-1'!N30+'Mai N-1'!N30+'Juin N-1'!AC31+'Juillet N-1'!AC31+'Août N-1'!AC31+'Septembre N-1'!AC31+'Octobre N-1'!AC31+'Novembre N-1'!AC31+'Décembre N-1'!AC31</f>
        <v>3</v>
      </c>
      <c r="AD29" s="33" t="e">
        <f t="shared" si="42"/>
        <v>#DIV/0!</v>
      </c>
      <c r="AE29" s="25"/>
      <c r="AF29" s="26">
        <f t="shared" si="43"/>
        <v>-3</v>
      </c>
      <c r="AG29" s="32">
        <f t="shared" si="44"/>
        <v>2.1231422505307855E-3</v>
      </c>
      <c r="AH29" s="23">
        <f>'Janvier N-1'!P30+'Février N-1'!P30+'Mars N-1'!P30+'Avril N-1'!P30+'Mai N-1'!P30+'Juin N-1'!AH31+'Juillet N-1'!AH31+'Août N-1'!AH31+'Septembre N-1'!AH31+'Octobre N-1'!AH31+'Novembre N-1'!AH31+'Décembre N-1'!AH31</f>
        <v>1</v>
      </c>
      <c r="AI29" s="33" t="e">
        <f t="shared" si="45"/>
        <v>#DIV/0!</v>
      </c>
      <c r="AJ29" s="25"/>
      <c r="AK29" s="26">
        <f t="shared" si="46"/>
        <v>-1</v>
      </c>
      <c r="AL29" s="32">
        <f t="shared" si="47"/>
        <v>2.9906542056074765E-3</v>
      </c>
      <c r="AM29" s="23">
        <f>'Janvier N-1'!R30+'Février N-1'!R30+'Mars N-1'!R30+'Avril N-1'!R30+'Mai N-1'!R30+'Juin N-1'!AM31+'Juillet N-1'!AM31+'Août N-1'!AM31+'Septembre N-1'!AM31+'Octobre N-1'!AM31+'Novembre N-1'!AM31+'Décembre N-1'!AM31</f>
        <v>16</v>
      </c>
      <c r="AN29" s="33" t="e">
        <f t="shared" si="48"/>
        <v>#DIV/0!</v>
      </c>
      <c r="AO29" s="25"/>
      <c r="AP29" s="26">
        <f t="shared" si="49"/>
        <v>-16</v>
      </c>
      <c r="AQ29" s="32">
        <f t="shared" si="50"/>
        <v>0</v>
      </c>
      <c r="AR29" s="23">
        <f>'Janvier N-1'!T30+'Février N-1'!T30+'Mars N-1'!T30+'Avril N-1'!T30+'Mai N-1'!T30+'Juin N-1'!AR31+'Juillet N-1'!AR31+'Août N-1'!AR31+'Septembre N-1'!AR31+'Octobre N-1'!AR31+'Novembre N-1'!AR31+'Décembre N-1'!AR31</f>
        <v>0</v>
      </c>
      <c r="AS29" s="33" t="e">
        <f t="shared" si="51"/>
        <v>#DIV/0!</v>
      </c>
      <c r="AT29" s="25"/>
      <c r="AU29" s="26">
        <f t="shared" si="52"/>
        <v>0</v>
      </c>
    </row>
    <row r="30" spans="1:47" x14ac:dyDescent="0.3">
      <c r="A30" t="s">
        <v>148</v>
      </c>
      <c r="B30" s="21"/>
      <c r="C30" s="32">
        <f t="shared" si="53"/>
        <v>2.276176024279211E-3</v>
      </c>
      <c r="D30" s="23">
        <f>'Janvier N-1'!D31+'Février N-1'!D31+'Mars N-1'!D31+'Avril N-1'!D31+'Mai N-1'!D31+'Juin N-1'!D32+'Juillet N-1'!D32+'Août N-1'!D32+'Septembre N-1'!D32+'Octobre N-1'!D32+'Novembre N-1'!D32+'Décembre N-1'!D32</f>
        <v>6</v>
      </c>
      <c r="E30" s="33" t="e">
        <f t="shared" si="54"/>
        <v>#DIV/0!</v>
      </c>
      <c r="F30" s="25"/>
      <c r="G30" s="26">
        <f t="shared" si="55"/>
        <v>-6</v>
      </c>
      <c r="H30" s="32"/>
      <c r="I30" s="23"/>
      <c r="J30" s="33" t="e">
        <f t="shared" si="30"/>
        <v>#DIV/0!</v>
      </c>
      <c r="K30" s="25"/>
      <c r="L30" s="26">
        <f t="shared" si="31"/>
        <v>0</v>
      </c>
      <c r="M30" s="32">
        <f t="shared" si="32"/>
        <v>0</v>
      </c>
      <c r="N30" s="23">
        <f>'Janvier N-1'!H31+'Février N-1'!H31+'Mars N-1'!H31+'Avril N-1'!H31+'Mai N-1'!H31+'Juin N-1'!N32+'Juillet N-1'!N32+'Août N-1'!N32+'Septembre N-1'!N32+'Octobre N-1'!N32+'Novembre N-1'!N32+'Décembre N-1'!N32</f>
        <v>0</v>
      </c>
      <c r="O30" s="33" t="e">
        <f t="shared" si="33"/>
        <v>#DIV/0!</v>
      </c>
      <c r="P30" s="25"/>
      <c r="Q30" s="26">
        <f t="shared" si="34"/>
        <v>0</v>
      </c>
      <c r="R30" s="32">
        <f t="shared" si="35"/>
        <v>2.1598272138228943E-3</v>
      </c>
      <c r="S30" s="23">
        <f>'Janvier N-1'!J31+'Février N-1'!J31+'Mars N-1'!J31+'Avril N-1'!J31+'Mai N-1'!J31+'Juin N-1'!S32+'Juillet N-1'!S32+'Août N-1'!S32+'Septembre N-1'!S32+'Octobre N-1'!S32+'Novembre N-1'!S32+'Décembre N-1'!S32</f>
        <v>1</v>
      </c>
      <c r="T30" s="33" t="e">
        <f t="shared" si="36"/>
        <v>#DIV/0!</v>
      </c>
      <c r="U30" s="25"/>
      <c r="V30" s="26">
        <f t="shared" si="37"/>
        <v>-1</v>
      </c>
      <c r="W30" s="32">
        <f t="shared" si="38"/>
        <v>0</v>
      </c>
      <c r="X30" s="23">
        <f>'Janvier N-1'!L31+'Février N-1'!L31+'Mars N-1'!L31+'Avril N-1'!L31+'Mai N-1'!L31+'Juin N-1'!X32+'Juillet N-1'!X32+'Août N-1'!X32+'Septembre N-1'!X32+'Octobre N-1'!X32+'Novembre N-1'!X32+'Décembre N-1'!X32</f>
        <v>0</v>
      </c>
      <c r="Y30" s="33" t="e">
        <f t="shared" si="39"/>
        <v>#DIV/0!</v>
      </c>
      <c r="Z30" s="25"/>
      <c r="AA30" s="26">
        <f t="shared" si="40"/>
        <v>0</v>
      </c>
      <c r="AB30" s="32">
        <f t="shared" si="41"/>
        <v>2.0618556701030928E-3</v>
      </c>
      <c r="AC30" s="23">
        <f>'Janvier N-1'!N31+'Février N-1'!N31+'Mars N-1'!N31+'Avril N-1'!N31+'Mai N-1'!N31+'Juin N-1'!AC32+'Juillet N-1'!AC32+'Août N-1'!AC32+'Septembre N-1'!AC32+'Octobre N-1'!AC32+'Novembre N-1'!AC32+'Décembre N-1'!AC32</f>
        <v>2</v>
      </c>
      <c r="AD30" s="33" t="e">
        <f t="shared" si="42"/>
        <v>#DIV/0!</v>
      </c>
      <c r="AE30" s="25"/>
      <c r="AF30" s="26">
        <f t="shared" si="43"/>
        <v>-2</v>
      </c>
      <c r="AG30" s="32">
        <f t="shared" si="44"/>
        <v>2.1231422505307855E-3</v>
      </c>
      <c r="AH30" s="23">
        <f>'Janvier N-1'!P31+'Février N-1'!P31+'Mars N-1'!P31+'Avril N-1'!P31+'Mai N-1'!P31+'Juin N-1'!AH32+'Juillet N-1'!AH32+'Août N-1'!AH32+'Septembre N-1'!AH32+'Octobre N-1'!AH32+'Novembre N-1'!AH32+'Décembre N-1'!AH32</f>
        <v>1</v>
      </c>
      <c r="AI30" s="33" t="e">
        <f t="shared" si="45"/>
        <v>#DIV/0!</v>
      </c>
      <c r="AJ30" s="25"/>
      <c r="AK30" s="26">
        <f t="shared" si="46"/>
        <v>-1</v>
      </c>
      <c r="AL30" s="32">
        <f t="shared" si="47"/>
        <v>2.2429906542056075E-3</v>
      </c>
      <c r="AM30" s="23">
        <f>'Janvier N-1'!R31+'Février N-1'!R31+'Mars N-1'!R31+'Avril N-1'!R31+'Mai N-1'!R31+'Juin N-1'!AM32+'Juillet N-1'!AM32+'Août N-1'!AM32+'Septembre N-1'!AM32+'Octobre N-1'!AM32+'Novembre N-1'!AM32+'Décembre N-1'!AM32</f>
        <v>12</v>
      </c>
      <c r="AN30" s="33" t="e">
        <f t="shared" si="48"/>
        <v>#DIV/0!</v>
      </c>
      <c r="AO30" s="25"/>
      <c r="AP30" s="26">
        <f t="shared" si="49"/>
        <v>-12</v>
      </c>
      <c r="AQ30" s="32">
        <f t="shared" si="50"/>
        <v>0</v>
      </c>
      <c r="AR30" s="23">
        <f>'Janvier N-1'!T31+'Février N-1'!T31+'Mars N-1'!T31+'Avril N-1'!T31+'Mai N-1'!T31+'Juin N-1'!AR32+'Juillet N-1'!AR32+'Août N-1'!AR32+'Septembre N-1'!AR32+'Octobre N-1'!AR32+'Novembre N-1'!AR32+'Décembre N-1'!AR32</f>
        <v>0</v>
      </c>
      <c r="AS30" s="33" t="e">
        <f t="shared" si="51"/>
        <v>#DIV/0!</v>
      </c>
      <c r="AT30" s="25"/>
      <c r="AU30" s="26">
        <f t="shared" si="52"/>
        <v>0</v>
      </c>
    </row>
    <row r="31" spans="1:47" x14ac:dyDescent="0.3">
      <c r="A31" t="s">
        <v>15</v>
      </c>
      <c r="B31" s="21"/>
      <c r="C31" s="32">
        <f t="shared" si="53"/>
        <v>3.7936267071320183E-4</v>
      </c>
      <c r="D31" s="23">
        <f>'Janvier N-1'!D32+'Février N-1'!D32+'Mars N-1'!D32+'Avril N-1'!D32+'Mai N-1'!D32+'Juin N-1'!D33+'Juillet N-1'!D33+'Août N-1'!D33+'Septembre N-1'!D33+'Octobre N-1'!D33+'Novembre N-1'!D33+'Décembre N-1'!D33</f>
        <v>1</v>
      </c>
      <c r="E31" s="33" t="e">
        <f t="shared" si="54"/>
        <v>#DIV/0!</v>
      </c>
      <c r="F31" s="25"/>
      <c r="G31" s="26">
        <f t="shared" si="55"/>
        <v>-1</v>
      </c>
      <c r="H31" s="32">
        <f t="shared" si="2"/>
        <v>1.9305019305019305E-3</v>
      </c>
      <c r="I31" s="23">
        <f>'Janvier N-1'!F31+'Février N-1'!F31+'Mars N-1'!F31+'Avril N-1'!F31+'Mai N-1'!F31+'Juin N-1'!I31+'Juillet N-1'!I31+'Août N-1'!I31+'Septembre N-1'!I31+'Octobre N-1'!I31+'Novembre N-1'!I31+'Décembre N-1'!I31</f>
        <v>2</v>
      </c>
      <c r="J31" s="33" t="e">
        <f t="shared" si="30"/>
        <v>#DIV/0!</v>
      </c>
      <c r="K31" s="25"/>
      <c r="L31" s="26">
        <f t="shared" si="31"/>
        <v>-2</v>
      </c>
      <c r="M31" s="32">
        <f t="shared" si="32"/>
        <v>0</v>
      </c>
      <c r="N31" s="23">
        <f>'Janvier N-1'!H32+'Février N-1'!H32+'Mars N-1'!H32+'Avril N-1'!H32+'Mai N-1'!H32+'Juin N-1'!N33+'Juillet N-1'!N33+'Août N-1'!N33+'Septembre N-1'!N33+'Octobre N-1'!N33+'Novembre N-1'!N33+'Décembre N-1'!N33</f>
        <v>0</v>
      </c>
      <c r="O31" s="33" t="e">
        <f t="shared" si="33"/>
        <v>#DIV/0!</v>
      </c>
      <c r="P31" s="25"/>
      <c r="Q31" s="26">
        <f t="shared" si="34"/>
        <v>0</v>
      </c>
      <c r="R31" s="32">
        <f t="shared" si="35"/>
        <v>0</v>
      </c>
      <c r="S31" s="23">
        <f>'Janvier N-1'!J32+'Février N-1'!J32+'Mars N-1'!J32+'Avril N-1'!J32+'Mai N-1'!J32+'Juin N-1'!S33+'Juillet N-1'!S33+'Août N-1'!S33+'Septembre N-1'!S33+'Octobre N-1'!S33+'Novembre N-1'!S33+'Décembre N-1'!S33</f>
        <v>0</v>
      </c>
      <c r="T31" s="33" t="e">
        <f t="shared" si="36"/>
        <v>#DIV/0!</v>
      </c>
      <c r="U31" s="25"/>
      <c r="V31" s="26">
        <f t="shared" si="37"/>
        <v>0</v>
      </c>
      <c r="W31" s="32">
        <f t="shared" si="38"/>
        <v>0</v>
      </c>
      <c r="X31" s="23">
        <f>'Janvier N-1'!L32+'Février N-1'!L32+'Mars N-1'!L32+'Avril N-1'!L32+'Mai N-1'!L32+'Juin N-1'!X33+'Juillet N-1'!X33+'Août N-1'!X33+'Septembre N-1'!X33+'Octobre N-1'!X33+'Novembre N-1'!X33+'Décembre N-1'!X33</f>
        <v>0</v>
      </c>
      <c r="Y31" s="33" t="e">
        <f t="shared" si="39"/>
        <v>#DIV/0!</v>
      </c>
      <c r="Z31" s="25"/>
      <c r="AA31" s="26">
        <f t="shared" si="40"/>
        <v>0</v>
      </c>
      <c r="AB31" s="32">
        <f t="shared" si="41"/>
        <v>0</v>
      </c>
      <c r="AC31" s="23">
        <f>'Janvier N-1'!N32+'Février N-1'!N32+'Mars N-1'!N32+'Avril N-1'!N32+'Mai N-1'!N32+'Juin N-1'!AC33+'Juillet N-1'!AC33+'Août N-1'!AC33+'Septembre N-1'!AC33+'Octobre N-1'!AC33+'Novembre N-1'!AC33+'Décembre N-1'!AC33</f>
        <v>0</v>
      </c>
      <c r="AD31" s="33" t="e">
        <f t="shared" si="42"/>
        <v>#DIV/0!</v>
      </c>
      <c r="AE31" s="25"/>
      <c r="AF31" s="26">
        <f t="shared" si="43"/>
        <v>0</v>
      </c>
      <c r="AG31" s="32">
        <f t="shared" si="44"/>
        <v>0</v>
      </c>
      <c r="AH31" s="23">
        <f>'Janvier N-1'!P32+'Février N-1'!P32+'Mars N-1'!P32+'Avril N-1'!P32+'Mai N-1'!P32+'Juin N-1'!AH33+'Juillet N-1'!AH33+'Août N-1'!AH33+'Septembre N-1'!AH33+'Octobre N-1'!AH33+'Novembre N-1'!AH33+'Décembre N-1'!AH33</f>
        <v>0</v>
      </c>
      <c r="AI31" s="33" t="e">
        <f t="shared" si="45"/>
        <v>#DIV/0!</v>
      </c>
      <c r="AJ31" s="25"/>
      <c r="AK31" s="26">
        <f t="shared" si="46"/>
        <v>0</v>
      </c>
      <c r="AL31" s="32">
        <f t="shared" si="47"/>
        <v>3.7383177570093456E-4</v>
      </c>
      <c r="AM31" s="23">
        <f>'Janvier N-1'!R32+'Février N-1'!R32+'Mars N-1'!R32+'Avril N-1'!R32+'Mai N-1'!R32+'Juin N-1'!AM33+'Juillet N-1'!AM33+'Août N-1'!AM33+'Septembre N-1'!AM33+'Octobre N-1'!AM33+'Novembre N-1'!AM33+'Décembre N-1'!AM33</f>
        <v>2</v>
      </c>
      <c r="AN31" s="33" t="e">
        <f t="shared" si="48"/>
        <v>#DIV/0!</v>
      </c>
      <c r="AO31" s="25"/>
      <c r="AP31" s="26">
        <f t="shared" si="49"/>
        <v>-2</v>
      </c>
      <c r="AQ31" s="32">
        <f t="shared" si="50"/>
        <v>0</v>
      </c>
      <c r="AR31" s="23">
        <f>'Janvier N-1'!T32+'Février N-1'!T32+'Mars N-1'!T32+'Avril N-1'!T32+'Mai N-1'!T32+'Juin N-1'!AR33+'Juillet N-1'!AR33+'Août N-1'!AR33+'Septembre N-1'!AR33+'Octobre N-1'!AR33+'Novembre N-1'!AR33+'Décembre N-1'!AR33</f>
        <v>0</v>
      </c>
      <c r="AS31" s="33" t="e">
        <f t="shared" si="51"/>
        <v>#DIV/0!</v>
      </c>
      <c r="AT31" s="25"/>
      <c r="AU31" s="26">
        <f t="shared" si="52"/>
        <v>0</v>
      </c>
    </row>
    <row r="32" spans="1:47" x14ac:dyDescent="0.3">
      <c r="A32" t="s">
        <v>16</v>
      </c>
      <c r="B32" s="21"/>
      <c r="C32" s="32">
        <f t="shared" si="53"/>
        <v>1.5174506828528073E-3</v>
      </c>
      <c r="D32" s="23">
        <f>'Janvier N-1'!D33+'Février N-1'!D33+'Mars N-1'!D33+'Avril N-1'!D33+'Mai N-1'!D33+'Juin N-1'!D34+'Juillet N-1'!D34+'Août N-1'!D34+'Septembre N-1'!D34+'Octobre N-1'!D34+'Novembre N-1'!D34+'Décembre N-1'!D34</f>
        <v>4</v>
      </c>
      <c r="E32" s="33" t="e">
        <f t="shared" si="54"/>
        <v>#DIV/0!</v>
      </c>
      <c r="F32" s="25"/>
      <c r="G32" s="26">
        <f t="shared" si="55"/>
        <v>-4</v>
      </c>
      <c r="H32" s="32">
        <f t="shared" si="2"/>
        <v>0</v>
      </c>
      <c r="I32" s="23">
        <f>'Janvier N-1'!F32+'Février N-1'!F32+'Mars N-1'!F32+'Avril N-1'!F32+'Mai N-1'!F32+'Juin N-1'!I32+'Juillet N-1'!I32+'Août N-1'!I32+'Septembre N-1'!I32+'Octobre N-1'!I32+'Novembre N-1'!I32+'Décembre N-1'!I32</f>
        <v>0</v>
      </c>
      <c r="J32" s="33" t="e">
        <f t="shared" si="30"/>
        <v>#DIV/0!</v>
      </c>
      <c r="K32" s="25"/>
      <c r="L32" s="26">
        <f t="shared" si="31"/>
        <v>0</v>
      </c>
      <c r="M32" s="32">
        <f t="shared" si="32"/>
        <v>0</v>
      </c>
      <c r="N32" s="23">
        <f>'Janvier N-1'!H33+'Février N-1'!H33+'Mars N-1'!H33+'Avril N-1'!H33+'Mai N-1'!H33+'Juin N-1'!N34+'Juillet N-1'!N34+'Août N-1'!N34+'Septembre N-1'!N34+'Octobre N-1'!N34+'Novembre N-1'!N34+'Décembre N-1'!N34</f>
        <v>0</v>
      </c>
      <c r="O32" s="33" t="e">
        <f t="shared" si="33"/>
        <v>#DIV/0!</v>
      </c>
      <c r="P32" s="25"/>
      <c r="Q32" s="26">
        <f t="shared" si="34"/>
        <v>0</v>
      </c>
      <c r="R32" s="32">
        <f t="shared" si="35"/>
        <v>4.3196544276457886E-3</v>
      </c>
      <c r="S32" s="23">
        <f>'Janvier N-1'!J33+'Février N-1'!J33+'Mars N-1'!J33+'Avril N-1'!J33+'Mai N-1'!J33+'Juin N-1'!S34+'Juillet N-1'!S34+'Août N-1'!S34+'Septembre N-1'!S34+'Octobre N-1'!S34+'Novembre N-1'!S34+'Décembre N-1'!S34</f>
        <v>2</v>
      </c>
      <c r="T32" s="33" t="e">
        <f t="shared" si="36"/>
        <v>#DIV/0!</v>
      </c>
      <c r="U32" s="25"/>
      <c r="V32" s="26">
        <f t="shared" si="37"/>
        <v>-2</v>
      </c>
      <c r="W32" s="32">
        <f t="shared" si="38"/>
        <v>3.205128205128205E-3</v>
      </c>
      <c r="X32" s="23">
        <f>'Janvier N-1'!L33+'Février N-1'!L33+'Mars N-1'!L33+'Avril N-1'!L33+'Mai N-1'!L33+'Juin N-1'!X34+'Juillet N-1'!X34+'Août N-1'!X34+'Septembre N-1'!X34+'Octobre N-1'!X34+'Novembre N-1'!X34+'Décembre N-1'!X34</f>
        <v>1</v>
      </c>
      <c r="Y32" s="33" t="e">
        <f t="shared" si="39"/>
        <v>#DIV/0!</v>
      </c>
      <c r="Z32" s="25"/>
      <c r="AA32" s="26">
        <f t="shared" si="40"/>
        <v>-1</v>
      </c>
      <c r="AB32" s="32">
        <f t="shared" si="41"/>
        <v>2.0618556701030928E-3</v>
      </c>
      <c r="AC32" s="23">
        <f>'Janvier N-1'!N33+'Février N-1'!N33+'Mars N-1'!N33+'Avril N-1'!N33+'Mai N-1'!N33+'Juin N-1'!AC34+'Juillet N-1'!AC34+'Août N-1'!AC34+'Septembre N-1'!AC34+'Octobre N-1'!AC34+'Novembre N-1'!AC34+'Décembre N-1'!AC34</f>
        <v>2</v>
      </c>
      <c r="AD32" s="33" t="e">
        <f t="shared" si="42"/>
        <v>#DIV/0!</v>
      </c>
      <c r="AE32" s="25"/>
      <c r="AF32" s="26">
        <f t="shared" si="43"/>
        <v>-2</v>
      </c>
      <c r="AG32" s="32">
        <f t="shared" si="44"/>
        <v>0</v>
      </c>
      <c r="AH32" s="23">
        <f>'Janvier N-1'!P33+'Février N-1'!P33+'Mars N-1'!P33+'Avril N-1'!P33+'Mai N-1'!P33+'Juin N-1'!AH34+'Juillet N-1'!AH34+'Août N-1'!AH34+'Septembre N-1'!AH34+'Octobre N-1'!AH34+'Novembre N-1'!AH34+'Décembre N-1'!AH34</f>
        <v>0</v>
      </c>
      <c r="AI32" s="33" t="e">
        <f t="shared" si="45"/>
        <v>#DIV/0!</v>
      </c>
      <c r="AJ32" s="25"/>
      <c r="AK32" s="26">
        <f t="shared" si="46"/>
        <v>0</v>
      </c>
      <c r="AL32" s="32">
        <f t="shared" si="47"/>
        <v>2.9906542056074765E-3</v>
      </c>
      <c r="AM32" s="23">
        <f>'Janvier N-1'!R33+'Février N-1'!R33+'Mars N-1'!R33+'Avril N-1'!R33+'Mai N-1'!R33+'Juin N-1'!AM34+'Juillet N-1'!AM34+'Août N-1'!AM34+'Septembre N-1'!AM34+'Octobre N-1'!AM34+'Novembre N-1'!AM34+'Décembre N-1'!AM34</f>
        <v>16</v>
      </c>
      <c r="AN32" s="33" t="e">
        <f t="shared" si="48"/>
        <v>#DIV/0!</v>
      </c>
      <c r="AO32" s="25"/>
      <c r="AP32" s="26">
        <f t="shared" si="49"/>
        <v>-16</v>
      </c>
      <c r="AQ32" s="32">
        <f t="shared" si="50"/>
        <v>0</v>
      </c>
      <c r="AR32" s="23">
        <f>'Janvier N-1'!T33+'Février N-1'!T33+'Mars N-1'!T33+'Avril N-1'!T33+'Mai N-1'!T33+'Juin N-1'!AR34+'Juillet N-1'!AR34+'Août N-1'!AR34+'Septembre N-1'!AR34+'Octobre N-1'!AR34+'Novembre N-1'!AR34+'Décembre N-1'!AR34</f>
        <v>0</v>
      </c>
      <c r="AS32" s="33" t="e">
        <f t="shared" si="51"/>
        <v>#DIV/0!</v>
      </c>
      <c r="AT32" s="25"/>
      <c r="AU32" s="26">
        <f t="shared" si="52"/>
        <v>0</v>
      </c>
    </row>
    <row r="33" spans="1:47" x14ac:dyDescent="0.3">
      <c r="A33" t="s">
        <v>17</v>
      </c>
      <c r="B33" s="21"/>
      <c r="C33" s="32">
        <f t="shared" si="53"/>
        <v>1.8968133535660092E-3</v>
      </c>
      <c r="D33" s="23">
        <f>'Janvier N-1'!D34+'Février N-1'!D34+'Mars N-1'!D34+'Avril N-1'!D34+'Mai N-1'!D34+'Juin N-1'!D35+'Juillet N-1'!D35+'Août N-1'!D35+'Septembre N-1'!D35+'Octobre N-1'!D35+'Novembre N-1'!D35+'Décembre N-1'!D35</f>
        <v>5</v>
      </c>
      <c r="E33" s="33" t="e">
        <f t="shared" si="54"/>
        <v>#DIV/0!</v>
      </c>
      <c r="F33" s="25"/>
      <c r="G33" s="26">
        <f t="shared" si="55"/>
        <v>-5</v>
      </c>
      <c r="H33" s="32">
        <f t="shared" si="2"/>
        <v>9.6525096525096527E-4</v>
      </c>
      <c r="I33" s="23">
        <f>'Janvier N-1'!F33+'Février N-1'!F33+'Mars N-1'!F33+'Avril N-1'!F33+'Mai N-1'!F33+'Juin N-1'!I33+'Juillet N-1'!I33+'Août N-1'!I33+'Septembre N-1'!I33+'Octobre N-1'!I33+'Novembre N-1'!I33+'Décembre N-1'!I33</f>
        <v>1</v>
      </c>
      <c r="J33" s="33" t="e">
        <f t="shared" si="30"/>
        <v>#DIV/0!</v>
      </c>
      <c r="K33" s="25"/>
      <c r="L33" s="26">
        <f t="shared" si="31"/>
        <v>-1</v>
      </c>
      <c r="M33" s="32">
        <f t="shared" si="32"/>
        <v>0</v>
      </c>
      <c r="N33" s="23">
        <f>'Janvier N-1'!H34+'Février N-1'!H34+'Mars N-1'!H34+'Avril N-1'!H34+'Mai N-1'!H34+'Juin N-1'!N35+'Juillet N-1'!N35+'Août N-1'!N35+'Septembre N-1'!N35+'Octobre N-1'!N35+'Novembre N-1'!N35+'Décembre N-1'!N35</f>
        <v>0</v>
      </c>
      <c r="O33" s="33" t="e">
        <f t="shared" si="33"/>
        <v>#DIV/0!</v>
      </c>
      <c r="P33" s="25"/>
      <c r="Q33" s="26">
        <f t="shared" si="34"/>
        <v>0</v>
      </c>
      <c r="R33" s="32">
        <f t="shared" si="35"/>
        <v>4.3196544276457886E-3</v>
      </c>
      <c r="S33" s="23">
        <f>'Janvier N-1'!J34+'Février N-1'!J34+'Mars N-1'!J34+'Avril N-1'!J34+'Mai N-1'!J34+'Juin N-1'!S35+'Juillet N-1'!S35+'Août N-1'!S35+'Septembre N-1'!S35+'Octobre N-1'!S35+'Novembre N-1'!S35+'Décembre N-1'!S35</f>
        <v>2</v>
      </c>
      <c r="T33" s="33" t="e">
        <f t="shared" si="36"/>
        <v>#DIV/0!</v>
      </c>
      <c r="U33" s="25"/>
      <c r="V33" s="26">
        <f t="shared" si="37"/>
        <v>-2</v>
      </c>
      <c r="W33" s="32">
        <f t="shared" si="38"/>
        <v>6.41025641025641E-3</v>
      </c>
      <c r="X33" s="23">
        <f>'Janvier N-1'!L34+'Février N-1'!L34+'Mars N-1'!L34+'Avril N-1'!L34+'Mai N-1'!L34+'Juin N-1'!X35+'Juillet N-1'!X35+'Août N-1'!X35+'Septembre N-1'!X35+'Octobre N-1'!X35+'Novembre N-1'!X35+'Décembre N-1'!X35</f>
        <v>2</v>
      </c>
      <c r="Y33" s="33" t="e">
        <f t="shared" si="39"/>
        <v>#DIV/0!</v>
      </c>
      <c r="Z33" s="25"/>
      <c r="AA33" s="26">
        <f t="shared" si="40"/>
        <v>-2</v>
      </c>
      <c r="AB33" s="32">
        <f t="shared" si="41"/>
        <v>0</v>
      </c>
      <c r="AC33" s="23">
        <f>'Janvier N-1'!N34+'Février N-1'!N34+'Mars N-1'!N34+'Avril N-1'!N34+'Mai N-1'!N34+'Juin N-1'!AC35+'Juillet N-1'!AC35+'Août N-1'!AC35+'Septembre N-1'!AC35+'Octobre N-1'!AC35+'Novembre N-1'!AC35+'Décembre N-1'!AC35</f>
        <v>0</v>
      </c>
      <c r="AD33" s="33" t="e">
        <f t="shared" si="42"/>
        <v>#DIV/0!</v>
      </c>
      <c r="AE33" s="25"/>
      <c r="AF33" s="26">
        <f t="shared" si="43"/>
        <v>0</v>
      </c>
      <c r="AG33" s="32">
        <f t="shared" si="44"/>
        <v>0</v>
      </c>
      <c r="AH33" s="23">
        <f>'Janvier N-1'!P34+'Février N-1'!P34+'Mars N-1'!P34+'Avril N-1'!P34+'Mai N-1'!P34+'Juin N-1'!AH35+'Juillet N-1'!AH35+'Août N-1'!AH35+'Septembre N-1'!AH35+'Octobre N-1'!AH35+'Novembre N-1'!AH35+'Décembre N-1'!AH35</f>
        <v>0</v>
      </c>
      <c r="AI33" s="33" t="e">
        <f t="shared" si="45"/>
        <v>#DIV/0!</v>
      </c>
      <c r="AJ33" s="25"/>
      <c r="AK33" s="26">
        <f t="shared" si="46"/>
        <v>0</v>
      </c>
      <c r="AL33" s="32">
        <f t="shared" si="47"/>
        <v>3.7383177570093459E-3</v>
      </c>
      <c r="AM33" s="23">
        <f>'Janvier N-1'!R34+'Février N-1'!R34+'Mars N-1'!R34+'Avril N-1'!R34+'Mai N-1'!R34+'Juin N-1'!AM35+'Juillet N-1'!AM35+'Août N-1'!AM35+'Septembre N-1'!AM35+'Octobre N-1'!AM35+'Novembre N-1'!AM35+'Décembre N-1'!AM35</f>
        <v>20</v>
      </c>
      <c r="AN33" s="33" t="e">
        <f t="shared" si="48"/>
        <v>#DIV/0!</v>
      </c>
      <c r="AO33" s="25"/>
      <c r="AP33" s="26">
        <f t="shared" si="49"/>
        <v>-20</v>
      </c>
      <c r="AQ33" s="32">
        <f t="shared" si="50"/>
        <v>0</v>
      </c>
      <c r="AR33" s="23">
        <f>'Janvier N-1'!T34+'Février N-1'!T34+'Mars N-1'!T34+'Avril N-1'!T34+'Mai N-1'!T34+'Juin N-1'!AR35+'Juillet N-1'!AR35+'Août N-1'!AR35+'Septembre N-1'!AR35+'Octobre N-1'!AR35+'Novembre N-1'!AR35+'Décembre N-1'!AR35</f>
        <v>0</v>
      </c>
      <c r="AS33" s="33" t="e">
        <f t="shared" si="51"/>
        <v>#DIV/0!</v>
      </c>
      <c r="AT33" s="25"/>
      <c r="AU33" s="26">
        <f t="shared" si="52"/>
        <v>0</v>
      </c>
    </row>
    <row r="34" spans="1:47" x14ac:dyDescent="0.3">
      <c r="A34" t="s">
        <v>96</v>
      </c>
      <c r="B34" s="21"/>
      <c r="C34" s="32">
        <f t="shared" si="53"/>
        <v>1.6312594840667678E-2</v>
      </c>
      <c r="D34" s="23">
        <f>'Janvier N-1'!D35+'Février N-1'!D35+'Mars N-1'!D35+'Avril N-1'!D35+'Mai N-1'!D35+'Juin N-1'!D36+'Juillet N-1'!D36+'Août N-1'!D36+'Septembre N-1'!D36+'Octobre N-1'!D36+'Novembre N-1'!D36+'Décembre N-1'!D36</f>
        <v>43</v>
      </c>
      <c r="E34" s="33" t="e">
        <f t="shared" si="54"/>
        <v>#DIV/0!</v>
      </c>
      <c r="F34" s="25"/>
      <c r="G34" s="26">
        <f t="shared" si="55"/>
        <v>-43</v>
      </c>
      <c r="H34" s="32">
        <f t="shared" si="2"/>
        <v>1.7374517374517374E-2</v>
      </c>
      <c r="I34" s="23">
        <f>'Janvier N-1'!F34+'Février N-1'!F34+'Mars N-1'!F34+'Avril N-1'!F34+'Mai N-1'!F34+'Juin N-1'!I34+'Juillet N-1'!I34+'Août N-1'!I34+'Septembre N-1'!I34+'Octobre N-1'!I34+'Novembre N-1'!I34+'Décembre N-1'!I34</f>
        <v>18</v>
      </c>
      <c r="J34" s="33" t="e">
        <f t="shared" si="30"/>
        <v>#DIV/0!</v>
      </c>
      <c r="K34" s="25"/>
      <c r="L34" s="26">
        <f t="shared" si="31"/>
        <v>-18</v>
      </c>
      <c r="M34" s="32">
        <f t="shared" si="32"/>
        <v>1.7278617710583154E-2</v>
      </c>
      <c r="N34" s="23">
        <f>'Janvier N-1'!H35+'Février N-1'!H35+'Mars N-1'!H35+'Avril N-1'!H35+'Mai N-1'!H35+'Juin N-1'!N36+'Juillet N-1'!N36+'Août N-1'!N36+'Septembre N-1'!N36+'Octobre N-1'!N36+'Novembre N-1'!N36+'Décembre N-1'!N36</f>
        <v>8</v>
      </c>
      <c r="O34" s="33" t="e">
        <f t="shared" si="33"/>
        <v>#DIV/0!</v>
      </c>
      <c r="P34" s="25"/>
      <c r="Q34" s="26">
        <f t="shared" si="34"/>
        <v>-8</v>
      </c>
      <c r="R34" s="32">
        <f t="shared" si="35"/>
        <v>2.3758099352051837E-2</v>
      </c>
      <c r="S34" s="23">
        <f>'Janvier N-1'!J35+'Février N-1'!J35+'Mars N-1'!J35+'Avril N-1'!J35+'Mai N-1'!J35+'Juin N-1'!S36+'Juillet N-1'!S36+'Août N-1'!S36+'Septembre N-1'!S36+'Octobre N-1'!S36+'Novembre N-1'!S36+'Décembre N-1'!S36</f>
        <v>11</v>
      </c>
      <c r="T34" s="33" t="e">
        <f t="shared" si="36"/>
        <v>#DIV/0!</v>
      </c>
      <c r="U34" s="25"/>
      <c r="V34" s="26">
        <f t="shared" si="37"/>
        <v>-11</v>
      </c>
      <c r="W34" s="32">
        <f t="shared" si="38"/>
        <v>2.564102564102564E-2</v>
      </c>
      <c r="X34" s="23">
        <f>'Janvier N-1'!L35+'Février N-1'!L35+'Mars N-1'!L35+'Avril N-1'!L35+'Mai N-1'!L35+'Juin N-1'!X36+'Juillet N-1'!X36+'Août N-1'!X36+'Septembre N-1'!X36+'Octobre N-1'!X36+'Novembre N-1'!X36+'Décembre N-1'!X36</f>
        <v>8</v>
      </c>
      <c r="Y34" s="33" t="e">
        <f t="shared" si="39"/>
        <v>#DIV/0!</v>
      </c>
      <c r="Z34" s="25"/>
      <c r="AA34" s="26">
        <f t="shared" si="40"/>
        <v>-8</v>
      </c>
      <c r="AB34" s="32">
        <f t="shared" si="41"/>
        <v>3.4020618556701028E-2</v>
      </c>
      <c r="AC34" s="23">
        <f>'Janvier N-1'!N35+'Février N-1'!N35+'Mars N-1'!N35+'Avril N-1'!N35+'Mai N-1'!N35+'Juin N-1'!AC36+'Juillet N-1'!AC36+'Août N-1'!AC36+'Septembre N-1'!AC36+'Octobre N-1'!AC36+'Novembre N-1'!AC36+'Décembre N-1'!AC36</f>
        <v>33</v>
      </c>
      <c r="AD34" s="33" t="e">
        <f t="shared" si="42"/>
        <v>#DIV/0!</v>
      </c>
      <c r="AE34" s="25"/>
      <c r="AF34" s="26">
        <f t="shared" si="43"/>
        <v>-33</v>
      </c>
      <c r="AG34" s="32">
        <f t="shared" si="44"/>
        <v>2.1231422505307854E-2</v>
      </c>
      <c r="AH34" s="23">
        <f>'Janvier N-1'!P35+'Février N-1'!P35+'Mars N-1'!P35+'Avril N-1'!P35+'Mai N-1'!P35+'Juin N-1'!AH36+'Juillet N-1'!AH36+'Août N-1'!AH36+'Septembre N-1'!AH36+'Octobre N-1'!AH36+'Novembre N-1'!AH36+'Décembre N-1'!AH36</f>
        <v>10</v>
      </c>
      <c r="AI34" s="33" t="e">
        <f t="shared" si="45"/>
        <v>#DIV/0!</v>
      </c>
      <c r="AJ34" s="25"/>
      <c r="AK34" s="26">
        <f t="shared" si="46"/>
        <v>-10</v>
      </c>
      <c r="AL34" s="32">
        <f t="shared" si="47"/>
        <v>2.691588785046729E-2</v>
      </c>
      <c r="AM34" s="23">
        <f>'Janvier N-1'!R35+'Février N-1'!R35+'Mars N-1'!R35+'Avril N-1'!R35+'Mai N-1'!R35+'Juin N-1'!AM36+'Juillet N-1'!AM36+'Août N-1'!AM36+'Septembre N-1'!AM36+'Octobre N-1'!AM36+'Novembre N-1'!AM36+'Décembre N-1'!AM36</f>
        <v>144</v>
      </c>
      <c r="AN34" s="33" t="e">
        <f t="shared" si="48"/>
        <v>#DIV/0!</v>
      </c>
      <c r="AO34" s="25"/>
      <c r="AP34" s="26">
        <f t="shared" si="49"/>
        <v>-144</v>
      </c>
      <c r="AQ34" s="32">
        <f t="shared" si="50"/>
        <v>5.7142857142857143E-3</v>
      </c>
      <c r="AR34" s="23">
        <f>'Janvier N-1'!T35+'Février N-1'!T35+'Mars N-1'!T35+'Avril N-1'!T35+'Mai N-1'!T35+'Juin N-1'!AR36+'Juillet N-1'!AR36+'Août N-1'!AR36+'Septembre N-1'!AR36+'Octobre N-1'!AR36+'Novembre N-1'!AR36+'Décembre N-1'!AR36</f>
        <v>1</v>
      </c>
      <c r="AS34" s="33" t="e">
        <f t="shared" si="51"/>
        <v>#DIV/0!</v>
      </c>
      <c r="AT34" s="25"/>
      <c r="AU34" s="26">
        <f t="shared" si="52"/>
        <v>-1</v>
      </c>
    </row>
    <row r="35" spans="1:47" x14ac:dyDescent="0.3">
      <c r="A35" t="s">
        <v>18</v>
      </c>
      <c r="B35" s="21"/>
      <c r="C35" s="32">
        <f t="shared" si="53"/>
        <v>1.707132018209408E-2</v>
      </c>
      <c r="D35" s="23">
        <f>'Janvier N-1'!D36+'Février N-1'!D36+'Mars N-1'!D36+'Avril N-1'!D36+'Mai N-1'!D36+'Juin N-1'!D38+'Juillet N-1'!D38+'Août N-1'!D38+'Septembre N-1'!D38+'Octobre N-1'!D37+'Novembre N-1'!D37+'Décembre N-1'!D38</f>
        <v>45</v>
      </c>
      <c r="E35" s="33" t="e">
        <f t="shared" si="54"/>
        <v>#DIV/0!</v>
      </c>
      <c r="F35" s="25"/>
      <c r="G35" s="26">
        <f t="shared" si="55"/>
        <v>-45</v>
      </c>
      <c r="H35" s="32">
        <f t="shared" si="2"/>
        <v>0</v>
      </c>
      <c r="I35" s="23">
        <f>'Janvier N-1'!F35+'Février N-1'!F35+'Mars N-1'!F35+'Avril N-1'!F35+'Mai N-1'!F35+'Juin N-1'!I35+'Juillet N-1'!I35+'Août N-1'!I35+'Septembre N-1'!I35+'Octobre N-1'!I35+'Novembre N-1'!I35+'Décembre N-1'!I35</f>
        <v>0</v>
      </c>
      <c r="J35" s="33" t="e">
        <f t="shared" si="30"/>
        <v>#DIV/0!</v>
      </c>
      <c r="K35" s="25"/>
      <c r="L35" s="26">
        <f t="shared" si="31"/>
        <v>0</v>
      </c>
      <c r="M35" s="32">
        <f t="shared" si="32"/>
        <v>8.6393088552915772E-3</v>
      </c>
      <c r="N35" s="23">
        <f>'Janvier N-1'!H36+'Février N-1'!H36+'Mars N-1'!H36+'Avril N-1'!H36+'Mai N-1'!H36+'Juin N-1'!N38+'Juillet N-1'!N38+'Août N-1'!N38+'Septembre N-1'!N38+'Octobre N-1'!N37+'Novembre N-1'!N37+'Décembre N-1'!N38</f>
        <v>4</v>
      </c>
      <c r="O35" s="33" t="e">
        <f t="shared" si="33"/>
        <v>#DIV/0!</v>
      </c>
      <c r="P35" s="25"/>
      <c r="Q35" s="26">
        <f t="shared" si="34"/>
        <v>-4</v>
      </c>
      <c r="R35" s="32">
        <f t="shared" si="35"/>
        <v>2.8077753779697623E-2</v>
      </c>
      <c r="S35" s="23">
        <f>'Janvier N-1'!J36+'Février N-1'!J36+'Mars N-1'!J36+'Avril N-1'!J36+'Mai N-1'!J36+'Juin N-1'!S38+'Juillet N-1'!S38+'Août N-1'!S38+'Septembre N-1'!S38+'Octobre N-1'!S37+'Novembre N-1'!S37+'Décembre N-1'!S38</f>
        <v>13</v>
      </c>
      <c r="T35" s="33" t="e">
        <f t="shared" si="36"/>
        <v>#DIV/0!</v>
      </c>
      <c r="U35" s="25"/>
      <c r="V35" s="26">
        <f t="shared" si="37"/>
        <v>-13</v>
      </c>
      <c r="W35" s="32">
        <f t="shared" si="38"/>
        <v>3.2051282051282048E-2</v>
      </c>
      <c r="X35" s="23">
        <f>'Janvier N-1'!L36+'Février N-1'!L36+'Mars N-1'!L36+'Avril N-1'!L36+'Mai N-1'!L36+'Juin N-1'!X38+'Juillet N-1'!X38+'Août N-1'!X38+'Septembre N-1'!X38+'Octobre N-1'!X37+'Novembre N-1'!X37+'Décembre N-1'!X38</f>
        <v>10</v>
      </c>
      <c r="Y35" s="33" t="e">
        <f t="shared" si="39"/>
        <v>#DIV/0!</v>
      </c>
      <c r="Z35" s="25"/>
      <c r="AA35" s="26">
        <f t="shared" si="40"/>
        <v>-10</v>
      </c>
      <c r="AB35" s="32">
        <f t="shared" si="41"/>
        <v>3.711340206185567E-2</v>
      </c>
      <c r="AC35" s="23">
        <f>'Janvier N-1'!N36+'Février N-1'!N36+'Mars N-1'!N36+'Avril N-1'!N36+'Mai N-1'!N36+'Juin N-1'!AC38+'Juillet N-1'!AC38+'Août N-1'!AC38+'Septembre N-1'!AC38+'Octobre N-1'!AC37+'Novembre N-1'!AC37+'Décembre N-1'!AC38</f>
        <v>36</v>
      </c>
      <c r="AD35" s="33" t="e">
        <f t="shared" si="42"/>
        <v>#DIV/0!</v>
      </c>
      <c r="AE35" s="25"/>
      <c r="AF35" s="26">
        <f t="shared" si="43"/>
        <v>-36</v>
      </c>
      <c r="AG35" s="32">
        <f t="shared" si="44"/>
        <v>2.1231422505307854E-2</v>
      </c>
      <c r="AH35" s="23">
        <f>'Janvier N-1'!P36+'Février N-1'!P36+'Mars N-1'!P36+'Avril N-1'!P36+'Mai N-1'!P36+'Juin N-1'!AH38+'Juillet N-1'!AH38+'Août N-1'!AH38+'Septembre N-1'!AH38+'Octobre N-1'!AH37+'Novembre N-1'!AH37+'Décembre N-1'!AH38</f>
        <v>10</v>
      </c>
      <c r="AI35" s="33" t="e">
        <f t="shared" si="45"/>
        <v>#DIV/0!</v>
      </c>
      <c r="AJ35" s="25"/>
      <c r="AK35" s="26">
        <f t="shared" si="46"/>
        <v>-10</v>
      </c>
      <c r="AL35" s="32">
        <f t="shared" si="47"/>
        <v>2.9719626168224298E-2</v>
      </c>
      <c r="AM35" s="23">
        <f>'Janvier N-1'!R36+'Février N-1'!R36+'Mars N-1'!R36+'Avril N-1'!R36+'Mai N-1'!R36+'Juin N-1'!AM38+'Juillet N-1'!AM38+'Août N-1'!AM38+'Septembre N-1'!AM38+'Octobre N-1'!AM37+'Novembre N-1'!AM37+'Décembre N-1'!AM38</f>
        <v>159</v>
      </c>
      <c r="AN35" s="33" t="e">
        <f t="shared" si="48"/>
        <v>#DIV/0!</v>
      </c>
      <c r="AO35" s="25"/>
      <c r="AP35" s="26">
        <f t="shared" si="49"/>
        <v>-159</v>
      </c>
      <c r="AQ35" s="32">
        <f t="shared" si="50"/>
        <v>0</v>
      </c>
      <c r="AR35" s="23">
        <f>'Janvier N-1'!T36+'Février N-1'!T36+'Mars N-1'!T36+'Avril N-1'!T36+'Mai N-1'!T36+'Juin N-1'!AR38+'Juillet N-1'!AR38+'Août N-1'!AR38+'Septembre N-1'!AR38+'Octobre N-1'!AR37+'Novembre N-1'!AR37+'Décembre N-1'!AR38</f>
        <v>0</v>
      </c>
      <c r="AS35" s="33" t="e">
        <f t="shared" si="51"/>
        <v>#DIV/0!</v>
      </c>
      <c r="AT35" s="25"/>
      <c r="AU35" s="26">
        <f t="shared" si="52"/>
        <v>0</v>
      </c>
    </row>
    <row r="36" spans="1:47" x14ac:dyDescent="0.3">
      <c r="A36" t="s">
        <v>19</v>
      </c>
      <c r="B36" s="21"/>
      <c r="C36" s="32">
        <f t="shared" si="53"/>
        <v>6.0698027314112293E-3</v>
      </c>
      <c r="D36" s="23">
        <f>'Janvier N-1'!D37+'Février N-1'!D37+'Mars N-1'!D37+'Avril N-1'!D37+'Mai N-1'!D37+'Juin N-1'!D39+'Juillet N-1'!D39+'Août N-1'!D39+'Septembre N-1'!D39+'Octobre N-1'!D38+'Novembre N-1'!D38+'Décembre N-1'!D39</f>
        <v>16</v>
      </c>
      <c r="E36" s="33" t="e">
        <f t="shared" si="54"/>
        <v>#DIV/0!</v>
      </c>
      <c r="F36" s="25"/>
      <c r="G36" s="26">
        <f t="shared" si="55"/>
        <v>-16</v>
      </c>
      <c r="H36" s="32">
        <f t="shared" si="2"/>
        <v>6.5637065637065631E-2</v>
      </c>
      <c r="I36" s="23">
        <f>'Janvier N-1'!F36+'Février N-1'!F36+'Mars N-1'!F36+'Avril N-1'!F36+'Mai N-1'!F36+'Juin N-1'!I36+'Juillet N-1'!I36+'Août N-1'!I36+'Septembre N-1'!I36+'Octobre N-1'!I36+'Novembre N-1'!I36+'Décembre N-1'!I36</f>
        <v>68</v>
      </c>
      <c r="J36" s="33" t="e">
        <f t="shared" si="30"/>
        <v>#DIV/0!</v>
      </c>
      <c r="K36" s="25"/>
      <c r="L36" s="26">
        <f t="shared" si="31"/>
        <v>-68</v>
      </c>
      <c r="M36" s="32">
        <f t="shared" si="32"/>
        <v>2.1598272138228943E-3</v>
      </c>
      <c r="N36" s="23">
        <f>'Janvier N-1'!H37+'Février N-1'!H37+'Mars N-1'!H37+'Avril N-1'!H37+'Mai N-1'!H37+'Juin N-1'!N39+'Juillet N-1'!N39+'Août N-1'!N39+'Septembre N-1'!N39+'Octobre N-1'!N38+'Novembre N-1'!N38+'Décembre N-1'!N39</f>
        <v>1</v>
      </c>
      <c r="O36" s="33" t="e">
        <f t="shared" si="33"/>
        <v>#DIV/0!</v>
      </c>
      <c r="P36" s="25"/>
      <c r="Q36" s="26">
        <f t="shared" si="34"/>
        <v>-1</v>
      </c>
      <c r="R36" s="32">
        <f t="shared" si="35"/>
        <v>1.079913606911447E-2</v>
      </c>
      <c r="S36" s="23">
        <f>'Janvier N-1'!J37+'Février N-1'!J37+'Mars N-1'!J37+'Avril N-1'!J37+'Mai N-1'!J37+'Juin N-1'!S39+'Juillet N-1'!S39+'Août N-1'!S39+'Septembre N-1'!S39+'Octobre N-1'!S38+'Novembre N-1'!S38+'Décembre N-1'!S39</f>
        <v>5</v>
      </c>
      <c r="T36" s="33" t="e">
        <f t="shared" si="36"/>
        <v>#DIV/0!</v>
      </c>
      <c r="U36" s="25"/>
      <c r="V36" s="26">
        <f t="shared" si="37"/>
        <v>-5</v>
      </c>
      <c r="W36" s="32">
        <f t="shared" si="38"/>
        <v>1.6025641025641024E-2</v>
      </c>
      <c r="X36" s="23">
        <f>'Janvier N-1'!L37+'Février N-1'!L37+'Mars N-1'!L37+'Avril N-1'!L37+'Mai N-1'!L37+'Juin N-1'!X39+'Juillet N-1'!X39+'Août N-1'!X39+'Septembre N-1'!X39+'Octobre N-1'!X38+'Novembre N-1'!X38+'Décembre N-1'!X39</f>
        <v>5</v>
      </c>
      <c r="Y36" s="33" t="e">
        <f t="shared" si="39"/>
        <v>#DIV/0!</v>
      </c>
      <c r="Z36" s="25"/>
      <c r="AA36" s="26">
        <f t="shared" si="40"/>
        <v>-5</v>
      </c>
      <c r="AB36" s="32">
        <f t="shared" si="41"/>
        <v>4.3298969072164947E-2</v>
      </c>
      <c r="AC36" s="23">
        <f>'Janvier N-1'!N37+'Février N-1'!N37+'Mars N-1'!N37+'Avril N-1'!N37+'Mai N-1'!N37+'Juin N-1'!AC39+'Juillet N-1'!AC39+'Août N-1'!AC39+'Septembre N-1'!AC39+'Octobre N-1'!AC38+'Novembre N-1'!AC38+'Décembre N-1'!AC39</f>
        <v>42</v>
      </c>
      <c r="AD36" s="33" t="e">
        <f t="shared" si="42"/>
        <v>#DIV/0!</v>
      </c>
      <c r="AE36" s="25"/>
      <c r="AF36" s="26">
        <f t="shared" si="43"/>
        <v>-42</v>
      </c>
      <c r="AG36" s="32">
        <f t="shared" si="44"/>
        <v>8.4925690021231421E-3</v>
      </c>
      <c r="AH36" s="23">
        <f>'Janvier N-1'!P37+'Février N-1'!P37+'Mars N-1'!P37+'Avril N-1'!P37+'Mai N-1'!P37+'Juin N-1'!AH39+'Juillet N-1'!AH39+'Août N-1'!AH39+'Septembre N-1'!AH39+'Octobre N-1'!AH38+'Novembre N-1'!AH38+'Décembre N-1'!AH39</f>
        <v>4</v>
      </c>
      <c r="AI36" s="33" t="e">
        <f t="shared" si="45"/>
        <v>#DIV/0!</v>
      </c>
      <c r="AJ36" s="25"/>
      <c r="AK36" s="26">
        <f t="shared" si="46"/>
        <v>-4</v>
      </c>
      <c r="AL36" s="32">
        <f t="shared" si="47"/>
        <v>1.5887850467289719E-2</v>
      </c>
      <c r="AM36" s="23">
        <f>'Janvier N-1'!R37+'Février N-1'!R37+'Mars N-1'!R37+'Avril N-1'!R37+'Mai N-1'!R37+'Juin N-1'!AM39+'Juillet N-1'!AM39+'Août N-1'!AM39+'Septembre N-1'!AM39+'Octobre N-1'!AM38+'Novembre N-1'!AM38+'Décembre N-1'!AM39</f>
        <v>85</v>
      </c>
      <c r="AN36" s="33" t="e">
        <f t="shared" si="48"/>
        <v>#DIV/0!</v>
      </c>
      <c r="AO36" s="25"/>
      <c r="AP36" s="26">
        <f t="shared" si="49"/>
        <v>-85</v>
      </c>
      <c r="AQ36" s="32">
        <f t="shared" si="50"/>
        <v>0</v>
      </c>
      <c r="AR36" s="23">
        <f>'Janvier N-1'!T37+'Février N-1'!T37+'Mars N-1'!T37+'Avril N-1'!T37+'Mai N-1'!T37+'Juin N-1'!AR39+'Juillet N-1'!AR39+'Août N-1'!AR39+'Septembre N-1'!AR39+'Octobre N-1'!AR38+'Novembre N-1'!AR38+'Décembre N-1'!AR39</f>
        <v>0</v>
      </c>
      <c r="AS36" s="33" t="e">
        <f t="shared" si="51"/>
        <v>#DIV/0!</v>
      </c>
      <c r="AT36" s="25"/>
      <c r="AU36" s="26">
        <f t="shared" si="52"/>
        <v>0</v>
      </c>
    </row>
    <row r="37" spans="1:47" x14ac:dyDescent="0.3">
      <c r="A37" t="s">
        <v>126</v>
      </c>
      <c r="B37" s="21"/>
      <c r="C37" s="32">
        <f t="shared" si="53"/>
        <v>1.1380880121396054E-2</v>
      </c>
      <c r="D37" s="23">
        <f>'Janvier N-1'!D38+'Février N-1'!D38+'Mars N-1'!D38+'Avril N-1'!D38+'Mai N-1'!D38+'Juin N-1'!D40+'Juillet N-1'!D40+'Août N-1'!D40+'Septembre N-1'!D40+'Octobre N-1'!D39+'Novembre N-1'!D39+'Décembre N-1'!D40</f>
        <v>30</v>
      </c>
      <c r="E37" s="33" t="e">
        <f t="shared" si="54"/>
        <v>#DIV/0!</v>
      </c>
      <c r="F37" s="25"/>
      <c r="G37" s="26">
        <f t="shared" si="55"/>
        <v>-30</v>
      </c>
      <c r="H37" s="32"/>
      <c r="I37" s="23"/>
      <c r="J37" s="33" t="e">
        <f t="shared" si="30"/>
        <v>#DIV/0!</v>
      </c>
      <c r="K37" s="25"/>
      <c r="L37" s="26">
        <f t="shared" si="31"/>
        <v>0</v>
      </c>
      <c r="M37" s="32">
        <f t="shared" si="32"/>
        <v>0</v>
      </c>
      <c r="N37" s="23">
        <f>'Janvier N-1'!H38+'Février N-1'!H38+'Mars N-1'!H38+'Avril N-1'!H38+'Mai N-1'!H38+'Juin N-1'!N40+'Juillet N-1'!N40+'Août N-1'!N40+'Septembre N-1'!N40+'Octobre N-1'!N39+'Novembre N-1'!N39+'Décembre N-1'!N40</f>
        <v>0</v>
      </c>
      <c r="O37" s="33" t="e">
        <f t="shared" si="33"/>
        <v>#DIV/0!</v>
      </c>
      <c r="P37" s="25"/>
      <c r="Q37" s="26">
        <f t="shared" si="34"/>
        <v>0</v>
      </c>
      <c r="R37" s="32">
        <f t="shared" si="35"/>
        <v>2.1598272138228943E-3</v>
      </c>
      <c r="S37" s="23">
        <f>'Janvier N-1'!J38+'Février N-1'!J38+'Mars N-1'!J38+'Avril N-1'!J38+'Mai N-1'!J38+'Juin N-1'!S40+'Juillet N-1'!S40+'Août N-1'!S40+'Septembre N-1'!S40+'Octobre N-1'!S39+'Novembre N-1'!S39+'Décembre N-1'!S40</f>
        <v>1</v>
      </c>
      <c r="T37" s="33" t="e">
        <f t="shared" si="36"/>
        <v>#DIV/0!</v>
      </c>
      <c r="U37" s="25"/>
      <c r="V37" s="26">
        <f t="shared" si="37"/>
        <v>-1</v>
      </c>
      <c r="W37" s="32">
        <f t="shared" si="38"/>
        <v>6.41025641025641E-3</v>
      </c>
      <c r="X37" s="23">
        <f>'Janvier N-1'!L38+'Février N-1'!L38+'Mars N-1'!L38+'Avril N-1'!L38+'Mai N-1'!L38+'Juin N-1'!X40+'Juillet N-1'!X40+'Août N-1'!X40+'Septembre N-1'!X40+'Octobre N-1'!X39+'Novembre N-1'!X39+'Décembre N-1'!X40</f>
        <v>2</v>
      </c>
      <c r="Y37" s="33" t="e">
        <f t="shared" si="39"/>
        <v>#DIV/0!</v>
      </c>
      <c r="Z37" s="25"/>
      <c r="AA37" s="26">
        <f t="shared" si="40"/>
        <v>-2</v>
      </c>
      <c r="AB37" s="32">
        <f t="shared" si="41"/>
        <v>1.2371134020618556E-2</v>
      </c>
      <c r="AC37" s="23">
        <f>'Janvier N-1'!N38+'Février N-1'!N38+'Mars N-1'!N38+'Avril N-1'!N38+'Mai N-1'!N38+'Juin N-1'!AC40+'Juillet N-1'!AC40+'Août N-1'!AC40+'Septembre N-1'!AC40+'Octobre N-1'!AC39+'Novembre N-1'!AC39+'Décembre N-1'!AC40</f>
        <v>12</v>
      </c>
      <c r="AD37" s="33" t="e">
        <f t="shared" si="42"/>
        <v>#DIV/0!</v>
      </c>
      <c r="AE37" s="25"/>
      <c r="AF37" s="26">
        <f t="shared" si="43"/>
        <v>-12</v>
      </c>
      <c r="AG37" s="32">
        <f t="shared" si="44"/>
        <v>1.4861995753715499E-2</v>
      </c>
      <c r="AH37" s="23">
        <f>'Janvier N-1'!P38+'Février N-1'!P38+'Mars N-1'!P38+'Avril N-1'!P38+'Mai N-1'!P38+'Juin N-1'!AH40+'Juillet N-1'!AH40+'Août N-1'!AH40+'Septembre N-1'!AH40+'Octobre N-1'!AH39+'Novembre N-1'!AH39+'Décembre N-1'!AH40</f>
        <v>7</v>
      </c>
      <c r="AI37" s="33" t="e">
        <f t="shared" si="45"/>
        <v>#DIV/0!</v>
      </c>
      <c r="AJ37" s="25"/>
      <c r="AK37" s="26">
        <f t="shared" si="46"/>
        <v>-7</v>
      </c>
      <c r="AL37" s="32">
        <f t="shared" si="47"/>
        <v>1.1401869158878504E-2</v>
      </c>
      <c r="AM37" s="23">
        <f>'Janvier N-1'!R38+'Février N-1'!R38+'Mars N-1'!R38+'Avril N-1'!R38+'Mai N-1'!R38+'Juin N-1'!AM40+'Juillet N-1'!AM40+'Août N-1'!AM40+'Septembre N-1'!AM40+'Octobre N-1'!AM39+'Novembre N-1'!AM39+'Décembre N-1'!AM40</f>
        <v>61</v>
      </c>
      <c r="AN37" s="33" t="e">
        <f t="shared" si="48"/>
        <v>#DIV/0!</v>
      </c>
      <c r="AO37" s="25"/>
      <c r="AP37" s="26">
        <f t="shared" si="49"/>
        <v>-61</v>
      </c>
      <c r="AQ37" s="32">
        <f t="shared" si="50"/>
        <v>5.7142857142857143E-3</v>
      </c>
      <c r="AR37" s="23">
        <f>'Janvier N-1'!T38+'Février N-1'!T38+'Mars N-1'!T38+'Avril N-1'!T38+'Mai N-1'!T38+'Juin N-1'!AR40+'Juillet N-1'!AR40+'Août N-1'!AR40+'Septembre N-1'!AR40+'Octobre N-1'!AR39+'Novembre N-1'!AR39+'Décembre N-1'!AR40</f>
        <v>1</v>
      </c>
      <c r="AS37" s="33" t="e">
        <f t="shared" si="51"/>
        <v>#DIV/0!</v>
      </c>
      <c r="AT37" s="25"/>
      <c r="AU37" s="26">
        <f t="shared" si="52"/>
        <v>-1</v>
      </c>
    </row>
    <row r="38" spans="1:47" x14ac:dyDescent="0.3">
      <c r="A38" t="s">
        <v>20</v>
      </c>
      <c r="B38" s="21"/>
      <c r="C38" s="32">
        <f t="shared" si="53"/>
        <v>3.0349013657056147E-3</v>
      </c>
      <c r="D38" s="23">
        <f>'Janvier N-1'!D39+'Février N-1'!D39+'Mars N-1'!D39+'Avril N-1'!D39+'Mai N-1'!D39+'Juin N-1'!D41+'Juillet N-1'!D41+'Août N-1'!D41+'Septembre N-1'!D41+'Octobre N-1'!D40+'Novembre N-1'!D40+'Décembre N-1'!D41</f>
        <v>8</v>
      </c>
      <c r="E38" s="33" t="e">
        <f t="shared" si="54"/>
        <v>#DIV/0!</v>
      </c>
      <c r="F38" s="25"/>
      <c r="G38" s="26">
        <f t="shared" si="55"/>
        <v>-8</v>
      </c>
      <c r="H38" s="32">
        <f t="shared" ref="H38:H55" si="56">I38/$I$57</f>
        <v>9.6525096525096523E-3</v>
      </c>
      <c r="I38" s="23">
        <f>'Janvier N-1'!F38+'Février N-1'!F38+'Mars N-1'!F38+'Avril N-1'!F38+'Mai N-1'!F38+'Juin N-1'!I38+'Juillet N-1'!I38+'Août N-1'!I38+'Septembre N-1'!I38+'Octobre N-1'!I38+'Novembre N-1'!I38+'Décembre N-1'!I38</f>
        <v>10</v>
      </c>
      <c r="J38" s="33" t="e">
        <f t="shared" si="30"/>
        <v>#DIV/0!</v>
      </c>
      <c r="K38" s="25"/>
      <c r="L38" s="26">
        <f t="shared" si="31"/>
        <v>-10</v>
      </c>
      <c r="M38" s="32">
        <f t="shared" si="32"/>
        <v>2.1598272138228943E-3</v>
      </c>
      <c r="N38" s="23">
        <f>'Janvier N-1'!H39+'Février N-1'!H39+'Mars N-1'!H39+'Avril N-1'!H39+'Mai N-1'!H39+'Juin N-1'!N41+'Juillet N-1'!N41+'Août N-1'!N41+'Septembre N-1'!N41+'Octobre N-1'!N40+'Novembre N-1'!N40+'Décembre N-1'!N41</f>
        <v>1</v>
      </c>
      <c r="O38" s="33" t="e">
        <f t="shared" si="33"/>
        <v>#DIV/0!</v>
      </c>
      <c r="P38" s="25"/>
      <c r="Q38" s="26">
        <f t="shared" si="34"/>
        <v>-1</v>
      </c>
      <c r="R38" s="32">
        <f t="shared" si="35"/>
        <v>0</v>
      </c>
      <c r="S38" s="23">
        <f>'Janvier N-1'!J39+'Février N-1'!J39+'Mars N-1'!J39+'Avril N-1'!J39+'Mai N-1'!J39+'Juin N-1'!S41+'Juillet N-1'!S41+'Août N-1'!S41+'Septembre N-1'!S41+'Octobre N-1'!S40+'Novembre N-1'!S40+'Décembre N-1'!S41</f>
        <v>0</v>
      </c>
      <c r="T38" s="33" t="e">
        <f t="shared" si="36"/>
        <v>#DIV/0!</v>
      </c>
      <c r="U38" s="25"/>
      <c r="V38" s="26">
        <f t="shared" si="37"/>
        <v>0</v>
      </c>
      <c r="W38" s="32">
        <f t="shared" si="38"/>
        <v>0</v>
      </c>
      <c r="X38" s="23">
        <f>'Janvier N-1'!L39+'Février N-1'!L39+'Mars N-1'!L39+'Avril N-1'!L39+'Mai N-1'!L39+'Juin N-1'!X41+'Juillet N-1'!X41+'Août N-1'!X41+'Septembre N-1'!X41+'Octobre N-1'!X40+'Novembre N-1'!X40+'Décembre N-1'!X41</f>
        <v>0</v>
      </c>
      <c r="Y38" s="33" t="e">
        <f t="shared" si="39"/>
        <v>#DIV/0!</v>
      </c>
      <c r="Z38" s="25"/>
      <c r="AA38" s="26">
        <f t="shared" si="40"/>
        <v>0</v>
      </c>
      <c r="AB38" s="32">
        <f t="shared" si="41"/>
        <v>7.2164948453608251E-3</v>
      </c>
      <c r="AC38" s="23">
        <f>'Janvier N-1'!N39+'Février N-1'!N39+'Mars N-1'!N39+'Avril N-1'!N39+'Mai N-1'!N39+'Juin N-1'!AC41+'Juillet N-1'!AC41+'Août N-1'!AC41+'Septembre N-1'!AC41+'Octobre N-1'!AC40+'Novembre N-1'!AC40+'Décembre N-1'!AC41</f>
        <v>7</v>
      </c>
      <c r="AD38" s="33" t="e">
        <f t="shared" si="42"/>
        <v>#DIV/0!</v>
      </c>
      <c r="AE38" s="25"/>
      <c r="AF38" s="26">
        <f t="shared" si="43"/>
        <v>-7</v>
      </c>
      <c r="AG38" s="32">
        <f t="shared" si="44"/>
        <v>2.1231422505307855E-3</v>
      </c>
      <c r="AH38" s="23">
        <f>'Janvier N-1'!P39+'Février N-1'!P39+'Mars N-1'!P39+'Avril N-1'!P39+'Mai N-1'!P39+'Juin N-1'!AH41+'Juillet N-1'!AH41+'Août N-1'!AH41+'Septembre N-1'!AH41+'Octobre N-1'!AH40+'Novembre N-1'!AH40+'Décembre N-1'!AH41</f>
        <v>1</v>
      </c>
      <c r="AI38" s="33" t="e">
        <f t="shared" si="45"/>
        <v>#DIV/0!</v>
      </c>
      <c r="AJ38" s="25"/>
      <c r="AK38" s="26">
        <f t="shared" si="46"/>
        <v>-1</v>
      </c>
      <c r="AL38" s="32">
        <f t="shared" si="47"/>
        <v>5.0467289719626166E-3</v>
      </c>
      <c r="AM38" s="23">
        <f>'Janvier N-1'!R39+'Février N-1'!R39+'Mars N-1'!R39+'Avril N-1'!R39+'Mai N-1'!R39+'Juin N-1'!AM41+'Juillet N-1'!AM41+'Août N-1'!AM41+'Septembre N-1'!AM41+'Octobre N-1'!AM40+'Novembre N-1'!AM40+'Décembre N-1'!AM41</f>
        <v>27</v>
      </c>
      <c r="AN38" s="33" t="e">
        <f t="shared" si="48"/>
        <v>#DIV/0!</v>
      </c>
      <c r="AO38" s="25"/>
      <c r="AP38" s="26">
        <f t="shared" si="49"/>
        <v>-27</v>
      </c>
      <c r="AQ38" s="32">
        <f t="shared" si="50"/>
        <v>0</v>
      </c>
      <c r="AR38" s="23">
        <f>'Janvier N-1'!T39+'Février N-1'!T39+'Mars N-1'!T39+'Avril N-1'!T39+'Mai N-1'!T39+'Juin N-1'!AR41+'Juillet N-1'!AR41+'Août N-1'!AR41+'Septembre N-1'!AR41+'Octobre N-1'!AR40+'Novembre N-1'!AR40+'Décembre N-1'!AR41</f>
        <v>0</v>
      </c>
      <c r="AS38" s="33" t="e">
        <f t="shared" si="51"/>
        <v>#DIV/0!</v>
      </c>
      <c r="AT38" s="25"/>
      <c r="AU38" s="26">
        <f t="shared" si="52"/>
        <v>0</v>
      </c>
    </row>
    <row r="39" spans="1:47" x14ac:dyDescent="0.3">
      <c r="A39" t="s">
        <v>21</v>
      </c>
      <c r="B39" s="21"/>
      <c r="C39" s="32">
        <f t="shared" si="53"/>
        <v>7.2078907435508344E-3</v>
      </c>
      <c r="D39" s="23">
        <f>'Janvier N-1'!D40+'Février N-1'!D40+'Mars N-1'!D40+'Avril N-1'!D40+'Mai N-1'!D40+'Juin N-1'!D42+'Juillet N-1'!D42+'Août N-1'!D42+'Septembre N-1'!D42+'Octobre N-1'!D41+'Novembre N-1'!D41+'Décembre N-1'!D42</f>
        <v>19</v>
      </c>
      <c r="E39" s="33" t="e">
        <f t="shared" si="54"/>
        <v>#DIV/0!</v>
      </c>
      <c r="F39" s="25"/>
      <c r="G39" s="26">
        <f t="shared" si="55"/>
        <v>-19</v>
      </c>
      <c r="H39" s="32">
        <f t="shared" si="56"/>
        <v>3.8610038610038611E-3</v>
      </c>
      <c r="I39" s="23">
        <f>'Janvier N-1'!F39+'Février N-1'!F39+'Mars N-1'!F39+'Avril N-1'!F39+'Mai N-1'!F39+'Juin N-1'!I39+'Juillet N-1'!I39+'Août N-1'!I39+'Septembre N-1'!I39+'Octobre N-1'!I39+'Novembre N-1'!I39+'Décembre N-1'!I39</f>
        <v>4</v>
      </c>
      <c r="J39" s="33" t="e">
        <f t="shared" si="30"/>
        <v>#DIV/0!</v>
      </c>
      <c r="K39" s="25"/>
      <c r="L39" s="26">
        <f t="shared" si="31"/>
        <v>-4</v>
      </c>
      <c r="M39" s="32">
        <f t="shared" si="32"/>
        <v>6.6954643628509725E-2</v>
      </c>
      <c r="N39" s="23">
        <f>'Janvier N-1'!H40+'Février N-1'!H40+'Mars N-1'!H40+'Avril N-1'!H40+'Mai N-1'!H40+'Juin N-1'!N42+'Juillet N-1'!N42+'Août N-1'!N42+'Septembre N-1'!N42+'Octobre N-1'!N41+'Novembre N-1'!N41+'Décembre N-1'!N42</f>
        <v>31</v>
      </c>
      <c r="O39" s="33" t="e">
        <f t="shared" si="33"/>
        <v>#DIV/0!</v>
      </c>
      <c r="P39" s="25"/>
      <c r="Q39" s="26">
        <f t="shared" si="34"/>
        <v>-31</v>
      </c>
      <c r="R39" s="32">
        <f t="shared" si="35"/>
        <v>1.2958963282937365E-2</v>
      </c>
      <c r="S39" s="23">
        <f>'Janvier N-1'!J40+'Février N-1'!J40+'Mars N-1'!J40+'Avril N-1'!J40+'Mai N-1'!J40+'Juin N-1'!S42+'Juillet N-1'!S42+'Août N-1'!S42+'Septembre N-1'!S42+'Octobre N-1'!S41+'Novembre N-1'!S41+'Décembre N-1'!S42</f>
        <v>6</v>
      </c>
      <c r="T39" s="33" t="e">
        <f t="shared" si="36"/>
        <v>#DIV/0!</v>
      </c>
      <c r="U39" s="25"/>
      <c r="V39" s="26">
        <f t="shared" si="37"/>
        <v>-6</v>
      </c>
      <c r="W39" s="32">
        <f t="shared" si="38"/>
        <v>6.41025641025641E-3</v>
      </c>
      <c r="X39" s="23">
        <f>'Janvier N-1'!L40+'Février N-1'!L40+'Mars N-1'!L40+'Avril N-1'!L40+'Mai N-1'!L40+'Juin N-1'!X42+'Juillet N-1'!X42+'Août N-1'!X42+'Septembre N-1'!X42+'Octobre N-1'!X41+'Novembre N-1'!X41+'Décembre N-1'!X42</f>
        <v>2</v>
      </c>
      <c r="Y39" s="33" t="e">
        <f t="shared" si="39"/>
        <v>#DIV/0!</v>
      </c>
      <c r="Z39" s="25"/>
      <c r="AA39" s="26">
        <f t="shared" si="40"/>
        <v>-2</v>
      </c>
      <c r="AB39" s="32">
        <f t="shared" si="41"/>
        <v>2.268041237113402E-2</v>
      </c>
      <c r="AC39" s="23">
        <f>'Janvier N-1'!N40+'Février N-1'!N40+'Mars N-1'!N40+'Avril N-1'!N40+'Mai N-1'!N40+'Juin N-1'!AC42+'Juillet N-1'!AC42+'Août N-1'!AC42+'Septembre N-1'!AC42+'Octobre N-1'!AC41+'Novembre N-1'!AC41+'Décembre N-1'!AC42</f>
        <v>22</v>
      </c>
      <c r="AD39" s="33" t="e">
        <f t="shared" si="42"/>
        <v>#DIV/0!</v>
      </c>
      <c r="AE39" s="25"/>
      <c r="AF39" s="26">
        <f t="shared" si="43"/>
        <v>-22</v>
      </c>
      <c r="AG39" s="32">
        <f t="shared" si="44"/>
        <v>1.0615711252653927E-2</v>
      </c>
      <c r="AH39" s="23">
        <f>'Janvier N-1'!P40+'Février N-1'!P40+'Mars N-1'!P40+'Avril N-1'!P40+'Mai N-1'!P40+'Juin N-1'!AH42+'Juillet N-1'!AH42+'Août N-1'!AH42+'Septembre N-1'!AH42+'Octobre N-1'!AH41+'Novembre N-1'!AH41+'Décembre N-1'!AH42</f>
        <v>5</v>
      </c>
      <c r="AI39" s="33" t="e">
        <f t="shared" si="45"/>
        <v>#DIV/0!</v>
      </c>
      <c r="AJ39" s="25"/>
      <c r="AK39" s="26">
        <f t="shared" si="46"/>
        <v>-5</v>
      </c>
      <c r="AL39" s="32">
        <f t="shared" si="47"/>
        <v>1.9065420560747663E-2</v>
      </c>
      <c r="AM39" s="23">
        <f>'Janvier N-1'!R40+'Février N-1'!R40+'Mars N-1'!R40+'Avril N-1'!R40+'Mai N-1'!R40+'Juin N-1'!AM42+'Juillet N-1'!AM42+'Août N-1'!AM42+'Septembre N-1'!AM42+'Octobre N-1'!AM41+'Novembre N-1'!AM41+'Décembre N-1'!AM42</f>
        <v>102</v>
      </c>
      <c r="AN39" s="33" t="e">
        <f t="shared" si="48"/>
        <v>#DIV/0!</v>
      </c>
      <c r="AO39" s="25"/>
      <c r="AP39" s="26">
        <f t="shared" si="49"/>
        <v>-102</v>
      </c>
      <c r="AQ39" s="32">
        <f t="shared" si="50"/>
        <v>3.4285714285714287E-2</v>
      </c>
      <c r="AR39" s="23">
        <f>'Janvier N-1'!T40+'Février N-1'!T40+'Mars N-1'!T40+'Avril N-1'!T40+'Mai N-1'!T40+'Juin N-1'!AR42+'Juillet N-1'!AR42+'Août N-1'!AR42+'Septembre N-1'!AR42+'Octobre N-1'!AR41+'Novembre N-1'!AR41+'Décembre N-1'!AR42</f>
        <v>6</v>
      </c>
      <c r="AS39" s="33" t="e">
        <f t="shared" si="51"/>
        <v>#DIV/0!</v>
      </c>
      <c r="AT39" s="25"/>
      <c r="AU39" s="26">
        <f t="shared" si="52"/>
        <v>-6</v>
      </c>
    </row>
    <row r="40" spans="1:47" x14ac:dyDescent="0.3">
      <c r="A40" t="s">
        <v>22</v>
      </c>
      <c r="B40" s="21"/>
      <c r="C40" s="32">
        <f t="shared" ref="C40:C55" si="57">D40/$D$57</f>
        <v>3.7936267071320183E-3</v>
      </c>
      <c r="D40" s="23">
        <f>'Janvier N-1'!D41+'Février N-1'!D41+'Mars N-1'!D41+'Avril N-1'!D41+'Mai N-1'!D41+'Juin N-1'!D43+'Juillet N-1'!D43+'Août N-1'!D43+'Septembre N-1'!D43+'Octobre N-1'!D42+'Novembre N-1'!D42+'Décembre N-1'!D43</f>
        <v>10</v>
      </c>
      <c r="E40" s="33" t="e">
        <f t="shared" ref="E40:E55" si="58">F40/$F$57</f>
        <v>#DIV/0!</v>
      </c>
      <c r="F40" s="25"/>
      <c r="G40" s="26">
        <f t="shared" ref="G40:G55" si="59">F40-D40</f>
        <v>-10</v>
      </c>
      <c r="H40" s="32">
        <f t="shared" si="56"/>
        <v>3.8610038610038611E-3</v>
      </c>
      <c r="I40" s="23">
        <f>'Janvier N-1'!F40+'Février N-1'!F40+'Mars N-1'!F40+'Avril N-1'!F40+'Mai N-1'!F40+'Juin N-1'!I40+'Juillet N-1'!I40+'Août N-1'!I40+'Septembre N-1'!I40+'Octobre N-1'!I40+'Novembre N-1'!I40+'Décembre N-1'!I40</f>
        <v>4</v>
      </c>
      <c r="J40" s="33" t="e">
        <f t="shared" si="30"/>
        <v>#DIV/0!</v>
      </c>
      <c r="K40" s="25"/>
      <c r="L40" s="26">
        <f t="shared" si="31"/>
        <v>-4</v>
      </c>
      <c r="M40" s="32">
        <f t="shared" si="32"/>
        <v>3.4557235421166309E-2</v>
      </c>
      <c r="N40" s="23">
        <f>'Janvier N-1'!H41+'Février N-1'!H41+'Mars N-1'!H41+'Avril N-1'!H41+'Mai N-1'!H41+'Juin N-1'!N43+'Juillet N-1'!N43+'Août N-1'!N43+'Septembre N-1'!N43+'Octobre N-1'!N42+'Novembre N-1'!N42+'Décembre N-1'!N43</f>
        <v>16</v>
      </c>
      <c r="O40" s="33" t="e">
        <f t="shared" si="33"/>
        <v>#DIV/0!</v>
      </c>
      <c r="P40" s="25"/>
      <c r="Q40" s="26">
        <f t="shared" si="34"/>
        <v>-16</v>
      </c>
      <c r="R40" s="32">
        <f t="shared" si="35"/>
        <v>4.3196544276457886E-3</v>
      </c>
      <c r="S40" s="23">
        <f>'Janvier N-1'!J41+'Février N-1'!J41+'Mars N-1'!J41+'Avril N-1'!J41+'Mai N-1'!J41+'Juin N-1'!S43+'Juillet N-1'!S43+'Août N-1'!S43+'Septembre N-1'!S43+'Octobre N-1'!S42+'Novembre N-1'!S42+'Décembre N-1'!S43</f>
        <v>2</v>
      </c>
      <c r="T40" s="33" t="e">
        <f t="shared" si="36"/>
        <v>#DIV/0!</v>
      </c>
      <c r="U40" s="25"/>
      <c r="V40" s="26">
        <f t="shared" si="37"/>
        <v>-2</v>
      </c>
      <c r="W40" s="32">
        <f t="shared" si="38"/>
        <v>9.6153846153846159E-3</v>
      </c>
      <c r="X40" s="23">
        <f>'Janvier N-1'!L41+'Février N-1'!L41+'Mars N-1'!L41+'Avril N-1'!L41+'Mai N-1'!L41+'Juin N-1'!X43+'Juillet N-1'!X43+'Août N-1'!X43+'Septembre N-1'!X43+'Octobre N-1'!X42+'Novembre N-1'!X42+'Décembre N-1'!X43</f>
        <v>3</v>
      </c>
      <c r="Y40" s="33" t="e">
        <f t="shared" si="39"/>
        <v>#DIV/0!</v>
      </c>
      <c r="Z40" s="25"/>
      <c r="AA40" s="26">
        <f t="shared" si="40"/>
        <v>-3</v>
      </c>
      <c r="AB40" s="32">
        <f t="shared" si="41"/>
        <v>6.1855670103092781E-3</v>
      </c>
      <c r="AC40" s="23">
        <f>'Janvier N-1'!N41+'Février N-1'!N41+'Mars N-1'!N41+'Avril N-1'!N41+'Mai N-1'!N41+'Juin N-1'!AC43+'Juillet N-1'!AC43+'Août N-1'!AC43+'Septembre N-1'!AC43+'Octobre N-1'!AC42+'Novembre N-1'!AC42+'Décembre N-1'!AC43</f>
        <v>6</v>
      </c>
      <c r="AD40" s="33" t="e">
        <f t="shared" si="42"/>
        <v>#DIV/0!</v>
      </c>
      <c r="AE40" s="25"/>
      <c r="AF40" s="26">
        <f t="shared" si="43"/>
        <v>-6</v>
      </c>
      <c r="AG40" s="32">
        <f t="shared" si="44"/>
        <v>6.369426751592357E-3</v>
      </c>
      <c r="AH40" s="23">
        <f>'Janvier N-1'!P41+'Février N-1'!P41+'Mars N-1'!P41+'Avril N-1'!P41+'Mai N-1'!P41+'Juin N-1'!AH43+'Juillet N-1'!AH43+'Août N-1'!AH43+'Septembre N-1'!AH43+'Octobre N-1'!AH42+'Novembre N-1'!AH42+'Décembre N-1'!AH43</f>
        <v>3</v>
      </c>
      <c r="AI40" s="33" t="e">
        <f t="shared" si="45"/>
        <v>#DIV/0!</v>
      </c>
      <c r="AJ40" s="25"/>
      <c r="AK40" s="26">
        <f t="shared" si="46"/>
        <v>-3</v>
      </c>
      <c r="AL40" s="32">
        <f t="shared" si="47"/>
        <v>1.0654205607476635E-2</v>
      </c>
      <c r="AM40" s="23">
        <f>'Janvier N-1'!R41+'Février N-1'!R41+'Mars N-1'!R41+'Avril N-1'!R41+'Mai N-1'!R41+'Juin N-1'!AM43+'Juillet N-1'!AM43+'Août N-1'!AM43+'Septembre N-1'!AM43+'Octobre N-1'!AM42+'Novembre N-1'!AM42+'Décembre N-1'!AM43</f>
        <v>57</v>
      </c>
      <c r="AN40" s="33" t="e">
        <f t="shared" si="48"/>
        <v>#DIV/0!</v>
      </c>
      <c r="AO40" s="25"/>
      <c r="AP40" s="26">
        <f t="shared" si="49"/>
        <v>-57</v>
      </c>
      <c r="AQ40" s="32">
        <f t="shared" si="50"/>
        <v>0</v>
      </c>
      <c r="AR40" s="23">
        <f>'Janvier N-1'!T41+'Février N-1'!T41+'Mars N-1'!T41+'Avril N-1'!T41+'Mai N-1'!T41+'Juin N-1'!AR43+'Juillet N-1'!AR43+'Août N-1'!AR43+'Septembre N-1'!AR43+'Octobre N-1'!AR42+'Novembre N-1'!AR42+'Décembre N-1'!AR43</f>
        <v>0</v>
      </c>
      <c r="AS40" s="33" t="e">
        <f t="shared" si="51"/>
        <v>#DIV/0!</v>
      </c>
      <c r="AT40" s="25"/>
      <c r="AU40" s="26">
        <f t="shared" si="52"/>
        <v>0</v>
      </c>
    </row>
    <row r="41" spans="1:47" x14ac:dyDescent="0.3">
      <c r="A41" t="s">
        <v>23</v>
      </c>
      <c r="B41" s="21"/>
      <c r="C41" s="32">
        <f t="shared" si="57"/>
        <v>7.5872534142640367E-3</v>
      </c>
      <c r="D41" s="23">
        <f>'Janvier N-1'!D42+'Février N-1'!D42+'Mars N-1'!D42+'Avril N-1'!D42+'Mai N-1'!D42+'Juin N-1'!D44+'Juillet N-1'!D44+'Août N-1'!D44+'Septembre N-1'!D44+'Octobre N-1'!D43+'Novembre N-1'!D43+'Décembre N-1'!D44</f>
        <v>20</v>
      </c>
      <c r="E41" s="33" t="e">
        <f t="shared" si="58"/>
        <v>#DIV/0!</v>
      </c>
      <c r="F41" s="25"/>
      <c r="G41" s="26">
        <f t="shared" si="59"/>
        <v>-20</v>
      </c>
      <c r="H41" s="32">
        <f t="shared" si="56"/>
        <v>2.3166023166023165E-2</v>
      </c>
      <c r="I41" s="23">
        <f>'Janvier N-1'!F41+'Février N-1'!F41+'Mars N-1'!F41+'Avril N-1'!F41+'Mai N-1'!F41+'Juin N-1'!I41+'Juillet N-1'!I41+'Août N-1'!I41+'Septembre N-1'!I41+'Octobre N-1'!I41+'Novembre N-1'!I41+'Décembre N-1'!I41</f>
        <v>24</v>
      </c>
      <c r="J41" s="33" t="e">
        <f t="shared" ref="J41:J55" si="60">K41/$K$57</f>
        <v>#DIV/0!</v>
      </c>
      <c r="K41" s="25"/>
      <c r="L41" s="26">
        <f t="shared" si="19"/>
        <v>-24</v>
      </c>
      <c r="M41" s="32">
        <f t="shared" ref="M41:M55" si="61">N41/$N$57</f>
        <v>1.511879049676026E-2</v>
      </c>
      <c r="N41" s="23">
        <f>'Janvier N-1'!H41+'Février N-1'!H41+'Mars N-1'!H41+'Avril N-1'!H41+'Mai N-1'!H41+'Juin N-1'!N41+'Juillet N-1'!N41+'Août N-1'!N41+'Septembre N-1'!N41+'Octobre N-1'!N41+'Novembre N-1'!N41+'Décembre N-1'!N41</f>
        <v>7</v>
      </c>
      <c r="O41" s="33" t="e">
        <f t="shared" ref="O41:O55" si="62">P41/$P$57</f>
        <v>#DIV/0!</v>
      </c>
      <c r="P41" s="25"/>
      <c r="Q41" s="26">
        <f t="shared" si="20"/>
        <v>-7</v>
      </c>
      <c r="R41" s="32">
        <f t="shared" ref="R41:R55" si="63">S41/$S$57</f>
        <v>0</v>
      </c>
      <c r="S41" s="23">
        <f>'Janvier N-1'!J41+'Février N-1'!J41+'Mars N-1'!J41+'Avril N-1'!J41+'Mai N-1'!J41+'Juin N-1'!S41+'Juillet N-1'!S41+'Août N-1'!S41+'Septembre N-1'!S41+'Octobre N-1'!S41+'Novembre N-1'!S41+'Décembre N-1'!S41</f>
        <v>0</v>
      </c>
      <c r="T41" s="33" t="e">
        <f t="shared" ref="T41:T55" si="64">U41/$U$57</f>
        <v>#DIV/0!</v>
      </c>
      <c r="U41" s="25"/>
      <c r="V41" s="26">
        <f t="shared" si="21"/>
        <v>0</v>
      </c>
      <c r="W41" s="32">
        <f t="shared" ref="W41:W55" si="65">X41/$X$57</f>
        <v>3.205128205128205E-3</v>
      </c>
      <c r="X41" s="23">
        <f>'Janvier N-1'!L41+'Février N-1'!L41+'Mars N-1'!L41+'Avril N-1'!L41+'Mai N-1'!L41+'Juin N-1'!X41+'Juillet N-1'!X41+'Août N-1'!X41+'Septembre N-1'!X41+'Octobre N-1'!X41+'Novembre N-1'!X41+'Décembre N-1'!X41</f>
        <v>1</v>
      </c>
      <c r="Y41" s="33" t="e">
        <f t="shared" ref="Y41:Y55" si="66">Z41/$Z$57</f>
        <v>#DIV/0!</v>
      </c>
      <c r="Z41" s="25"/>
      <c r="AA41" s="26">
        <f t="shared" si="22"/>
        <v>-1</v>
      </c>
      <c r="AB41" s="32">
        <f t="shared" ref="AB41:AB55" si="67">AC41/$AC$57</f>
        <v>1.134020618556701E-2</v>
      </c>
      <c r="AC41" s="23">
        <f>'Janvier N-1'!N41+'Février N-1'!N41+'Mars N-1'!N41+'Avril N-1'!N41+'Mai N-1'!N41+'Juin N-1'!AC41+'Juillet N-1'!AC41+'Août N-1'!AC41+'Septembre N-1'!AC41+'Octobre N-1'!AC41+'Novembre N-1'!AC41+'Décembre N-1'!AC41</f>
        <v>11</v>
      </c>
      <c r="AD41" s="33" t="e">
        <f t="shared" ref="AD41:AD55" si="68">AE41/$AE$57</f>
        <v>#DIV/0!</v>
      </c>
      <c r="AE41" s="25"/>
      <c r="AF41" s="26">
        <f t="shared" si="23"/>
        <v>-11</v>
      </c>
      <c r="AG41" s="32">
        <f t="shared" ref="AG41:AG55" si="69">AH41/$AH$57</f>
        <v>0</v>
      </c>
      <c r="AH41" s="23">
        <f>'Janvier N-1'!P41+'Février N-1'!P41+'Mars N-1'!P41+'Avril N-1'!P41+'Mai N-1'!P41+'Juin N-1'!AH41+'Juillet N-1'!AH41+'Août N-1'!AH41+'Septembre N-1'!AH41+'Octobre N-1'!AH41+'Novembre N-1'!AH41+'Décembre N-1'!AH41</f>
        <v>0</v>
      </c>
      <c r="AI41" s="33" t="e">
        <f t="shared" ref="AI41:AI55" si="70">AJ41/$AJ$57</f>
        <v>#DIV/0!</v>
      </c>
      <c r="AJ41" s="25"/>
      <c r="AK41" s="26">
        <f t="shared" si="24"/>
        <v>0</v>
      </c>
      <c r="AL41" s="32">
        <f t="shared" ref="AL41:AL55" si="71">AM41/$AM$57</f>
        <v>9.1588785046728977E-3</v>
      </c>
      <c r="AM41" s="23">
        <f>'Janvier N-1'!R41+'Février N-1'!R41+'Mars N-1'!R41+'Avril N-1'!R41+'Mai N-1'!R41+'Juin N-1'!AM41+'Juillet N-1'!AM41+'Août N-1'!AM41+'Septembre N-1'!AM41+'Octobre N-1'!AM41+'Novembre N-1'!AM41+'Décembre N-1'!AM41</f>
        <v>49</v>
      </c>
      <c r="AN41" s="33" t="e">
        <f t="shared" ref="AN41:AN55" si="72">AO41/$AO$57</f>
        <v>#DIV/0!</v>
      </c>
      <c r="AO41" s="25"/>
      <c r="AP41" s="26">
        <f t="shared" si="25"/>
        <v>-49</v>
      </c>
      <c r="AQ41" s="32">
        <f t="shared" ref="AQ41:AQ55" si="73">AR41/$AR$57</f>
        <v>0</v>
      </c>
      <c r="AR41" s="23">
        <f>'Janvier N-1'!T41+'Février N-1'!T41+'Mars N-1'!T41+'Avril N-1'!T41+'Mai N-1'!T41+'Juin N-1'!AR41+'Juillet N-1'!AR41+'Août N-1'!AR41+'Septembre N-1'!AR41+'Octobre N-1'!AR41+'Novembre N-1'!AR41+'Décembre N-1'!AR41</f>
        <v>0</v>
      </c>
      <c r="AS41" s="33" t="e">
        <f t="shared" ref="AS41:AS55" si="74">AT41/$AT$57</f>
        <v>#DIV/0!</v>
      </c>
      <c r="AT41" s="25"/>
      <c r="AU41" s="26">
        <f t="shared" si="26"/>
        <v>0</v>
      </c>
    </row>
    <row r="42" spans="1:47" x14ac:dyDescent="0.3">
      <c r="A42" t="s">
        <v>24</v>
      </c>
      <c r="B42" s="21"/>
      <c r="C42" s="32">
        <f t="shared" si="57"/>
        <v>1.479514415781487E-2</v>
      </c>
      <c r="D42" s="23">
        <f>'Janvier N-1'!D43+'Février N-1'!D43+'Mars N-1'!D43+'Avril N-1'!D43+'Mai N-1'!D43+'Juin N-1'!D45+'Juillet N-1'!D45+'Août N-1'!D45+'Septembre N-1'!D45+'Octobre N-1'!D44+'Novembre N-1'!D44+'Décembre N-1'!D45</f>
        <v>39</v>
      </c>
      <c r="E42" s="33" t="e">
        <f t="shared" si="58"/>
        <v>#DIV/0!</v>
      </c>
      <c r="F42" s="25"/>
      <c r="G42" s="26">
        <f t="shared" si="59"/>
        <v>-39</v>
      </c>
      <c r="H42" s="32">
        <f t="shared" si="56"/>
        <v>3.6679536679536683E-2</v>
      </c>
      <c r="I42" s="23">
        <f>'Janvier N-1'!F42+'Février N-1'!F42+'Mars N-1'!F42+'Avril N-1'!F42+'Mai N-1'!F42+'Juin N-1'!I42+'Juillet N-1'!I42+'Août N-1'!I42+'Septembre N-1'!I42+'Octobre N-1'!I42+'Novembre N-1'!I42+'Décembre N-1'!I42</f>
        <v>38</v>
      </c>
      <c r="J42" s="33" t="e">
        <f t="shared" si="60"/>
        <v>#DIV/0!</v>
      </c>
      <c r="K42" s="25"/>
      <c r="L42" s="26">
        <f t="shared" si="19"/>
        <v>-38</v>
      </c>
      <c r="M42" s="32">
        <f t="shared" si="61"/>
        <v>0.32397408207343414</v>
      </c>
      <c r="N42" s="23">
        <f>'Janvier N-1'!H42+'Février N-1'!H42+'Mars N-1'!H42+'Avril N-1'!H42+'Mai N-1'!H42+'Juin N-1'!N42+'Juillet N-1'!N42+'Août N-1'!N42+'Septembre N-1'!N42+'Octobre N-1'!N42+'Novembre N-1'!N42+'Décembre N-1'!N42</f>
        <v>150</v>
      </c>
      <c r="O42" s="33" t="e">
        <f t="shared" si="62"/>
        <v>#DIV/0!</v>
      </c>
      <c r="P42" s="25"/>
      <c r="Q42" s="26">
        <f t="shared" si="20"/>
        <v>-150</v>
      </c>
      <c r="R42" s="32">
        <f t="shared" si="63"/>
        <v>3.2397408207343416E-2</v>
      </c>
      <c r="S42" s="23">
        <f>'Janvier N-1'!J42+'Février N-1'!J42+'Mars N-1'!J42+'Avril N-1'!J42+'Mai N-1'!J42+'Juin N-1'!S42+'Juillet N-1'!S42+'Août N-1'!S42+'Septembre N-1'!S42+'Octobre N-1'!S42+'Novembre N-1'!S42+'Décembre N-1'!S42</f>
        <v>15</v>
      </c>
      <c r="T42" s="33" t="e">
        <f t="shared" si="64"/>
        <v>#DIV/0!</v>
      </c>
      <c r="U42" s="25"/>
      <c r="V42" s="26">
        <f t="shared" si="21"/>
        <v>-15</v>
      </c>
      <c r="W42" s="32">
        <f t="shared" si="65"/>
        <v>1.6025641025641024E-2</v>
      </c>
      <c r="X42" s="23">
        <f>'Janvier N-1'!L42+'Février N-1'!L42+'Mars N-1'!L42+'Avril N-1'!L42+'Mai N-1'!L42+'Juin N-1'!X42+'Juillet N-1'!X42+'Août N-1'!X42+'Septembre N-1'!X42+'Octobre N-1'!X42+'Novembre N-1'!X42+'Décembre N-1'!X42</f>
        <v>5</v>
      </c>
      <c r="Y42" s="33" t="e">
        <f t="shared" si="66"/>
        <v>#DIV/0!</v>
      </c>
      <c r="Z42" s="25"/>
      <c r="AA42" s="26">
        <f t="shared" si="22"/>
        <v>-5</v>
      </c>
      <c r="AB42" s="32">
        <f t="shared" si="67"/>
        <v>3.814432989690722E-2</v>
      </c>
      <c r="AC42" s="23">
        <f>'Janvier N-1'!N42+'Février N-1'!N42+'Mars N-1'!N42+'Avril N-1'!N42+'Mai N-1'!N42+'Juin N-1'!AC42+'Juillet N-1'!AC42+'Août N-1'!AC42+'Septembre N-1'!AC42+'Octobre N-1'!AC42+'Novembre N-1'!AC42+'Décembre N-1'!AC42</f>
        <v>37</v>
      </c>
      <c r="AD42" s="33" t="e">
        <f t="shared" si="68"/>
        <v>#DIV/0!</v>
      </c>
      <c r="AE42" s="25"/>
      <c r="AF42" s="26">
        <f t="shared" si="23"/>
        <v>-37</v>
      </c>
      <c r="AG42" s="32">
        <f t="shared" si="69"/>
        <v>1.9108280254777069E-2</v>
      </c>
      <c r="AH42" s="23">
        <f>'Janvier N-1'!P42+'Février N-1'!P42+'Mars N-1'!P42+'Avril N-1'!P42+'Mai N-1'!P42+'Juin N-1'!AH42+'Juillet N-1'!AH42+'Août N-1'!AH42+'Septembre N-1'!AH42+'Octobre N-1'!AH42+'Novembre N-1'!AH42+'Décembre N-1'!AH42</f>
        <v>9</v>
      </c>
      <c r="AI42" s="33" t="e">
        <f t="shared" si="70"/>
        <v>#DIV/0!</v>
      </c>
      <c r="AJ42" s="25"/>
      <c r="AK42" s="26">
        <f t="shared" si="24"/>
        <v>-9</v>
      </c>
      <c r="AL42" s="32">
        <f t="shared" si="71"/>
        <v>5.4766355140186913E-2</v>
      </c>
      <c r="AM42" s="23">
        <f>'Janvier N-1'!R42+'Février N-1'!R42+'Mars N-1'!R42+'Avril N-1'!R42+'Mai N-1'!R42+'Juin N-1'!AM42+'Juillet N-1'!AM42+'Août N-1'!AM42+'Septembre N-1'!AM42+'Octobre N-1'!AM42+'Novembre N-1'!AM42+'Décembre N-1'!AM42</f>
        <v>293</v>
      </c>
      <c r="AN42" s="33" t="e">
        <f t="shared" si="72"/>
        <v>#DIV/0!</v>
      </c>
      <c r="AO42" s="25"/>
      <c r="AP42" s="26">
        <f t="shared" si="25"/>
        <v>-293</v>
      </c>
      <c r="AQ42" s="32">
        <f t="shared" si="73"/>
        <v>2.2857142857142857E-2</v>
      </c>
      <c r="AR42" s="23">
        <f>'Janvier N-1'!T42+'Février N-1'!T42+'Mars N-1'!T42+'Avril N-1'!T42+'Mai N-1'!T42+'Juin N-1'!AR42+'Juillet N-1'!AR42+'Août N-1'!AR42+'Septembre N-1'!AR42+'Octobre N-1'!AR42+'Novembre N-1'!AR42+'Décembre N-1'!AR42</f>
        <v>4</v>
      </c>
      <c r="AS42" s="33" t="e">
        <f t="shared" si="74"/>
        <v>#DIV/0!</v>
      </c>
      <c r="AT42" s="25"/>
      <c r="AU42" s="26">
        <f t="shared" si="26"/>
        <v>-4</v>
      </c>
    </row>
    <row r="43" spans="1:47" x14ac:dyDescent="0.3">
      <c r="A43" t="s">
        <v>61</v>
      </c>
      <c r="B43" s="21"/>
      <c r="C43" s="32">
        <f t="shared" si="57"/>
        <v>2.0864946889226101E-2</v>
      </c>
      <c r="D43" s="23">
        <f>'Janvier N-1'!D44+'Février N-1'!D44+'Mars N-1'!D44+'Avril N-1'!D44+'Mai N-1'!D44+'Juin N-1'!D46+'Juillet N-1'!D46+'Août N-1'!D46+'Septembre N-1'!D46+'Octobre N-1'!D45+'Novembre N-1'!D45+'Décembre N-1'!D46</f>
        <v>55</v>
      </c>
      <c r="E43" s="33" t="e">
        <f t="shared" si="58"/>
        <v>#DIV/0!</v>
      </c>
      <c r="F43" s="25"/>
      <c r="G43" s="26">
        <f t="shared" si="59"/>
        <v>-55</v>
      </c>
      <c r="H43" s="32">
        <f t="shared" si="56"/>
        <v>9.6525096525096527E-4</v>
      </c>
      <c r="I43" s="23">
        <f>'Janvier N-1'!F43+'Février N-1'!F43+'Mars N-1'!F43+'Avril N-1'!F43+'Mai N-1'!F43+'Juin N-1'!I43+'Juillet N-1'!I43+'Août N-1'!I43+'Septembre N-1'!I43+'Octobre N-1'!I43+'Novembre N-1'!I43+'Décembre N-1'!I43</f>
        <v>1</v>
      </c>
      <c r="J43" s="33" t="e">
        <f t="shared" si="60"/>
        <v>#DIV/0!</v>
      </c>
      <c r="K43" s="25"/>
      <c r="L43" s="26">
        <f t="shared" si="19"/>
        <v>-1</v>
      </c>
      <c r="M43" s="32">
        <f t="shared" si="61"/>
        <v>0</v>
      </c>
      <c r="N43" s="23">
        <f>'Janvier N-1'!H43+'Février N-1'!H43+'Mars N-1'!H43+'Avril N-1'!H43+'Mai N-1'!H43+'Juin N-1'!N43+'Juillet N-1'!N43+'Août N-1'!N43+'Septembre N-1'!N43+'Octobre N-1'!N43+'Novembre N-1'!N43+'Décembre N-1'!N43</f>
        <v>0</v>
      </c>
      <c r="O43" s="33" t="e">
        <f t="shared" si="62"/>
        <v>#DIV/0!</v>
      </c>
      <c r="P43" s="25"/>
      <c r="Q43" s="26">
        <f t="shared" si="20"/>
        <v>0</v>
      </c>
      <c r="R43" s="32">
        <f t="shared" si="63"/>
        <v>2.1598272138228943E-3</v>
      </c>
      <c r="S43" s="23">
        <f>'Janvier N-1'!J43+'Février N-1'!J43+'Mars N-1'!J43+'Avril N-1'!J43+'Mai N-1'!J43+'Juin N-1'!S43+'Juillet N-1'!S43+'Août N-1'!S43+'Septembre N-1'!S43+'Octobre N-1'!S43+'Novembre N-1'!S43+'Décembre N-1'!S43</f>
        <v>1</v>
      </c>
      <c r="T43" s="33" t="e">
        <f t="shared" si="64"/>
        <v>#DIV/0!</v>
      </c>
      <c r="U43" s="25"/>
      <c r="V43" s="26">
        <f t="shared" si="21"/>
        <v>-1</v>
      </c>
      <c r="W43" s="32">
        <f t="shared" si="65"/>
        <v>3.205128205128205E-3</v>
      </c>
      <c r="X43" s="23">
        <f>'Janvier N-1'!L43+'Février N-1'!L43+'Mars N-1'!L43+'Avril N-1'!L43+'Mai N-1'!L43+'Juin N-1'!X43+'Juillet N-1'!X43+'Août N-1'!X43+'Septembre N-1'!X43+'Octobre N-1'!X43+'Novembre N-1'!X43+'Décembre N-1'!X43</f>
        <v>1</v>
      </c>
      <c r="Y43" s="33" t="e">
        <f t="shared" si="66"/>
        <v>#DIV/0!</v>
      </c>
      <c r="Z43" s="25"/>
      <c r="AA43" s="26">
        <f t="shared" si="22"/>
        <v>-1</v>
      </c>
      <c r="AB43" s="32">
        <f t="shared" si="67"/>
        <v>0</v>
      </c>
      <c r="AC43" s="23">
        <f>'Janvier N-1'!N43+'Février N-1'!N43+'Mars N-1'!N43+'Avril N-1'!N43+'Mai N-1'!N43+'Juin N-1'!AC43+'Juillet N-1'!AC43+'Août N-1'!AC43+'Septembre N-1'!AC43+'Octobre N-1'!AC43+'Novembre N-1'!AC43+'Décembre N-1'!AC43</f>
        <v>0</v>
      </c>
      <c r="AD43" s="33" t="e">
        <f t="shared" si="68"/>
        <v>#DIV/0!</v>
      </c>
      <c r="AE43" s="25"/>
      <c r="AF43" s="26">
        <f t="shared" si="23"/>
        <v>0</v>
      </c>
      <c r="AG43" s="32">
        <f t="shared" si="69"/>
        <v>4.246284501061571E-3</v>
      </c>
      <c r="AH43" s="23">
        <f>'Janvier N-1'!P43+'Février N-1'!P43+'Mars N-1'!P43+'Avril N-1'!P43+'Mai N-1'!P43+'Juin N-1'!AH43+'Juillet N-1'!AH43+'Août N-1'!AH43+'Septembre N-1'!AH43+'Octobre N-1'!AH43+'Novembre N-1'!AH43+'Décembre N-1'!AH43</f>
        <v>2</v>
      </c>
      <c r="AI43" s="33" t="e">
        <f t="shared" si="70"/>
        <v>#DIV/0!</v>
      </c>
      <c r="AJ43" s="25"/>
      <c r="AK43" s="26">
        <f t="shared" si="24"/>
        <v>-2</v>
      </c>
      <c r="AL43" s="32">
        <f t="shared" si="71"/>
        <v>1.1214953271028037E-3</v>
      </c>
      <c r="AM43" s="23">
        <f>'Janvier N-1'!R43+'Février N-1'!R43+'Mars N-1'!R43+'Avril N-1'!R43+'Mai N-1'!R43+'Juin N-1'!AM43+'Juillet N-1'!AM43+'Août N-1'!AM43+'Septembre N-1'!AM43+'Octobre N-1'!AM43+'Novembre N-1'!AM43+'Décembre N-1'!AM43</f>
        <v>6</v>
      </c>
      <c r="AN43" s="33" t="e">
        <f t="shared" si="72"/>
        <v>#DIV/0!</v>
      </c>
      <c r="AO43" s="25"/>
      <c r="AP43" s="26">
        <f t="shared" si="25"/>
        <v>-6</v>
      </c>
      <c r="AQ43" s="32">
        <f t="shared" si="73"/>
        <v>0</v>
      </c>
      <c r="AR43" s="23">
        <f>'Janvier N-1'!T43+'Février N-1'!T43+'Mars N-1'!T43+'Avril N-1'!T43+'Mai N-1'!T43+'Juin N-1'!AR43+'Juillet N-1'!AR43+'Août N-1'!AR43+'Septembre N-1'!AR43+'Octobre N-1'!AR43+'Novembre N-1'!AR43+'Décembre N-1'!AR43</f>
        <v>0</v>
      </c>
      <c r="AS43" s="33" t="e">
        <f t="shared" si="74"/>
        <v>#DIV/0!</v>
      </c>
      <c r="AT43" s="25"/>
      <c r="AU43" s="26">
        <f t="shared" si="26"/>
        <v>0</v>
      </c>
    </row>
    <row r="44" spans="1:47" x14ac:dyDescent="0.3">
      <c r="A44" t="s">
        <v>25</v>
      </c>
      <c r="B44" s="21"/>
      <c r="C44" s="32">
        <f t="shared" si="57"/>
        <v>4.2867981790591807E-2</v>
      </c>
      <c r="D44" s="23">
        <f>'Janvier N-1'!D45+'Février N-1'!D45+'Mars N-1'!D45+'Avril N-1'!D45+'Mai N-1'!D45+'Juin N-1'!D47+'Juillet N-1'!D47+'Août N-1'!D47+'Septembre N-1'!D47+'Octobre N-1'!D46+'Novembre N-1'!D46+'Décembre N-1'!D47</f>
        <v>113</v>
      </c>
      <c r="E44" s="33" t="e">
        <f t="shared" si="58"/>
        <v>#DIV/0!</v>
      </c>
      <c r="F44" s="25"/>
      <c r="G44" s="26">
        <f t="shared" si="59"/>
        <v>-113</v>
      </c>
      <c r="H44" s="32">
        <f t="shared" si="56"/>
        <v>2.2200772200772202E-2</v>
      </c>
      <c r="I44" s="23">
        <f>'Janvier N-1'!F44+'Février N-1'!F44+'Mars N-1'!F44+'Avril N-1'!F44+'Mai N-1'!F44+'Juin N-1'!I44+'Juillet N-1'!I44+'Août N-1'!I44+'Septembre N-1'!I44+'Octobre N-1'!I44+'Novembre N-1'!I44+'Décembre N-1'!I44</f>
        <v>23</v>
      </c>
      <c r="J44" s="33" t="e">
        <f t="shared" si="60"/>
        <v>#DIV/0!</v>
      </c>
      <c r="K44" s="25"/>
      <c r="L44" s="26">
        <f t="shared" si="19"/>
        <v>-23</v>
      </c>
      <c r="M44" s="32">
        <f t="shared" si="61"/>
        <v>2.1598272138228943E-3</v>
      </c>
      <c r="N44" s="23">
        <f>'Janvier N-1'!H44+'Février N-1'!H44+'Mars N-1'!H44+'Avril N-1'!H44+'Mai N-1'!H44+'Juin N-1'!N44+'Juillet N-1'!N44+'Août N-1'!N44+'Septembre N-1'!N44+'Octobre N-1'!N44+'Novembre N-1'!N44+'Décembre N-1'!N44</f>
        <v>1</v>
      </c>
      <c r="O44" s="33" t="e">
        <f t="shared" si="62"/>
        <v>#DIV/0!</v>
      </c>
      <c r="P44" s="25"/>
      <c r="Q44" s="26">
        <f t="shared" si="20"/>
        <v>-1</v>
      </c>
      <c r="R44" s="32">
        <f t="shared" si="63"/>
        <v>2.1598272138228943E-3</v>
      </c>
      <c r="S44" s="23">
        <f>'Janvier N-1'!J44+'Février N-1'!J44+'Mars N-1'!J44+'Avril N-1'!J44+'Mai N-1'!J44+'Juin N-1'!S44+'Juillet N-1'!S44+'Août N-1'!S44+'Septembre N-1'!S44+'Octobre N-1'!S44+'Novembre N-1'!S44+'Décembre N-1'!S44</f>
        <v>1</v>
      </c>
      <c r="T44" s="33" t="e">
        <f t="shared" si="64"/>
        <v>#DIV/0!</v>
      </c>
      <c r="U44" s="25"/>
      <c r="V44" s="26">
        <f t="shared" si="21"/>
        <v>-1</v>
      </c>
      <c r="W44" s="32">
        <f t="shared" si="65"/>
        <v>9.6153846153846159E-3</v>
      </c>
      <c r="X44" s="23">
        <f>'Janvier N-1'!L44+'Février N-1'!L44+'Mars N-1'!L44+'Avril N-1'!L44+'Mai N-1'!L44+'Juin N-1'!X44+'Juillet N-1'!X44+'Août N-1'!X44+'Septembre N-1'!X44+'Octobre N-1'!X44+'Novembre N-1'!X44+'Décembre N-1'!X44</f>
        <v>3</v>
      </c>
      <c r="Y44" s="33" t="e">
        <f t="shared" si="66"/>
        <v>#DIV/0!</v>
      </c>
      <c r="Z44" s="25"/>
      <c r="AA44" s="26">
        <f t="shared" si="22"/>
        <v>-3</v>
      </c>
      <c r="AB44" s="32">
        <f t="shared" si="67"/>
        <v>1.7525773195876289E-2</v>
      </c>
      <c r="AC44" s="23">
        <f>'Janvier N-1'!N44+'Février N-1'!N44+'Mars N-1'!N44+'Avril N-1'!N44+'Mai N-1'!N44+'Juin N-1'!AC44+'Juillet N-1'!AC44+'Août N-1'!AC44+'Septembre N-1'!AC44+'Octobre N-1'!AC44+'Novembre N-1'!AC44+'Décembre N-1'!AC44</f>
        <v>17</v>
      </c>
      <c r="AD44" s="33" t="e">
        <f t="shared" si="68"/>
        <v>#DIV/0!</v>
      </c>
      <c r="AE44" s="25"/>
      <c r="AF44" s="26">
        <f t="shared" si="23"/>
        <v>-17</v>
      </c>
      <c r="AG44" s="32">
        <f t="shared" si="69"/>
        <v>6.369426751592357E-3</v>
      </c>
      <c r="AH44" s="23">
        <f>'Janvier N-1'!P44+'Février N-1'!P44+'Mars N-1'!P44+'Avril N-1'!P44+'Mai N-1'!P44+'Juin N-1'!AH44+'Juillet N-1'!AH44+'Août N-1'!AH44+'Septembre N-1'!AH44+'Octobre N-1'!AH44+'Novembre N-1'!AH44+'Décembre N-1'!AH44</f>
        <v>3</v>
      </c>
      <c r="AI44" s="33" t="e">
        <f t="shared" si="70"/>
        <v>#DIV/0!</v>
      </c>
      <c r="AJ44" s="25"/>
      <c r="AK44" s="26">
        <f t="shared" si="24"/>
        <v>-3</v>
      </c>
      <c r="AL44" s="32">
        <f t="shared" si="71"/>
        <v>1.3271028037383177E-2</v>
      </c>
      <c r="AM44" s="23">
        <f>'Janvier N-1'!R44+'Février N-1'!R44+'Mars N-1'!R44+'Avril N-1'!R44+'Mai N-1'!R44+'Juin N-1'!AM44+'Juillet N-1'!AM44+'Août N-1'!AM44+'Septembre N-1'!AM44+'Octobre N-1'!AM44+'Novembre N-1'!AM44+'Décembre N-1'!AM44</f>
        <v>71</v>
      </c>
      <c r="AN44" s="33" t="e">
        <f t="shared" si="72"/>
        <v>#DIV/0!</v>
      </c>
      <c r="AO44" s="25"/>
      <c r="AP44" s="26">
        <f t="shared" si="25"/>
        <v>-71</v>
      </c>
      <c r="AQ44" s="32">
        <f t="shared" si="73"/>
        <v>0</v>
      </c>
      <c r="AR44" s="23">
        <f>'Janvier N-1'!T44+'Février N-1'!T44+'Mars N-1'!T44+'Avril N-1'!T44+'Mai N-1'!T44+'Juin N-1'!AR44+'Juillet N-1'!AR44+'Août N-1'!AR44+'Septembre N-1'!AR44+'Octobre N-1'!AR44+'Novembre N-1'!AR44+'Décembre N-1'!AR44</f>
        <v>0</v>
      </c>
      <c r="AS44" s="33" t="e">
        <f t="shared" si="74"/>
        <v>#DIV/0!</v>
      </c>
      <c r="AT44" s="25"/>
      <c r="AU44" s="26">
        <f t="shared" si="26"/>
        <v>0</v>
      </c>
    </row>
    <row r="45" spans="1:47" x14ac:dyDescent="0.3">
      <c r="A45" t="s">
        <v>26</v>
      </c>
      <c r="B45" s="21"/>
      <c r="C45" s="32">
        <f t="shared" si="57"/>
        <v>1.4415781487101669E-2</v>
      </c>
      <c r="D45" s="23">
        <f>'Janvier N-1'!D46+'Février N-1'!D46+'Mars N-1'!D46+'Avril N-1'!D46+'Mai N-1'!D46+'Juin N-1'!D48+'Juillet N-1'!D48+'Août N-1'!D48+'Septembre N-1'!D48+'Octobre N-1'!D47+'Novembre N-1'!D47+'Décembre N-1'!D48</f>
        <v>38</v>
      </c>
      <c r="E45" s="33" t="e">
        <f t="shared" si="58"/>
        <v>#DIV/0!</v>
      </c>
      <c r="F45" s="25"/>
      <c r="G45" s="26">
        <f t="shared" si="59"/>
        <v>-38</v>
      </c>
      <c r="H45" s="32">
        <f t="shared" si="56"/>
        <v>8.0115830115830122E-2</v>
      </c>
      <c r="I45" s="23">
        <f>'Janvier N-1'!F45+'Février N-1'!F45+'Mars N-1'!F45+'Avril N-1'!F45+'Mai N-1'!F45+'Juin N-1'!I45+'Juillet N-1'!I45+'Août N-1'!I45+'Septembre N-1'!I45+'Octobre N-1'!I45+'Novembre N-1'!I45+'Décembre N-1'!I45</f>
        <v>83</v>
      </c>
      <c r="J45" s="33" t="e">
        <f t="shared" si="60"/>
        <v>#DIV/0!</v>
      </c>
      <c r="K45" s="25"/>
      <c r="L45" s="26">
        <f t="shared" si="19"/>
        <v>-83</v>
      </c>
      <c r="M45" s="32">
        <f t="shared" si="61"/>
        <v>1.2958963282937365E-2</v>
      </c>
      <c r="N45" s="23">
        <f>'Janvier N-1'!H45+'Février N-1'!H45+'Mars N-1'!H45+'Avril N-1'!H45+'Mai N-1'!H45+'Juin N-1'!N45+'Juillet N-1'!N45+'Août N-1'!N45+'Septembre N-1'!N45+'Octobre N-1'!N45+'Novembre N-1'!N45+'Décembre N-1'!N45</f>
        <v>6</v>
      </c>
      <c r="O45" s="33" t="e">
        <f t="shared" si="62"/>
        <v>#DIV/0!</v>
      </c>
      <c r="P45" s="25"/>
      <c r="Q45" s="26">
        <f t="shared" si="20"/>
        <v>-6</v>
      </c>
      <c r="R45" s="32">
        <f t="shared" si="63"/>
        <v>7.5593952483801297E-2</v>
      </c>
      <c r="S45" s="23">
        <f>'Janvier N-1'!J45+'Février N-1'!J45+'Mars N-1'!J45+'Avril N-1'!J45+'Mai N-1'!J45+'Juin N-1'!S45+'Juillet N-1'!S45+'Août N-1'!S45+'Septembre N-1'!S45+'Octobre N-1'!S45+'Novembre N-1'!S45+'Décembre N-1'!S45</f>
        <v>35</v>
      </c>
      <c r="T45" s="33" t="e">
        <f t="shared" si="64"/>
        <v>#DIV/0!</v>
      </c>
      <c r="U45" s="25"/>
      <c r="V45" s="26">
        <f t="shared" si="21"/>
        <v>-35</v>
      </c>
      <c r="W45" s="32">
        <f t="shared" si="65"/>
        <v>4.1666666666666664E-2</v>
      </c>
      <c r="X45" s="23">
        <f>'Janvier N-1'!L45+'Février N-1'!L45+'Mars N-1'!L45+'Avril N-1'!L45+'Mai N-1'!L45+'Juin N-1'!X45+'Juillet N-1'!X45+'Août N-1'!X45+'Septembre N-1'!X45+'Octobre N-1'!X45+'Novembre N-1'!X45+'Décembre N-1'!X45</f>
        <v>13</v>
      </c>
      <c r="Y45" s="33" t="e">
        <f t="shared" si="66"/>
        <v>#DIV/0!</v>
      </c>
      <c r="Z45" s="25"/>
      <c r="AA45" s="26">
        <f t="shared" si="22"/>
        <v>-13</v>
      </c>
      <c r="AB45" s="32">
        <f t="shared" si="67"/>
        <v>1.9587628865979381E-2</v>
      </c>
      <c r="AC45" s="23">
        <f>'Janvier N-1'!N45+'Février N-1'!N45+'Mars N-1'!N45+'Avril N-1'!N45+'Mai N-1'!N45+'Juin N-1'!AC45+'Juillet N-1'!AC45+'Août N-1'!AC45+'Septembre N-1'!AC45+'Octobre N-1'!AC45+'Novembre N-1'!AC45+'Décembre N-1'!AC45</f>
        <v>19</v>
      </c>
      <c r="AD45" s="33" t="e">
        <f t="shared" si="68"/>
        <v>#DIV/0!</v>
      </c>
      <c r="AE45" s="25"/>
      <c r="AF45" s="26">
        <f t="shared" si="23"/>
        <v>-19</v>
      </c>
      <c r="AG45" s="32">
        <f t="shared" si="69"/>
        <v>3.8216560509554139E-2</v>
      </c>
      <c r="AH45" s="23">
        <f>'Janvier N-1'!P45+'Février N-1'!P45+'Mars N-1'!P45+'Avril N-1'!P45+'Mai N-1'!P45+'Juin N-1'!AH45+'Juillet N-1'!AH45+'Août N-1'!AH45+'Septembre N-1'!AH45+'Octobre N-1'!AH45+'Novembre N-1'!AH45+'Décembre N-1'!AH45</f>
        <v>18</v>
      </c>
      <c r="AI45" s="33" t="e">
        <f t="shared" si="70"/>
        <v>#DIV/0!</v>
      </c>
      <c r="AJ45" s="25"/>
      <c r="AK45" s="26">
        <f t="shared" si="24"/>
        <v>-18</v>
      </c>
      <c r="AL45" s="32">
        <f t="shared" si="71"/>
        <v>5.1401869158878503E-2</v>
      </c>
      <c r="AM45" s="23">
        <f>'Janvier N-1'!R45+'Février N-1'!R45+'Mars N-1'!R45+'Avril N-1'!R45+'Mai N-1'!R45+'Juin N-1'!AM45+'Juillet N-1'!AM45+'Août N-1'!AM45+'Septembre N-1'!AM45+'Octobre N-1'!AM45+'Novembre N-1'!AM45+'Décembre N-1'!AM45</f>
        <v>275</v>
      </c>
      <c r="AN45" s="33" t="e">
        <f t="shared" si="72"/>
        <v>#DIV/0!</v>
      </c>
      <c r="AO45" s="25"/>
      <c r="AP45" s="26">
        <f t="shared" si="25"/>
        <v>-275</v>
      </c>
      <c r="AQ45" s="32">
        <f t="shared" si="73"/>
        <v>5.7142857142857143E-3</v>
      </c>
      <c r="AR45" s="23">
        <f>'Janvier N-1'!T45+'Février N-1'!T45+'Mars N-1'!T45+'Avril N-1'!T45+'Mai N-1'!T45+'Juin N-1'!AR45+'Juillet N-1'!AR45+'Août N-1'!AR45+'Septembre N-1'!AR45+'Octobre N-1'!AR45+'Novembre N-1'!AR45+'Décembre N-1'!AR45</f>
        <v>1</v>
      </c>
      <c r="AS45" s="33" t="e">
        <f t="shared" si="74"/>
        <v>#DIV/0!</v>
      </c>
      <c r="AT45" s="25"/>
      <c r="AU45" s="26">
        <f t="shared" si="26"/>
        <v>-1</v>
      </c>
    </row>
    <row r="46" spans="1:47" x14ac:dyDescent="0.3">
      <c r="A46" t="s">
        <v>27</v>
      </c>
      <c r="B46" s="21"/>
      <c r="C46" s="32">
        <f t="shared" si="57"/>
        <v>1.8209408194233688E-2</v>
      </c>
      <c r="D46" s="23">
        <f>'Janvier N-1'!D47+'Février N-1'!D47+'Mars N-1'!D47+'Avril N-1'!D47+'Mai N-1'!D47+'Juin N-1'!D49+'Juillet N-1'!D49+'Août N-1'!D49+'Septembre N-1'!D49+'Octobre N-1'!D48+'Novembre N-1'!D48+'Décembre N-1'!D49</f>
        <v>48</v>
      </c>
      <c r="E46" s="33" t="e">
        <f t="shared" si="58"/>
        <v>#DIV/0!</v>
      </c>
      <c r="F46" s="25"/>
      <c r="G46" s="26">
        <f t="shared" si="59"/>
        <v>-48</v>
      </c>
      <c r="H46" s="32">
        <f t="shared" si="56"/>
        <v>1.2548262548262547E-2</v>
      </c>
      <c r="I46" s="23">
        <f>'Janvier N-1'!F46+'Février N-1'!F46+'Mars N-1'!F46+'Avril N-1'!F46+'Mai N-1'!F46+'Juin N-1'!I46+'Juillet N-1'!I46+'Août N-1'!I46+'Septembre N-1'!I46+'Octobre N-1'!I46+'Novembre N-1'!I46+'Décembre N-1'!I46</f>
        <v>13</v>
      </c>
      <c r="J46" s="33" t="e">
        <f t="shared" si="60"/>
        <v>#DIV/0!</v>
      </c>
      <c r="K46" s="25"/>
      <c r="L46" s="26">
        <f t="shared" si="19"/>
        <v>-13</v>
      </c>
      <c r="M46" s="32">
        <f t="shared" si="61"/>
        <v>0</v>
      </c>
      <c r="N46" s="23">
        <f>'Janvier N-1'!H46+'Février N-1'!H46+'Mars N-1'!H46+'Avril N-1'!H46+'Mai N-1'!H46+'Juin N-1'!N46+'Juillet N-1'!N46+'Août N-1'!N46+'Septembre N-1'!N46+'Octobre N-1'!N46+'Novembre N-1'!N46+'Décembre N-1'!N46</f>
        <v>0</v>
      </c>
      <c r="O46" s="33" t="e">
        <f t="shared" si="62"/>
        <v>#DIV/0!</v>
      </c>
      <c r="P46" s="25"/>
      <c r="Q46" s="26">
        <f t="shared" si="20"/>
        <v>0</v>
      </c>
      <c r="R46" s="32">
        <f t="shared" si="63"/>
        <v>1.7278617710583154E-2</v>
      </c>
      <c r="S46" s="23">
        <f>'Janvier N-1'!J46+'Février N-1'!J46+'Mars N-1'!J46+'Avril N-1'!J46+'Mai N-1'!J46+'Juin N-1'!S46+'Juillet N-1'!S46+'Août N-1'!S46+'Septembre N-1'!S46+'Octobre N-1'!S46+'Novembre N-1'!S46+'Décembre N-1'!S46</f>
        <v>8</v>
      </c>
      <c r="T46" s="33" t="e">
        <f t="shared" si="64"/>
        <v>#DIV/0!</v>
      </c>
      <c r="U46" s="25"/>
      <c r="V46" s="26">
        <f t="shared" si="21"/>
        <v>-8</v>
      </c>
      <c r="W46" s="32">
        <f t="shared" si="65"/>
        <v>2.2435897435897436E-2</v>
      </c>
      <c r="X46" s="23">
        <f>'Janvier N-1'!L46+'Février N-1'!L46+'Mars N-1'!L46+'Avril N-1'!L46+'Mai N-1'!L46+'Juin N-1'!X46+'Juillet N-1'!X46+'Août N-1'!X46+'Septembre N-1'!X46+'Octobre N-1'!X46+'Novembre N-1'!X46+'Décembre N-1'!X46</f>
        <v>7</v>
      </c>
      <c r="Y46" s="33" t="e">
        <f t="shared" si="66"/>
        <v>#DIV/0!</v>
      </c>
      <c r="Z46" s="25"/>
      <c r="AA46" s="26">
        <f t="shared" si="22"/>
        <v>-7</v>
      </c>
      <c r="AB46" s="32">
        <f t="shared" si="67"/>
        <v>2.5773195876288658E-2</v>
      </c>
      <c r="AC46" s="23">
        <f>'Janvier N-1'!N46+'Février N-1'!N46+'Mars N-1'!N46+'Avril N-1'!N46+'Mai N-1'!N46+'Juin N-1'!AC46+'Juillet N-1'!AC46+'Août N-1'!AC46+'Septembre N-1'!AC46+'Octobre N-1'!AC46+'Novembre N-1'!AC46+'Décembre N-1'!AC46</f>
        <v>25</v>
      </c>
      <c r="AD46" s="33" t="e">
        <f t="shared" si="68"/>
        <v>#DIV/0!</v>
      </c>
      <c r="AE46" s="25"/>
      <c r="AF46" s="26">
        <f t="shared" si="23"/>
        <v>-25</v>
      </c>
      <c r="AG46" s="32">
        <f t="shared" si="69"/>
        <v>1.0615711252653927E-2</v>
      </c>
      <c r="AH46" s="23">
        <f>'Janvier N-1'!P46+'Février N-1'!P46+'Mars N-1'!P46+'Avril N-1'!P46+'Mai N-1'!P46+'Juin N-1'!AH46+'Juillet N-1'!AH46+'Août N-1'!AH46+'Septembre N-1'!AH46+'Octobre N-1'!AH46+'Novembre N-1'!AH46+'Décembre N-1'!AH46</f>
        <v>5</v>
      </c>
      <c r="AI46" s="33" t="e">
        <f t="shared" si="70"/>
        <v>#DIV/0!</v>
      </c>
      <c r="AJ46" s="25"/>
      <c r="AK46" s="26">
        <f t="shared" si="24"/>
        <v>-5</v>
      </c>
      <c r="AL46" s="32">
        <f t="shared" si="71"/>
        <v>1.9065420560747663E-2</v>
      </c>
      <c r="AM46" s="23">
        <f>'Janvier N-1'!R46+'Février N-1'!R46+'Mars N-1'!R46+'Avril N-1'!R46+'Mai N-1'!R46+'Juin N-1'!AM46+'Juillet N-1'!AM46+'Août N-1'!AM46+'Septembre N-1'!AM46+'Octobre N-1'!AM46+'Novembre N-1'!AM46+'Décembre N-1'!AM46</f>
        <v>102</v>
      </c>
      <c r="AN46" s="33" t="e">
        <f t="shared" si="72"/>
        <v>#DIV/0!</v>
      </c>
      <c r="AO46" s="25"/>
      <c r="AP46" s="26">
        <f t="shared" si="25"/>
        <v>-102</v>
      </c>
      <c r="AQ46" s="32">
        <f t="shared" si="73"/>
        <v>0</v>
      </c>
      <c r="AR46" s="23">
        <f>'Janvier N-1'!T46+'Février N-1'!T46+'Mars N-1'!T46+'Avril N-1'!T46+'Mai N-1'!T46+'Juin N-1'!AR46+'Juillet N-1'!AR46+'Août N-1'!AR46+'Septembre N-1'!AR46+'Octobre N-1'!AR46+'Novembre N-1'!AR46+'Décembre N-1'!AR46</f>
        <v>0</v>
      </c>
      <c r="AS46" s="33" t="e">
        <f t="shared" si="74"/>
        <v>#DIV/0!</v>
      </c>
      <c r="AT46" s="25"/>
      <c r="AU46" s="26">
        <f t="shared" si="26"/>
        <v>0</v>
      </c>
    </row>
    <row r="47" spans="1:47" x14ac:dyDescent="0.3">
      <c r="A47" t="s">
        <v>28</v>
      </c>
      <c r="B47" s="21"/>
      <c r="C47" s="32">
        <f t="shared" si="57"/>
        <v>2.276176024279211E-3</v>
      </c>
      <c r="D47" s="23">
        <f>'Janvier N-1'!D48+'Février N-1'!D48+'Mars N-1'!D48+'Avril N-1'!D48+'Mai N-1'!D48+'Juin N-1'!D50+'Juillet N-1'!D50+'Août N-1'!D50+'Septembre N-1'!D50+'Octobre N-1'!D49+'Novembre N-1'!D49+'Décembre N-1'!D50</f>
        <v>6</v>
      </c>
      <c r="E47" s="33" t="e">
        <f t="shared" si="58"/>
        <v>#DIV/0!</v>
      </c>
      <c r="F47" s="25"/>
      <c r="G47" s="26">
        <f t="shared" si="59"/>
        <v>-6</v>
      </c>
      <c r="H47" s="32">
        <f t="shared" si="56"/>
        <v>9.5559845559845563E-2</v>
      </c>
      <c r="I47" s="23">
        <f>'Janvier N-1'!F47+'Février N-1'!F47+'Mars N-1'!F47+'Avril N-1'!F47+'Mai N-1'!F47+'Juin N-1'!I47+'Juillet N-1'!I47+'Août N-1'!I47+'Septembre N-1'!I47+'Octobre N-1'!I47+'Novembre N-1'!I47+'Décembre N-1'!I47</f>
        <v>99</v>
      </c>
      <c r="J47" s="33" t="e">
        <f t="shared" si="60"/>
        <v>#DIV/0!</v>
      </c>
      <c r="K47" s="25"/>
      <c r="L47" s="26">
        <f t="shared" si="19"/>
        <v>-99</v>
      </c>
      <c r="M47" s="32">
        <f t="shared" si="61"/>
        <v>3.4557235421166309E-2</v>
      </c>
      <c r="N47" s="23">
        <f>'Janvier N-1'!H47+'Février N-1'!H47+'Mars N-1'!H47+'Avril N-1'!H47+'Mai N-1'!H47+'Juin N-1'!N47+'Juillet N-1'!N47+'Août N-1'!N47+'Septembre N-1'!N47+'Octobre N-1'!N47+'Novembre N-1'!N47+'Décembre N-1'!N47</f>
        <v>16</v>
      </c>
      <c r="O47" s="33" t="e">
        <f t="shared" si="62"/>
        <v>#DIV/0!</v>
      </c>
      <c r="P47" s="25"/>
      <c r="Q47" s="26">
        <f t="shared" si="20"/>
        <v>-16</v>
      </c>
      <c r="R47" s="32">
        <f t="shared" si="63"/>
        <v>0.11447084233261338</v>
      </c>
      <c r="S47" s="23">
        <f>'Janvier N-1'!J47+'Février N-1'!J47+'Mars N-1'!J47+'Avril N-1'!J47+'Mai N-1'!J47+'Juin N-1'!S47+'Juillet N-1'!S47+'Août N-1'!S47+'Septembre N-1'!S47+'Octobre N-1'!S47+'Novembre N-1'!S47+'Décembre N-1'!S47</f>
        <v>53</v>
      </c>
      <c r="T47" s="33" t="e">
        <f t="shared" si="64"/>
        <v>#DIV/0!</v>
      </c>
      <c r="U47" s="25"/>
      <c r="V47" s="26">
        <f t="shared" si="21"/>
        <v>-53</v>
      </c>
      <c r="W47" s="32">
        <f t="shared" si="65"/>
        <v>8.0128205128205135E-2</v>
      </c>
      <c r="X47" s="23">
        <f>'Janvier N-1'!L47+'Février N-1'!L47+'Mars N-1'!L47+'Avril N-1'!L47+'Mai N-1'!L47+'Juin N-1'!X47+'Juillet N-1'!X47+'Août N-1'!X47+'Septembre N-1'!X47+'Octobre N-1'!X47+'Novembre N-1'!X47+'Décembre N-1'!X47</f>
        <v>25</v>
      </c>
      <c r="Y47" s="33" t="e">
        <f t="shared" si="66"/>
        <v>#DIV/0!</v>
      </c>
      <c r="Z47" s="25"/>
      <c r="AA47" s="26">
        <f t="shared" si="22"/>
        <v>-25</v>
      </c>
      <c r="AB47" s="32">
        <f t="shared" si="67"/>
        <v>8.3505154639175252E-2</v>
      </c>
      <c r="AC47" s="23">
        <f>'Janvier N-1'!N47+'Février N-1'!N47+'Mars N-1'!N47+'Avril N-1'!N47+'Mai N-1'!N47+'Juin N-1'!AC47+'Juillet N-1'!AC47+'Août N-1'!AC47+'Septembre N-1'!AC47+'Octobre N-1'!AC47+'Novembre N-1'!AC47+'Décembre N-1'!AC47</f>
        <v>81</v>
      </c>
      <c r="AD47" s="33" t="e">
        <f t="shared" si="68"/>
        <v>#DIV/0!</v>
      </c>
      <c r="AE47" s="25"/>
      <c r="AF47" s="26">
        <f t="shared" si="23"/>
        <v>-81</v>
      </c>
      <c r="AG47" s="32">
        <f t="shared" si="69"/>
        <v>0.1040339702760085</v>
      </c>
      <c r="AH47" s="23">
        <f>'Janvier N-1'!P47+'Février N-1'!P47+'Mars N-1'!P47+'Avril N-1'!P47+'Mai N-1'!P47+'Juin N-1'!AH47+'Juillet N-1'!AH47+'Août N-1'!AH47+'Septembre N-1'!AH47+'Octobre N-1'!AH47+'Novembre N-1'!AH47+'Décembre N-1'!AH47</f>
        <v>49</v>
      </c>
      <c r="AI47" s="33" t="e">
        <f t="shared" si="70"/>
        <v>#DIV/0!</v>
      </c>
      <c r="AJ47" s="25"/>
      <c r="AK47" s="26">
        <f t="shared" si="24"/>
        <v>-49</v>
      </c>
      <c r="AL47" s="32">
        <f t="shared" si="71"/>
        <v>8.3177570093457942E-2</v>
      </c>
      <c r="AM47" s="23">
        <f>'Janvier N-1'!R47+'Février N-1'!R47+'Mars N-1'!R47+'Avril N-1'!R47+'Mai N-1'!R47+'Juin N-1'!AM47+'Juillet N-1'!AM47+'Août N-1'!AM47+'Septembre N-1'!AM47+'Octobre N-1'!AM47+'Novembre N-1'!AM47+'Décembre N-1'!AM47</f>
        <v>445</v>
      </c>
      <c r="AN47" s="33" t="e">
        <f t="shared" si="72"/>
        <v>#DIV/0!</v>
      </c>
      <c r="AO47" s="25"/>
      <c r="AP47" s="26">
        <f t="shared" si="25"/>
        <v>-445</v>
      </c>
      <c r="AQ47" s="32">
        <f t="shared" si="73"/>
        <v>5.7142857142857143E-3</v>
      </c>
      <c r="AR47" s="23">
        <f>'Janvier N-1'!T47+'Février N-1'!T47+'Mars N-1'!T47+'Avril N-1'!T47+'Mai N-1'!T47+'Juin N-1'!AR47+'Juillet N-1'!AR47+'Août N-1'!AR47+'Septembre N-1'!AR47+'Octobre N-1'!AR47+'Novembre N-1'!AR47+'Décembre N-1'!AR47</f>
        <v>1</v>
      </c>
      <c r="AS47" s="33" t="e">
        <f t="shared" si="74"/>
        <v>#DIV/0!</v>
      </c>
      <c r="AT47" s="25"/>
      <c r="AU47" s="26">
        <f t="shared" si="26"/>
        <v>-1</v>
      </c>
    </row>
    <row r="48" spans="1:47" x14ac:dyDescent="0.3">
      <c r="A48" t="s">
        <v>62</v>
      </c>
      <c r="B48" s="21"/>
      <c r="C48" s="32">
        <f t="shared" si="57"/>
        <v>3.4142640364188165E-3</v>
      </c>
      <c r="D48" s="23">
        <f>'Janvier N-1'!D49+'Février N-1'!D49+'Mars N-1'!D49+'Avril N-1'!D49+'Mai N-1'!D49+'Juin N-1'!D51+'Juillet N-1'!D51+'Août N-1'!D51+'Septembre N-1'!D51+'Octobre N-1'!D50+'Novembre N-1'!D50+'Décembre N-1'!D51</f>
        <v>9</v>
      </c>
      <c r="E48" s="33" t="e">
        <f t="shared" si="58"/>
        <v>#DIV/0!</v>
      </c>
      <c r="F48" s="25"/>
      <c r="G48" s="26">
        <f t="shared" si="59"/>
        <v>-9</v>
      </c>
      <c r="H48" s="32">
        <f t="shared" si="56"/>
        <v>5.7915057915057912E-3</v>
      </c>
      <c r="I48" s="23">
        <f>'Janvier N-1'!F48+'Février N-1'!F48+'Mars N-1'!F48+'Avril N-1'!F48+'Mai N-1'!F48+'Juin N-1'!I48+'Juillet N-1'!I48+'Août N-1'!I48+'Septembre N-1'!I48+'Octobre N-1'!I48+'Novembre N-1'!I48+'Décembre N-1'!I48</f>
        <v>6</v>
      </c>
      <c r="J48" s="33" t="e">
        <f t="shared" si="60"/>
        <v>#DIV/0!</v>
      </c>
      <c r="K48" s="25"/>
      <c r="L48" s="26">
        <f t="shared" si="19"/>
        <v>-6</v>
      </c>
      <c r="M48" s="32">
        <f t="shared" si="61"/>
        <v>0</v>
      </c>
      <c r="N48" s="23">
        <f>'Janvier N-1'!H48+'Février N-1'!H48+'Mars N-1'!H48+'Avril N-1'!H48+'Mai N-1'!H48+'Juin N-1'!N48+'Juillet N-1'!N48+'Août N-1'!N48+'Septembre N-1'!N48+'Octobre N-1'!N48+'Novembre N-1'!N48+'Décembre N-1'!N48</f>
        <v>0</v>
      </c>
      <c r="O48" s="33" t="e">
        <f t="shared" si="62"/>
        <v>#DIV/0!</v>
      </c>
      <c r="P48" s="25"/>
      <c r="Q48" s="26">
        <f t="shared" si="20"/>
        <v>0</v>
      </c>
      <c r="R48" s="32">
        <f t="shared" si="63"/>
        <v>2.1598272138228943E-3</v>
      </c>
      <c r="S48" s="23">
        <f>'Janvier N-1'!J48+'Février N-1'!J48+'Mars N-1'!J48+'Avril N-1'!J48+'Mai N-1'!J48+'Juin N-1'!S48+'Juillet N-1'!S48+'Août N-1'!S48+'Septembre N-1'!S48+'Octobre N-1'!S48+'Novembre N-1'!S48+'Décembre N-1'!S48</f>
        <v>1</v>
      </c>
      <c r="T48" s="33" t="e">
        <f t="shared" si="64"/>
        <v>#DIV/0!</v>
      </c>
      <c r="U48" s="25"/>
      <c r="V48" s="26">
        <f t="shared" si="21"/>
        <v>-1</v>
      </c>
      <c r="W48" s="32">
        <f t="shared" si="65"/>
        <v>3.205128205128205E-3</v>
      </c>
      <c r="X48" s="23">
        <f>'Janvier N-1'!L48+'Février N-1'!L48+'Mars N-1'!L48+'Avril N-1'!L48+'Mai N-1'!L48+'Juin N-1'!X48+'Juillet N-1'!X48+'Août N-1'!X48+'Septembre N-1'!X48+'Octobre N-1'!X48+'Novembre N-1'!X48+'Décembre N-1'!X48</f>
        <v>1</v>
      </c>
      <c r="Y48" s="33" t="e">
        <f t="shared" si="66"/>
        <v>#DIV/0!</v>
      </c>
      <c r="Z48" s="25"/>
      <c r="AA48" s="26">
        <f t="shared" si="22"/>
        <v>-1</v>
      </c>
      <c r="AB48" s="32">
        <f t="shared" si="67"/>
        <v>0</v>
      </c>
      <c r="AC48" s="23">
        <f>'Janvier N-1'!N48+'Février N-1'!N48+'Mars N-1'!N48+'Avril N-1'!N48+'Mai N-1'!N48+'Juin N-1'!AC48+'Juillet N-1'!AC48+'Août N-1'!AC48+'Septembre N-1'!AC48+'Octobre N-1'!AC48+'Novembre N-1'!AC48+'Décembre N-1'!AC48</f>
        <v>0</v>
      </c>
      <c r="AD48" s="33" t="e">
        <f t="shared" si="68"/>
        <v>#DIV/0!</v>
      </c>
      <c r="AE48" s="25"/>
      <c r="AF48" s="26">
        <f t="shared" si="23"/>
        <v>0</v>
      </c>
      <c r="AG48" s="32">
        <f t="shared" si="69"/>
        <v>0</v>
      </c>
      <c r="AH48" s="23">
        <f>'Janvier N-1'!P48+'Février N-1'!P48+'Mars N-1'!P48+'Avril N-1'!P48+'Mai N-1'!P48+'Juin N-1'!AH48+'Juillet N-1'!AH48+'Août N-1'!AH48+'Septembre N-1'!AH48+'Octobre N-1'!AH48+'Novembre N-1'!AH48+'Décembre N-1'!AH48</f>
        <v>0</v>
      </c>
      <c r="AI48" s="33" t="e">
        <f t="shared" si="70"/>
        <v>#DIV/0!</v>
      </c>
      <c r="AJ48" s="25"/>
      <c r="AK48" s="26">
        <f t="shared" si="24"/>
        <v>0</v>
      </c>
      <c r="AL48" s="32">
        <f t="shared" si="71"/>
        <v>2.8037383177570091E-3</v>
      </c>
      <c r="AM48" s="23">
        <f>'Janvier N-1'!R48+'Février N-1'!R48+'Mars N-1'!R48+'Avril N-1'!R48+'Mai N-1'!R48+'Juin N-1'!AM48+'Juillet N-1'!AM48+'Août N-1'!AM48+'Septembre N-1'!AM48+'Octobre N-1'!AM48+'Novembre N-1'!AM48+'Décembre N-1'!AM48</f>
        <v>15</v>
      </c>
      <c r="AN48" s="33" t="e">
        <f t="shared" si="72"/>
        <v>#DIV/0!</v>
      </c>
      <c r="AO48" s="25"/>
      <c r="AP48" s="26">
        <f t="shared" si="25"/>
        <v>-15</v>
      </c>
      <c r="AQ48" s="32">
        <f t="shared" si="73"/>
        <v>0</v>
      </c>
      <c r="AR48" s="23">
        <f>'Janvier N-1'!T48+'Février N-1'!T48+'Mars N-1'!T48+'Avril N-1'!T48+'Mai N-1'!T48+'Juin N-1'!AR48+'Juillet N-1'!AR48+'Août N-1'!AR48+'Septembre N-1'!AR48+'Octobre N-1'!AR48+'Novembre N-1'!AR48+'Décembre N-1'!AR48</f>
        <v>0</v>
      </c>
      <c r="AS48" s="33" t="e">
        <f t="shared" si="74"/>
        <v>#DIV/0!</v>
      </c>
      <c r="AT48" s="25"/>
      <c r="AU48" s="26">
        <f t="shared" si="26"/>
        <v>0</v>
      </c>
    </row>
    <row r="49" spans="1:47" x14ac:dyDescent="0.3">
      <c r="A49" t="s">
        <v>63</v>
      </c>
      <c r="B49" s="21"/>
      <c r="C49" s="32">
        <f t="shared" si="57"/>
        <v>1.024279210925645E-2</v>
      </c>
      <c r="D49" s="23">
        <f>'Janvier N-1'!D50+'Février N-1'!D50+'Mars N-1'!D50+'Avril N-1'!D50+'Mai N-1'!D50+'Juin N-1'!D52+'Juillet N-1'!D52+'Août N-1'!D52+'Septembre N-1'!D52+'Octobre N-1'!D51+'Novembre N-1'!D51+'Décembre N-1'!D52</f>
        <v>27</v>
      </c>
      <c r="E49" s="33" t="e">
        <f t="shared" si="58"/>
        <v>#DIV/0!</v>
      </c>
      <c r="F49" s="25"/>
      <c r="G49" s="26">
        <f t="shared" si="59"/>
        <v>-27</v>
      </c>
      <c r="H49" s="32">
        <f t="shared" si="56"/>
        <v>0</v>
      </c>
      <c r="I49" s="23">
        <f>'Janvier N-1'!F49+'Février N-1'!F49+'Mars N-1'!F49+'Avril N-1'!F49+'Mai N-1'!F49+'Juin N-1'!I49+'Juillet N-1'!I49+'Août N-1'!I49+'Septembre N-1'!I49+'Octobre N-1'!I49+'Novembre N-1'!I49+'Décembre N-1'!I49</f>
        <v>0</v>
      </c>
      <c r="J49" s="33" t="e">
        <f t="shared" si="60"/>
        <v>#DIV/0!</v>
      </c>
      <c r="K49" s="25"/>
      <c r="L49" s="26">
        <f t="shared" si="19"/>
        <v>0</v>
      </c>
      <c r="M49" s="32">
        <f t="shared" si="61"/>
        <v>2.1598272138228943E-3</v>
      </c>
      <c r="N49" s="23">
        <f>'Janvier N-1'!H49+'Février N-1'!H49+'Mars N-1'!H49+'Avril N-1'!H49+'Mai N-1'!H49+'Juin N-1'!N49+'Juillet N-1'!N49+'Août N-1'!N49+'Septembre N-1'!N49+'Octobre N-1'!N49+'Novembre N-1'!N49+'Décembre N-1'!N49</f>
        <v>1</v>
      </c>
      <c r="O49" s="33" t="e">
        <f t="shared" si="62"/>
        <v>#DIV/0!</v>
      </c>
      <c r="P49" s="25"/>
      <c r="Q49" s="26">
        <f t="shared" si="20"/>
        <v>-1</v>
      </c>
      <c r="R49" s="32">
        <f t="shared" si="63"/>
        <v>0</v>
      </c>
      <c r="S49" s="23">
        <f>'Janvier N-1'!J49+'Février N-1'!J49+'Mars N-1'!J49+'Avril N-1'!J49+'Mai N-1'!J49+'Juin N-1'!S49+'Juillet N-1'!S49+'Août N-1'!S49+'Septembre N-1'!S49+'Octobre N-1'!S49+'Novembre N-1'!S49+'Décembre N-1'!S49</f>
        <v>0</v>
      </c>
      <c r="T49" s="33" t="e">
        <f t="shared" si="64"/>
        <v>#DIV/0!</v>
      </c>
      <c r="U49" s="25"/>
      <c r="V49" s="26">
        <f t="shared" si="21"/>
        <v>0</v>
      </c>
      <c r="W49" s="32">
        <f t="shared" si="65"/>
        <v>0</v>
      </c>
      <c r="X49" s="23">
        <f>'Janvier N-1'!L49+'Février N-1'!L49+'Mars N-1'!L49+'Avril N-1'!L49+'Mai N-1'!L49+'Juin N-1'!X49+'Juillet N-1'!X49+'Août N-1'!X49+'Septembre N-1'!X49+'Octobre N-1'!X49+'Novembre N-1'!X49+'Décembre N-1'!X49</f>
        <v>0</v>
      </c>
      <c r="Y49" s="33" t="e">
        <f t="shared" si="66"/>
        <v>#DIV/0!</v>
      </c>
      <c r="Z49" s="25"/>
      <c r="AA49" s="26">
        <f t="shared" si="22"/>
        <v>0</v>
      </c>
      <c r="AB49" s="32">
        <f t="shared" si="67"/>
        <v>0</v>
      </c>
      <c r="AC49" s="23">
        <f>'Janvier N-1'!N49+'Février N-1'!N49+'Mars N-1'!N49+'Avril N-1'!N49+'Mai N-1'!N49+'Juin N-1'!AC49+'Juillet N-1'!AC49+'Août N-1'!AC49+'Septembre N-1'!AC49+'Octobre N-1'!AC49+'Novembre N-1'!AC49+'Décembre N-1'!AC49</f>
        <v>0</v>
      </c>
      <c r="AD49" s="33" t="e">
        <f t="shared" si="68"/>
        <v>#DIV/0!</v>
      </c>
      <c r="AE49" s="25"/>
      <c r="AF49" s="26">
        <f t="shared" si="23"/>
        <v>0</v>
      </c>
      <c r="AG49" s="32">
        <f t="shared" si="69"/>
        <v>0</v>
      </c>
      <c r="AH49" s="23">
        <f>'Janvier N-1'!P49+'Février N-1'!P49+'Mars N-1'!P49+'Avril N-1'!P49+'Mai N-1'!P49+'Juin N-1'!AH49+'Juillet N-1'!AH49+'Août N-1'!AH49+'Septembre N-1'!AH49+'Octobre N-1'!AH49+'Novembre N-1'!AH49+'Décembre N-1'!AH49</f>
        <v>0</v>
      </c>
      <c r="AI49" s="33" t="e">
        <f t="shared" si="70"/>
        <v>#DIV/0!</v>
      </c>
      <c r="AJ49" s="25"/>
      <c r="AK49" s="26">
        <f t="shared" si="24"/>
        <v>0</v>
      </c>
      <c r="AL49" s="32">
        <f t="shared" si="71"/>
        <v>1.8691588785046728E-4</v>
      </c>
      <c r="AM49" s="23">
        <f>'Janvier N-1'!R49+'Février N-1'!R49+'Mars N-1'!R49+'Avril N-1'!R49+'Mai N-1'!R49+'Juin N-1'!AM49+'Juillet N-1'!AM49+'Août N-1'!AM49+'Septembre N-1'!AM49+'Octobre N-1'!AM49+'Novembre N-1'!AM49+'Décembre N-1'!AM49</f>
        <v>1</v>
      </c>
      <c r="AN49" s="33" t="e">
        <f t="shared" si="72"/>
        <v>#DIV/0!</v>
      </c>
      <c r="AO49" s="25"/>
      <c r="AP49" s="26">
        <f t="shared" si="25"/>
        <v>-1</v>
      </c>
      <c r="AQ49" s="32">
        <f t="shared" si="73"/>
        <v>0</v>
      </c>
      <c r="AR49" s="23">
        <f>'Janvier N-1'!T49+'Février N-1'!T49+'Mars N-1'!T49+'Avril N-1'!T49+'Mai N-1'!T49+'Juin N-1'!AR49+'Juillet N-1'!AR49+'Août N-1'!AR49+'Septembre N-1'!AR49+'Octobre N-1'!AR49+'Novembre N-1'!AR49+'Décembre N-1'!AR49</f>
        <v>0</v>
      </c>
      <c r="AS49" s="33" t="e">
        <f t="shared" si="74"/>
        <v>#DIV/0!</v>
      </c>
      <c r="AT49" s="25"/>
      <c r="AU49" s="26">
        <f t="shared" si="26"/>
        <v>0</v>
      </c>
    </row>
    <row r="50" spans="1:47" x14ac:dyDescent="0.3">
      <c r="A50" t="s">
        <v>34</v>
      </c>
      <c r="B50" s="21"/>
      <c r="C50" s="32">
        <f t="shared" si="57"/>
        <v>1.3277693474962063E-2</v>
      </c>
      <c r="D50" s="23">
        <f>'Janvier N-1'!D51+'Février N-1'!D51+'Mars N-1'!D51+'Avril N-1'!D51+'Mai N-1'!D51+'Juin N-1'!D53+'Juillet N-1'!D53+'Août N-1'!D53+'Septembre N-1'!D53+'Octobre N-1'!D52+'Novembre N-1'!D52+'Décembre N-1'!D53</f>
        <v>35</v>
      </c>
      <c r="E50" s="33" t="e">
        <f t="shared" si="58"/>
        <v>#DIV/0!</v>
      </c>
      <c r="F50" s="25"/>
      <c r="G50" s="26">
        <f t="shared" si="59"/>
        <v>-35</v>
      </c>
      <c r="H50" s="32">
        <f t="shared" si="56"/>
        <v>5.7915057915057912E-3</v>
      </c>
      <c r="I50" s="23">
        <f>'Janvier N-1'!F50+'Février N-1'!F50+'Mars N-1'!F50+'Avril N-1'!F50+'Mai N-1'!F50+'Juin N-1'!I50+'Juillet N-1'!I50+'Août N-1'!I50+'Septembre N-1'!I50+'Octobre N-1'!I50+'Novembre N-1'!I50+'Décembre N-1'!I50</f>
        <v>6</v>
      </c>
      <c r="J50" s="33" t="e">
        <f t="shared" si="60"/>
        <v>#DIV/0!</v>
      </c>
      <c r="K50" s="25"/>
      <c r="L50" s="26">
        <f t="shared" si="19"/>
        <v>-6</v>
      </c>
      <c r="M50" s="32">
        <f t="shared" si="61"/>
        <v>1.511879049676026E-2</v>
      </c>
      <c r="N50" s="23">
        <f>'Janvier N-1'!H50+'Février N-1'!H50+'Mars N-1'!H50+'Avril N-1'!H50+'Mai N-1'!H50+'Juin N-1'!N50+'Juillet N-1'!N50+'Août N-1'!N50+'Septembre N-1'!N50+'Octobre N-1'!N50+'Novembre N-1'!N50+'Décembre N-1'!N50</f>
        <v>7</v>
      </c>
      <c r="O50" s="33" t="e">
        <f t="shared" si="62"/>
        <v>#DIV/0!</v>
      </c>
      <c r="P50" s="25"/>
      <c r="Q50" s="26">
        <f t="shared" si="20"/>
        <v>-7</v>
      </c>
      <c r="R50" s="32">
        <f t="shared" si="63"/>
        <v>2.1598272138228943E-3</v>
      </c>
      <c r="S50" s="23">
        <f>'Janvier N-1'!J50+'Février N-1'!J50+'Mars N-1'!J50+'Avril N-1'!J50+'Mai N-1'!J50+'Juin N-1'!S50+'Juillet N-1'!S50+'Août N-1'!S50+'Septembre N-1'!S50+'Octobre N-1'!S50+'Novembre N-1'!S50+'Décembre N-1'!S50</f>
        <v>1</v>
      </c>
      <c r="T50" s="33" t="e">
        <f t="shared" si="64"/>
        <v>#DIV/0!</v>
      </c>
      <c r="U50" s="25"/>
      <c r="V50" s="26">
        <f t="shared" si="21"/>
        <v>-1</v>
      </c>
      <c r="W50" s="32">
        <f t="shared" si="65"/>
        <v>3.205128205128205E-3</v>
      </c>
      <c r="X50" s="23">
        <f>'Janvier N-1'!L50+'Février N-1'!L50+'Mars N-1'!L50+'Avril N-1'!L50+'Mai N-1'!L50+'Juin N-1'!X50+'Juillet N-1'!X50+'Août N-1'!X50+'Septembre N-1'!X50+'Octobre N-1'!X50+'Novembre N-1'!X50+'Décembre N-1'!X50</f>
        <v>1</v>
      </c>
      <c r="Y50" s="33" t="e">
        <f t="shared" si="66"/>
        <v>#DIV/0!</v>
      </c>
      <c r="Z50" s="25"/>
      <c r="AA50" s="26">
        <f t="shared" si="22"/>
        <v>-1</v>
      </c>
      <c r="AB50" s="32">
        <f t="shared" si="67"/>
        <v>6.1855670103092781E-3</v>
      </c>
      <c r="AC50" s="23">
        <f>'Janvier N-1'!N50+'Février N-1'!N50+'Mars N-1'!N50+'Avril N-1'!N50+'Mai N-1'!N50+'Juin N-1'!AC50+'Juillet N-1'!AC50+'Août N-1'!AC50+'Septembre N-1'!AC50+'Octobre N-1'!AC50+'Novembre N-1'!AC50+'Décembre N-1'!AC50</f>
        <v>6</v>
      </c>
      <c r="AD50" s="33" t="e">
        <f t="shared" si="68"/>
        <v>#DIV/0!</v>
      </c>
      <c r="AE50" s="25"/>
      <c r="AF50" s="26">
        <f t="shared" si="23"/>
        <v>-6</v>
      </c>
      <c r="AG50" s="32">
        <f t="shared" si="69"/>
        <v>2.1231422505307855E-3</v>
      </c>
      <c r="AH50" s="23">
        <f>'Janvier N-1'!P50+'Février N-1'!P50+'Mars N-1'!P50+'Avril N-1'!P50+'Mai N-1'!P50+'Juin N-1'!AH50+'Juillet N-1'!AH50+'Août N-1'!AH50+'Septembre N-1'!AH50+'Octobre N-1'!AH50+'Novembre N-1'!AH50+'Décembre N-1'!AH50</f>
        <v>1</v>
      </c>
      <c r="AI50" s="33" t="e">
        <f t="shared" si="70"/>
        <v>#DIV/0!</v>
      </c>
      <c r="AJ50" s="25"/>
      <c r="AK50" s="26">
        <f t="shared" si="24"/>
        <v>-1</v>
      </c>
      <c r="AL50" s="32">
        <f t="shared" si="71"/>
        <v>4.6728971962616819E-3</v>
      </c>
      <c r="AM50" s="23">
        <f>'Janvier N-1'!R50+'Février N-1'!R50+'Mars N-1'!R50+'Avril N-1'!R50+'Mai N-1'!R50+'Juin N-1'!AM50+'Juillet N-1'!AM50+'Août N-1'!AM50+'Septembre N-1'!AM50+'Octobre N-1'!AM50+'Novembre N-1'!AM50+'Décembre N-1'!AM50</f>
        <v>25</v>
      </c>
      <c r="AN50" s="33" t="e">
        <f t="shared" si="72"/>
        <v>#DIV/0!</v>
      </c>
      <c r="AO50" s="25"/>
      <c r="AP50" s="26">
        <f t="shared" si="25"/>
        <v>-25</v>
      </c>
      <c r="AQ50" s="32">
        <f t="shared" si="73"/>
        <v>0</v>
      </c>
      <c r="AR50" s="23">
        <f>'Janvier N-1'!T50+'Février N-1'!T50+'Mars N-1'!T50+'Avril N-1'!T50+'Mai N-1'!T50+'Juin N-1'!AR50+'Juillet N-1'!AR50+'Août N-1'!AR50+'Septembre N-1'!AR50+'Octobre N-1'!AR50+'Novembre N-1'!AR50+'Décembre N-1'!AR50</f>
        <v>0</v>
      </c>
      <c r="AS50" s="33" t="e">
        <f t="shared" si="74"/>
        <v>#DIV/0!</v>
      </c>
      <c r="AT50" s="25"/>
      <c r="AU50" s="26">
        <f t="shared" si="26"/>
        <v>0</v>
      </c>
    </row>
    <row r="51" spans="1:47" x14ac:dyDescent="0.3">
      <c r="A51" t="s">
        <v>29</v>
      </c>
      <c r="B51" s="21"/>
      <c r="C51" s="32">
        <f t="shared" si="57"/>
        <v>2.3899848254931716E-2</v>
      </c>
      <c r="D51" s="23">
        <f>'Janvier N-1'!D52+'Février N-1'!D52+'Mars N-1'!D52+'Avril N-1'!D52+'Mai N-1'!D52+'Juin N-1'!D54+'Juillet N-1'!D54+'Août N-1'!D54+'Septembre N-1'!D54+'Octobre N-1'!D53+'Novembre N-1'!D53+'Décembre N-1'!D54</f>
        <v>63</v>
      </c>
      <c r="E51" s="33" t="e">
        <f t="shared" si="58"/>
        <v>#DIV/0!</v>
      </c>
      <c r="F51" s="25"/>
      <c r="G51" s="26">
        <f t="shared" si="59"/>
        <v>-63</v>
      </c>
      <c r="H51" s="32">
        <f t="shared" si="56"/>
        <v>1.5444015444015444E-2</v>
      </c>
      <c r="I51" s="23">
        <f>'Janvier N-1'!F51+'Février N-1'!F51+'Mars N-1'!F51+'Avril N-1'!F51+'Mai N-1'!F51+'Juin N-1'!I51+'Juillet N-1'!I51+'Août N-1'!I51+'Septembre N-1'!I51+'Octobre N-1'!I51+'Novembre N-1'!I51+'Décembre N-1'!I51</f>
        <v>16</v>
      </c>
      <c r="J51" s="33" t="e">
        <f t="shared" si="60"/>
        <v>#DIV/0!</v>
      </c>
      <c r="K51" s="25"/>
      <c r="L51" s="26">
        <f t="shared" si="19"/>
        <v>-16</v>
      </c>
      <c r="M51" s="32">
        <f t="shared" si="61"/>
        <v>2.8077753779697623E-2</v>
      </c>
      <c r="N51" s="23">
        <f>'Janvier N-1'!H51+'Février N-1'!H51+'Mars N-1'!H51+'Avril N-1'!H51+'Mai N-1'!H51+'Juin N-1'!N51+'Juillet N-1'!N51+'Août N-1'!N51+'Septembre N-1'!N51+'Octobre N-1'!N51+'Novembre N-1'!N51+'Décembre N-1'!N51</f>
        <v>13</v>
      </c>
      <c r="O51" s="33" t="e">
        <f t="shared" si="62"/>
        <v>#DIV/0!</v>
      </c>
      <c r="P51" s="25"/>
      <c r="Q51" s="26">
        <f t="shared" si="20"/>
        <v>-13</v>
      </c>
      <c r="R51" s="32">
        <f t="shared" si="63"/>
        <v>3.4557235421166309E-2</v>
      </c>
      <c r="S51" s="23">
        <f>'Janvier N-1'!J51+'Février N-1'!J51+'Mars N-1'!J51+'Avril N-1'!J51+'Mai N-1'!J51+'Juin N-1'!S51+'Juillet N-1'!S51+'Août N-1'!S51+'Septembre N-1'!S51+'Octobre N-1'!S51+'Novembre N-1'!S51+'Décembre N-1'!S51</f>
        <v>16</v>
      </c>
      <c r="T51" s="33" t="e">
        <f t="shared" si="64"/>
        <v>#DIV/0!</v>
      </c>
      <c r="U51" s="25"/>
      <c r="V51" s="26">
        <f t="shared" si="21"/>
        <v>-16</v>
      </c>
      <c r="W51" s="32">
        <f t="shared" si="65"/>
        <v>4.807692307692308E-2</v>
      </c>
      <c r="X51" s="23">
        <f>'Janvier N-1'!L51+'Février N-1'!L51+'Mars N-1'!L51+'Avril N-1'!L51+'Mai N-1'!L51+'Juin N-1'!X51+'Juillet N-1'!X51+'Août N-1'!X51+'Septembre N-1'!X51+'Octobre N-1'!X51+'Novembre N-1'!X51+'Décembre N-1'!X51</f>
        <v>15</v>
      </c>
      <c r="Y51" s="33" t="e">
        <f t="shared" si="66"/>
        <v>#DIV/0!</v>
      </c>
      <c r="Z51" s="25"/>
      <c r="AA51" s="26">
        <f t="shared" si="22"/>
        <v>-15</v>
      </c>
      <c r="AB51" s="32">
        <f t="shared" si="67"/>
        <v>4.9484536082474224E-2</v>
      </c>
      <c r="AC51" s="23">
        <f>'Janvier N-1'!N51+'Février N-1'!N51+'Mars N-1'!N51+'Avril N-1'!N51+'Mai N-1'!N51+'Juin N-1'!AC51+'Juillet N-1'!AC51+'Août N-1'!AC51+'Septembre N-1'!AC51+'Octobre N-1'!AC51+'Novembre N-1'!AC51+'Décembre N-1'!AC51</f>
        <v>48</v>
      </c>
      <c r="AD51" s="33" t="e">
        <f t="shared" si="68"/>
        <v>#DIV/0!</v>
      </c>
      <c r="AE51" s="25"/>
      <c r="AF51" s="26">
        <f t="shared" si="23"/>
        <v>-48</v>
      </c>
      <c r="AG51" s="32">
        <f t="shared" si="69"/>
        <v>0</v>
      </c>
      <c r="AH51" s="23">
        <f>'Janvier N-1'!P51+'Février N-1'!P51+'Mars N-1'!P51+'Avril N-1'!P51+'Mai N-1'!P51+'Juin N-1'!AH51+'Juillet N-1'!AH51+'Août N-1'!AH51+'Septembre N-1'!AH51+'Octobre N-1'!AH51+'Novembre N-1'!AH51+'Décembre N-1'!AH51</f>
        <v>0</v>
      </c>
      <c r="AI51" s="33" t="e">
        <f t="shared" si="70"/>
        <v>#DIV/0!</v>
      </c>
      <c r="AJ51" s="25"/>
      <c r="AK51" s="26">
        <f t="shared" si="24"/>
        <v>0</v>
      </c>
      <c r="AL51" s="32">
        <f t="shared" si="71"/>
        <v>2.2990654205607478E-2</v>
      </c>
      <c r="AM51" s="23">
        <f>'Janvier N-1'!R51+'Février N-1'!R51+'Mars N-1'!R51+'Avril N-1'!R51+'Mai N-1'!R51+'Juin N-1'!AM51+'Juillet N-1'!AM51+'Août N-1'!AM51+'Septembre N-1'!AM51+'Octobre N-1'!AM51+'Novembre N-1'!AM51+'Décembre N-1'!AM51</f>
        <v>123</v>
      </c>
      <c r="AN51" s="33" t="e">
        <f t="shared" si="72"/>
        <v>#DIV/0!</v>
      </c>
      <c r="AO51" s="25"/>
      <c r="AP51" s="26">
        <f t="shared" si="25"/>
        <v>-123</v>
      </c>
      <c r="AQ51" s="32">
        <f t="shared" si="73"/>
        <v>0.04</v>
      </c>
      <c r="AR51" s="23">
        <f>'Janvier N-1'!T51+'Février N-1'!T51+'Mars N-1'!T51+'Avril N-1'!T51+'Mai N-1'!T51+'Juin N-1'!AR51+'Juillet N-1'!AR51+'Août N-1'!AR51+'Septembre N-1'!AR51+'Octobre N-1'!AR51+'Novembre N-1'!AR51+'Décembre N-1'!AR51</f>
        <v>7</v>
      </c>
      <c r="AS51" s="33" t="e">
        <f t="shared" si="74"/>
        <v>#DIV/0!</v>
      </c>
      <c r="AT51" s="25"/>
      <c r="AU51" s="26">
        <f t="shared" si="26"/>
        <v>-7</v>
      </c>
    </row>
    <row r="52" spans="1:47" x14ac:dyDescent="0.3">
      <c r="A52" t="s">
        <v>35</v>
      </c>
      <c r="B52" s="21"/>
      <c r="C52" s="32">
        <f t="shared" si="57"/>
        <v>5.9939301972685891E-2</v>
      </c>
      <c r="D52" s="23">
        <f>'Janvier N-1'!D53+'Février N-1'!D53+'Mars N-1'!D53+'Avril N-1'!D53+'Mai N-1'!D53+'Juin N-1'!D55+'Juillet N-1'!D55+'Août N-1'!D55+'Septembre N-1'!D55+'Octobre N-1'!D54+'Novembre N-1'!D54+'Décembre N-1'!D55</f>
        <v>158</v>
      </c>
      <c r="E52" s="33" t="e">
        <f t="shared" si="58"/>
        <v>#DIV/0!</v>
      </c>
      <c r="F52" s="25"/>
      <c r="G52" s="26">
        <f t="shared" si="59"/>
        <v>-158</v>
      </c>
      <c r="H52" s="32">
        <f t="shared" si="56"/>
        <v>1.6409266409266408E-2</v>
      </c>
      <c r="I52" s="23">
        <f>'Janvier N-1'!F52+'Février N-1'!F52+'Mars N-1'!F52+'Avril N-1'!F52+'Mai N-1'!F52+'Juin N-1'!I52+'Juillet N-1'!I52+'Août N-1'!I52+'Septembre N-1'!I52+'Octobre N-1'!I52+'Novembre N-1'!I52+'Décembre N-1'!I52</f>
        <v>17</v>
      </c>
      <c r="J52" s="33" t="e">
        <f t="shared" si="60"/>
        <v>#DIV/0!</v>
      </c>
      <c r="K52" s="25"/>
      <c r="L52" s="26">
        <f t="shared" si="19"/>
        <v>-17</v>
      </c>
      <c r="M52" s="32">
        <f t="shared" si="61"/>
        <v>1.079913606911447E-2</v>
      </c>
      <c r="N52" s="23">
        <f>'Janvier N-1'!H52+'Février N-1'!H52+'Mars N-1'!H52+'Avril N-1'!H52+'Mai N-1'!H52+'Juin N-1'!N52+'Juillet N-1'!N52+'Août N-1'!N52+'Septembre N-1'!N52+'Octobre N-1'!N52+'Novembre N-1'!N52+'Décembre N-1'!N52</f>
        <v>5</v>
      </c>
      <c r="O52" s="33" t="e">
        <f t="shared" si="62"/>
        <v>#DIV/0!</v>
      </c>
      <c r="P52" s="25"/>
      <c r="Q52" s="26">
        <f t="shared" si="20"/>
        <v>-5</v>
      </c>
      <c r="R52" s="32">
        <f t="shared" si="63"/>
        <v>3.0237580993520519E-2</v>
      </c>
      <c r="S52" s="23">
        <f>'Janvier N-1'!J52+'Février N-1'!J52+'Mars N-1'!J52+'Avril N-1'!J52+'Mai N-1'!J52+'Juin N-1'!S52+'Juillet N-1'!S52+'Août N-1'!S52+'Septembre N-1'!S52+'Octobre N-1'!S52+'Novembre N-1'!S52+'Décembre N-1'!S52</f>
        <v>14</v>
      </c>
      <c r="T52" s="33" t="e">
        <f t="shared" si="64"/>
        <v>#DIV/0!</v>
      </c>
      <c r="U52" s="25"/>
      <c r="V52" s="26">
        <f t="shared" si="21"/>
        <v>-14</v>
      </c>
      <c r="W52" s="32">
        <f t="shared" si="65"/>
        <v>1.9230769230769232E-2</v>
      </c>
      <c r="X52" s="23">
        <f>'Janvier N-1'!L52+'Février N-1'!L52+'Mars N-1'!L52+'Avril N-1'!L52+'Mai N-1'!L52+'Juin N-1'!X52+'Juillet N-1'!X52+'Août N-1'!X52+'Septembre N-1'!X52+'Octobre N-1'!X52+'Novembre N-1'!X52+'Décembre N-1'!X52</f>
        <v>6</v>
      </c>
      <c r="Y52" s="33" t="e">
        <f t="shared" si="66"/>
        <v>#DIV/0!</v>
      </c>
      <c r="Z52" s="25"/>
      <c r="AA52" s="26">
        <f t="shared" si="22"/>
        <v>-6</v>
      </c>
      <c r="AB52" s="32">
        <f t="shared" si="67"/>
        <v>8.2474226804123713E-3</v>
      </c>
      <c r="AC52" s="23">
        <f>'Janvier N-1'!N52+'Février N-1'!N52+'Mars N-1'!N52+'Avril N-1'!N52+'Mai N-1'!N52+'Juin N-1'!AC52+'Juillet N-1'!AC52+'Août N-1'!AC52+'Septembre N-1'!AC52+'Octobre N-1'!AC52+'Novembre N-1'!AC52+'Décembre N-1'!AC52</f>
        <v>8</v>
      </c>
      <c r="AD52" s="33" t="e">
        <f t="shared" si="68"/>
        <v>#DIV/0!</v>
      </c>
      <c r="AE52" s="25"/>
      <c r="AF52" s="26">
        <f t="shared" si="23"/>
        <v>-8</v>
      </c>
      <c r="AG52" s="32">
        <f t="shared" si="69"/>
        <v>1.2738853503184714E-2</v>
      </c>
      <c r="AH52" s="23">
        <f>'Janvier N-1'!P52+'Février N-1'!P52+'Mars N-1'!P52+'Avril N-1'!P52+'Mai N-1'!P52+'Juin N-1'!AH52+'Juillet N-1'!AH52+'Août N-1'!AH52+'Septembre N-1'!AH52+'Octobre N-1'!AH52+'Novembre N-1'!AH52+'Décembre N-1'!AH52</f>
        <v>6</v>
      </c>
      <c r="AI52" s="33" t="e">
        <f t="shared" si="70"/>
        <v>#DIV/0!</v>
      </c>
      <c r="AJ52" s="25"/>
      <c r="AK52" s="26">
        <f t="shared" si="24"/>
        <v>-6</v>
      </c>
      <c r="AL52" s="32">
        <f t="shared" si="71"/>
        <v>1.794392523364486E-2</v>
      </c>
      <c r="AM52" s="23">
        <f>'Janvier N-1'!R52+'Février N-1'!R52+'Mars N-1'!R52+'Avril N-1'!R52+'Mai N-1'!R52+'Juin N-1'!AM52+'Juillet N-1'!AM52+'Août N-1'!AM52+'Septembre N-1'!AM52+'Octobre N-1'!AM52+'Novembre N-1'!AM52+'Décembre N-1'!AM52</f>
        <v>96</v>
      </c>
      <c r="AN52" s="33" t="e">
        <f t="shared" si="72"/>
        <v>#DIV/0!</v>
      </c>
      <c r="AO52" s="25"/>
      <c r="AP52" s="26">
        <f t="shared" si="25"/>
        <v>-96</v>
      </c>
      <c r="AQ52" s="32">
        <f t="shared" si="73"/>
        <v>5.7142857142857143E-3</v>
      </c>
      <c r="AR52" s="23">
        <f>'Janvier N-1'!T52+'Février N-1'!T52+'Mars N-1'!T52+'Avril N-1'!T52+'Mai N-1'!T52+'Juin N-1'!AR52+'Juillet N-1'!AR52+'Août N-1'!AR52+'Septembre N-1'!AR52+'Octobre N-1'!AR52+'Novembre N-1'!AR52+'Décembre N-1'!AR52</f>
        <v>1</v>
      </c>
      <c r="AS52" s="33" t="e">
        <f t="shared" si="74"/>
        <v>#DIV/0!</v>
      </c>
      <c r="AT52" s="25"/>
      <c r="AU52" s="26">
        <f t="shared" si="26"/>
        <v>-1</v>
      </c>
    </row>
    <row r="53" spans="1:47" x14ac:dyDescent="0.3">
      <c r="A53" t="s">
        <v>30</v>
      </c>
      <c r="B53" s="21"/>
      <c r="C53" s="32">
        <f t="shared" si="57"/>
        <v>2.0864946889226101E-2</v>
      </c>
      <c r="D53" s="23">
        <f>'Janvier N-1'!D54+'Février N-1'!D54+'Mars N-1'!D54+'Avril N-1'!D54+'Mai N-1'!D54+'Juin N-1'!D56+'Juillet N-1'!D56+'Août N-1'!D56+'Septembre N-1'!D56+'Octobre N-1'!D55+'Novembre N-1'!D55+'Décembre N-1'!D56</f>
        <v>55</v>
      </c>
      <c r="E53" s="33" t="e">
        <f t="shared" si="58"/>
        <v>#DIV/0!</v>
      </c>
      <c r="F53" s="25"/>
      <c r="G53" s="26">
        <f t="shared" si="59"/>
        <v>-55</v>
      </c>
      <c r="H53" s="32">
        <f t="shared" si="56"/>
        <v>1.7374517374517374E-2</v>
      </c>
      <c r="I53" s="23">
        <f>'Janvier N-1'!F53+'Février N-1'!F53+'Mars N-1'!F53+'Avril N-1'!F53+'Mai N-1'!F53+'Juin N-1'!I53+'Juillet N-1'!I53+'Août N-1'!I53+'Septembre N-1'!I53+'Octobre N-1'!I53+'Novembre N-1'!I53+'Décembre N-1'!I53</f>
        <v>18</v>
      </c>
      <c r="J53" s="33" t="e">
        <f t="shared" si="60"/>
        <v>#DIV/0!</v>
      </c>
      <c r="K53" s="25"/>
      <c r="L53" s="26">
        <f t="shared" si="19"/>
        <v>-18</v>
      </c>
      <c r="M53" s="32">
        <f t="shared" si="61"/>
        <v>1.079913606911447E-2</v>
      </c>
      <c r="N53" s="23">
        <f>'Janvier N-1'!H53+'Février N-1'!H53+'Mars N-1'!H53+'Avril N-1'!H53+'Mai N-1'!H53+'Juin N-1'!N53+'Juillet N-1'!N53+'Août N-1'!N53+'Septembre N-1'!N53+'Octobre N-1'!N53+'Novembre N-1'!N53+'Décembre N-1'!N53</f>
        <v>5</v>
      </c>
      <c r="O53" s="33" t="e">
        <f t="shared" si="62"/>
        <v>#DIV/0!</v>
      </c>
      <c r="P53" s="25"/>
      <c r="Q53" s="26">
        <f t="shared" si="20"/>
        <v>-5</v>
      </c>
      <c r="R53" s="32">
        <f t="shared" si="63"/>
        <v>9.0712742980561561E-2</v>
      </c>
      <c r="S53" s="23">
        <f>'Janvier N-1'!J53+'Février N-1'!J53+'Mars N-1'!J53+'Avril N-1'!J53+'Mai N-1'!J53+'Juin N-1'!S53+'Juillet N-1'!S53+'Août N-1'!S53+'Septembre N-1'!S53+'Octobre N-1'!S53+'Novembre N-1'!S53+'Décembre N-1'!S53</f>
        <v>42</v>
      </c>
      <c r="T53" s="33" t="e">
        <f t="shared" si="64"/>
        <v>#DIV/0!</v>
      </c>
      <c r="U53" s="25"/>
      <c r="V53" s="26">
        <f t="shared" si="21"/>
        <v>-42</v>
      </c>
      <c r="W53" s="32">
        <f t="shared" si="65"/>
        <v>3.5256410256410256E-2</v>
      </c>
      <c r="X53" s="23">
        <f>'Janvier N-1'!L53+'Février N-1'!L53+'Mars N-1'!L53+'Avril N-1'!L53+'Mai N-1'!L53+'Juin N-1'!X53+'Juillet N-1'!X53+'Août N-1'!X53+'Septembre N-1'!X53+'Octobre N-1'!X53+'Novembre N-1'!X53+'Décembre N-1'!X53</f>
        <v>11</v>
      </c>
      <c r="Y53" s="33" t="e">
        <f t="shared" si="66"/>
        <v>#DIV/0!</v>
      </c>
      <c r="Z53" s="25"/>
      <c r="AA53" s="26">
        <f t="shared" si="22"/>
        <v>-11</v>
      </c>
      <c r="AB53" s="32">
        <f t="shared" si="67"/>
        <v>4.6391752577319589E-2</v>
      </c>
      <c r="AC53" s="23">
        <f>'Janvier N-1'!N53+'Février N-1'!N53+'Mars N-1'!N53+'Avril N-1'!N53+'Mai N-1'!N53+'Juin N-1'!AC53+'Juillet N-1'!AC53+'Août N-1'!AC53+'Septembre N-1'!AC53+'Octobre N-1'!AC53+'Novembre N-1'!AC53+'Décembre N-1'!AC53</f>
        <v>45</v>
      </c>
      <c r="AD53" s="33" t="e">
        <f t="shared" si="68"/>
        <v>#DIV/0!</v>
      </c>
      <c r="AE53" s="25"/>
      <c r="AF53" s="26">
        <f t="shared" si="23"/>
        <v>-45</v>
      </c>
      <c r="AG53" s="32">
        <f t="shared" si="69"/>
        <v>1.0615711252653927E-2</v>
      </c>
      <c r="AH53" s="23">
        <f>'Janvier N-1'!P53+'Février N-1'!P53+'Mars N-1'!P53+'Avril N-1'!P53+'Mai N-1'!P53+'Juin N-1'!AH53+'Juillet N-1'!AH53+'Août N-1'!AH53+'Septembre N-1'!AH53+'Octobre N-1'!AH53+'Novembre N-1'!AH53+'Décembre N-1'!AH53</f>
        <v>5</v>
      </c>
      <c r="AI53" s="33" t="e">
        <f t="shared" si="70"/>
        <v>#DIV/0!</v>
      </c>
      <c r="AJ53" s="25"/>
      <c r="AK53" s="26">
        <f t="shared" si="24"/>
        <v>-5</v>
      </c>
      <c r="AL53" s="32">
        <f t="shared" si="71"/>
        <v>2.9719626168224298E-2</v>
      </c>
      <c r="AM53" s="23">
        <f>'Janvier N-1'!R53+'Février N-1'!R53+'Mars N-1'!R53+'Avril N-1'!R53+'Mai N-1'!R53+'Juin N-1'!AM53+'Juillet N-1'!AM53+'Août N-1'!AM53+'Septembre N-1'!AM53+'Octobre N-1'!AM53+'Novembre N-1'!AM53+'Décembre N-1'!AM53</f>
        <v>159</v>
      </c>
      <c r="AN53" s="33" t="e">
        <f t="shared" si="72"/>
        <v>#DIV/0!</v>
      </c>
      <c r="AO53" s="25"/>
      <c r="AP53" s="26">
        <f t="shared" si="25"/>
        <v>-159</v>
      </c>
      <c r="AQ53" s="32">
        <f t="shared" si="73"/>
        <v>0.21142857142857144</v>
      </c>
      <c r="AR53" s="23">
        <f>'Janvier N-1'!T53+'Février N-1'!T53+'Mars N-1'!T53+'Avril N-1'!T53+'Mai N-1'!T53+'Juin N-1'!AR53+'Juillet N-1'!AR53+'Août N-1'!AR53+'Septembre N-1'!AR53+'Octobre N-1'!AR53+'Novembre N-1'!AR53+'Décembre N-1'!AR53</f>
        <v>37</v>
      </c>
      <c r="AS53" s="33" t="e">
        <f t="shared" si="74"/>
        <v>#DIV/0!</v>
      </c>
      <c r="AT53" s="25"/>
      <c r="AU53" s="26">
        <f t="shared" si="26"/>
        <v>-37</v>
      </c>
    </row>
    <row r="54" spans="1:47" x14ac:dyDescent="0.3">
      <c r="A54" t="s">
        <v>31</v>
      </c>
      <c r="B54" s="21"/>
      <c r="C54" s="32">
        <f t="shared" si="57"/>
        <v>0.28717754172989379</v>
      </c>
      <c r="D54" s="23">
        <f>'Janvier N-1'!D55+'Février N-1'!D55+'Mars N-1'!D55+'Avril N-1'!D55+'Mai N-1'!D55+'Juin N-1'!D57+'Juillet N-1'!D57+'Août N-1'!D57+'Septembre N-1'!D57+'Octobre N-1'!D56+'Novembre N-1'!D56+'Décembre N-1'!D57</f>
        <v>757</v>
      </c>
      <c r="E54" s="33" t="e">
        <f t="shared" si="58"/>
        <v>#DIV/0!</v>
      </c>
      <c r="F54" s="25"/>
      <c r="G54" s="26">
        <f t="shared" si="59"/>
        <v>-757</v>
      </c>
      <c r="H54" s="32">
        <f t="shared" si="56"/>
        <v>4.0540540540540543E-2</v>
      </c>
      <c r="I54" s="23">
        <f>'Janvier N-1'!F54+'Février N-1'!F54+'Mars N-1'!F54+'Avril N-1'!F54+'Mai N-1'!F54+'Juin N-1'!I54+'Juillet N-1'!I54+'Août N-1'!I54+'Septembre N-1'!I54+'Octobre N-1'!I54+'Novembre N-1'!I54+'Décembre N-1'!I54</f>
        <v>42</v>
      </c>
      <c r="J54" s="33" t="e">
        <f t="shared" si="60"/>
        <v>#DIV/0!</v>
      </c>
      <c r="K54" s="25"/>
      <c r="L54" s="26">
        <f t="shared" si="19"/>
        <v>-42</v>
      </c>
      <c r="M54" s="32">
        <f t="shared" si="61"/>
        <v>6.4794816414686825E-3</v>
      </c>
      <c r="N54" s="23">
        <f>'Janvier N-1'!H54+'Février N-1'!H54+'Mars N-1'!H54+'Avril N-1'!H54+'Mai N-1'!H54+'Juin N-1'!N54+'Juillet N-1'!N54+'Août N-1'!N54+'Septembre N-1'!N54+'Octobre N-1'!N54+'Novembre N-1'!N54+'Décembre N-1'!N54</f>
        <v>3</v>
      </c>
      <c r="O54" s="33" t="e">
        <f t="shared" si="62"/>
        <v>#DIV/0!</v>
      </c>
      <c r="P54" s="25"/>
      <c r="Q54" s="26">
        <f t="shared" si="20"/>
        <v>-3</v>
      </c>
      <c r="R54" s="32">
        <f t="shared" si="63"/>
        <v>3.8876889848812095E-2</v>
      </c>
      <c r="S54" s="23">
        <f>'Janvier N-1'!J54+'Février N-1'!J54+'Mars N-1'!J54+'Avril N-1'!J54+'Mai N-1'!J54+'Juin N-1'!S54+'Juillet N-1'!S54+'Août N-1'!S54+'Septembre N-1'!S54+'Octobre N-1'!S54+'Novembre N-1'!S54+'Décembre N-1'!S54</f>
        <v>18</v>
      </c>
      <c r="T54" s="33" t="e">
        <f t="shared" si="64"/>
        <v>#DIV/0!</v>
      </c>
      <c r="U54" s="25"/>
      <c r="V54" s="26">
        <f t="shared" si="21"/>
        <v>-18</v>
      </c>
      <c r="W54" s="32">
        <f t="shared" si="65"/>
        <v>8.6538461538461536E-2</v>
      </c>
      <c r="X54" s="23">
        <f>'Janvier N-1'!L54+'Février N-1'!L54+'Mars N-1'!L54+'Avril N-1'!L54+'Mai N-1'!L54+'Juin N-1'!X54+'Juillet N-1'!X54+'Août N-1'!X54+'Septembre N-1'!X54+'Octobre N-1'!X54+'Novembre N-1'!X54+'Décembre N-1'!X54</f>
        <v>27</v>
      </c>
      <c r="Y54" s="33" t="e">
        <f t="shared" si="66"/>
        <v>#DIV/0!</v>
      </c>
      <c r="Z54" s="25"/>
      <c r="AA54" s="26">
        <f t="shared" si="22"/>
        <v>-27</v>
      </c>
      <c r="AB54" s="32">
        <f t="shared" si="67"/>
        <v>4.536082474226804E-2</v>
      </c>
      <c r="AC54" s="23">
        <f>'Janvier N-1'!N54+'Février N-1'!N54+'Mars N-1'!N54+'Avril N-1'!N54+'Mai N-1'!N54+'Juin N-1'!AC54+'Juillet N-1'!AC54+'Août N-1'!AC54+'Septembre N-1'!AC54+'Octobre N-1'!AC54+'Novembre N-1'!AC54+'Décembre N-1'!AC54</f>
        <v>44</v>
      </c>
      <c r="AD54" s="33" t="e">
        <f t="shared" si="68"/>
        <v>#DIV/0!</v>
      </c>
      <c r="AE54" s="25"/>
      <c r="AF54" s="26">
        <f t="shared" si="23"/>
        <v>-44</v>
      </c>
      <c r="AG54" s="32">
        <f t="shared" si="69"/>
        <v>2.1231422505307854E-2</v>
      </c>
      <c r="AH54" s="23">
        <f>'Janvier N-1'!P54+'Février N-1'!P54+'Mars N-1'!P54+'Avril N-1'!P54+'Mai N-1'!P54+'Juin N-1'!AH54+'Juillet N-1'!AH54+'Août N-1'!AH54+'Septembre N-1'!AH54+'Octobre N-1'!AH54+'Novembre N-1'!AH54+'Décembre N-1'!AH54</f>
        <v>10</v>
      </c>
      <c r="AI54" s="33" t="e">
        <f t="shared" si="70"/>
        <v>#DIV/0!</v>
      </c>
      <c r="AJ54" s="25"/>
      <c r="AK54" s="26">
        <f t="shared" si="24"/>
        <v>-10</v>
      </c>
      <c r="AL54" s="32">
        <f t="shared" si="71"/>
        <v>3.925233644859813E-2</v>
      </c>
      <c r="AM54" s="23">
        <f>'Janvier N-1'!R54+'Février N-1'!R54+'Mars N-1'!R54+'Avril N-1'!R54+'Mai N-1'!R54+'Juin N-1'!AM54+'Juillet N-1'!AM54+'Août N-1'!AM54+'Septembre N-1'!AM54+'Octobre N-1'!AM54+'Novembre N-1'!AM54+'Décembre N-1'!AM54</f>
        <v>210</v>
      </c>
      <c r="AN54" s="33" t="e">
        <f t="shared" si="72"/>
        <v>#DIV/0!</v>
      </c>
      <c r="AO54" s="25"/>
      <c r="AP54" s="26">
        <f t="shared" si="25"/>
        <v>-210</v>
      </c>
      <c r="AQ54" s="32">
        <f t="shared" si="73"/>
        <v>1.1428571428571429E-2</v>
      </c>
      <c r="AR54" s="23">
        <f>'Janvier N-1'!T54+'Février N-1'!T54+'Mars N-1'!T54+'Avril N-1'!T54+'Mai N-1'!T54+'Juin N-1'!AR54+'Juillet N-1'!AR54+'Août N-1'!AR54+'Septembre N-1'!AR54+'Octobre N-1'!AR54+'Novembre N-1'!AR54+'Décembre N-1'!AR54</f>
        <v>2</v>
      </c>
      <c r="AS54" s="33" t="e">
        <f t="shared" si="74"/>
        <v>#DIV/0!</v>
      </c>
      <c r="AT54" s="25"/>
      <c r="AU54" s="26">
        <f t="shared" si="26"/>
        <v>-2</v>
      </c>
    </row>
    <row r="55" spans="1:47" x14ac:dyDescent="0.3">
      <c r="A55" t="s">
        <v>32</v>
      </c>
      <c r="B55" s="21"/>
      <c r="C55" s="32">
        <f t="shared" si="57"/>
        <v>0.10015174506828528</v>
      </c>
      <c r="D55" s="23">
        <f>'Janvier N-1'!D57+'Février N-1'!D57+'Mars N-1'!D57+'Avril N-1'!D57+'Mai N-1'!D56+'Juin N-1'!D58+'Juillet N-1'!D58+'Août N-1'!D58+'Septembre N-1'!D58+'Octobre N-1'!D57+'Novembre N-1'!D57+'Décembre N-1'!D58</f>
        <v>264</v>
      </c>
      <c r="E55" s="33" t="e">
        <f t="shared" si="58"/>
        <v>#DIV/0!</v>
      </c>
      <c r="F55" s="25"/>
      <c r="G55" s="26">
        <f t="shared" si="59"/>
        <v>-264</v>
      </c>
      <c r="H55" s="32">
        <f t="shared" si="56"/>
        <v>9.3629343629343623E-2</v>
      </c>
      <c r="I55" s="23">
        <f>'Janvier N-1'!F55+'Février N-1'!F55+'Mars N-1'!F55+'Avril N-1'!F55+'Mai N-1'!F55+'Juin N-1'!I55+'Juillet N-1'!I55+'Août N-1'!I55+'Septembre N-1'!I55+'Octobre N-1'!I55+'Novembre N-1'!I55+'Décembre N-1'!I55</f>
        <v>97</v>
      </c>
      <c r="J55" s="33" t="e">
        <f t="shared" si="60"/>
        <v>#DIV/0!</v>
      </c>
      <c r="K55" s="25"/>
      <c r="L55" s="26">
        <f t="shared" si="19"/>
        <v>-97</v>
      </c>
      <c r="M55" s="32">
        <f t="shared" si="61"/>
        <v>3.0237580993520519E-2</v>
      </c>
      <c r="N55" s="23">
        <f>'Janvier N-1'!H55+'Février N-1'!H55+'Mars N-1'!H55+'Avril N-1'!H55+'Mai N-1'!H55+'Juin N-1'!N55+'Juillet N-1'!N55+'Août N-1'!N55+'Septembre N-1'!N55+'Octobre N-1'!N55+'Novembre N-1'!N55+'Décembre N-1'!N55</f>
        <v>14</v>
      </c>
      <c r="O55" s="33" t="e">
        <f t="shared" si="62"/>
        <v>#DIV/0!</v>
      </c>
      <c r="P55" s="25"/>
      <c r="Q55" s="26">
        <f t="shared" si="20"/>
        <v>-14</v>
      </c>
      <c r="R55" s="32">
        <f t="shared" si="63"/>
        <v>7.3434125269978404E-2</v>
      </c>
      <c r="S55" s="23">
        <f>'Janvier N-1'!J55+'Février N-1'!J55+'Mars N-1'!J55+'Avril N-1'!J55+'Mai N-1'!J55+'Juin N-1'!S55+'Juillet N-1'!S55+'Août N-1'!S55+'Septembre N-1'!S55+'Octobre N-1'!S55+'Novembre N-1'!S55+'Décembre N-1'!S55</f>
        <v>34</v>
      </c>
      <c r="T55" s="33" t="e">
        <f t="shared" si="64"/>
        <v>#DIV/0!</v>
      </c>
      <c r="U55" s="25"/>
      <c r="V55" s="26">
        <f t="shared" si="21"/>
        <v>-34</v>
      </c>
      <c r="W55" s="32">
        <f t="shared" si="65"/>
        <v>6.7307692307692304E-2</v>
      </c>
      <c r="X55" s="23">
        <f>'Janvier N-1'!L55+'Février N-1'!L55+'Mars N-1'!L55+'Avril N-1'!L55+'Mai N-1'!L55+'Juin N-1'!X55+'Juillet N-1'!X55+'Août N-1'!X55+'Septembre N-1'!X55+'Octobre N-1'!X55+'Novembre N-1'!X55+'Décembre N-1'!X55</f>
        <v>21</v>
      </c>
      <c r="Y55" s="33" t="e">
        <f t="shared" si="66"/>
        <v>#DIV/0!</v>
      </c>
      <c r="Z55" s="25"/>
      <c r="AA55" s="26">
        <f t="shared" si="22"/>
        <v>-21</v>
      </c>
      <c r="AB55" s="32">
        <f t="shared" si="67"/>
        <v>5.7731958762886601E-2</v>
      </c>
      <c r="AC55" s="23">
        <f>'Janvier N-1'!N55+'Février N-1'!N55+'Mars N-1'!N55+'Avril N-1'!N55+'Mai N-1'!N55+'Juin N-1'!AC55+'Juillet N-1'!AC55+'Août N-1'!AC55+'Septembre N-1'!AC55+'Octobre N-1'!AC55+'Novembre N-1'!AC55+'Décembre N-1'!AC55</f>
        <v>56</v>
      </c>
      <c r="AD55" s="33" t="e">
        <f t="shared" si="68"/>
        <v>#DIV/0!</v>
      </c>
      <c r="AE55" s="25"/>
      <c r="AF55" s="26">
        <f t="shared" si="23"/>
        <v>-56</v>
      </c>
      <c r="AG55" s="32">
        <f t="shared" si="69"/>
        <v>7.6433121019108277E-2</v>
      </c>
      <c r="AH55" s="23">
        <f>'Janvier N-1'!P55+'Février N-1'!P55+'Mars N-1'!P55+'Avril N-1'!P55+'Mai N-1'!P55+'Juin N-1'!AH55+'Juillet N-1'!AH55+'Août N-1'!AH55+'Septembre N-1'!AH55+'Octobre N-1'!AH55+'Novembre N-1'!AH55+'Décembre N-1'!AH55</f>
        <v>36</v>
      </c>
      <c r="AI55" s="33" t="e">
        <f t="shared" si="70"/>
        <v>#DIV/0!</v>
      </c>
      <c r="AJ55" s="25"/>
      <c r="AK55" s="26">
        <f t="shared" si="24"/>
        <v>-36</v>
      </c>
      <c r="AL55" s="32">
        <f t="shared" si="71"/>
        <v>9.3644859813084111E-2</v>
      </c>
      <c r="AM55" s="23">
        <f>'Janvier N-1'!R55+'Février N-1'!R55+'Mars N-1'!R55+'Avril N-1'!R55+'Mai N-1'!R55+'Juin N-1'!AM55+'Juillet N-1'!AM55+'Août N-1'!AM55+'Septembre N-1'!AM55+'Octobre N-1'!AM55+'Novembre N-1'!AM55+'Décembre N-1'!AM55</f>
        <v>501</v>
      </c>
      <c r="AN55" s="33" t="e">
        <f t="shared" si="72"/>
        <v>#DIV/0!</v>
      </c>
      <c r="AO55" s="25"/>
      <c r="AP55" s="26">
        <f t="shared" si="25"/>
        <v>-501</v>
      </c>
      <c r="AQ55" s="32">
        <f t="shared" si="73"/>
        <v>0</v>
      </c>
      <c r="AR55" s="23">
        <f>'Janvier N-1'!T55+'Février N-1'!T55+'Mars N-1'!T55+'Avril N-1'!T55+'Mai N-1'!T55+'Juin N-1'!AR55+'Juillet N-1'!AR55+'Août N-1'!AR55+'Septembre N-1'!AR55+'Octobre N-1'!AR55+'Novembre N-1'!AR55+'Décembre N-1'!AR55</f>
        <v>0</v>
      </c>
      <c r="AS55" s="33" t="e">
        <f t="shared" si="74"/>
        <v>#DIV/0!</v>
      </c>
      <c r="AT55" s="25"/>
      <c r="AU55" s="26">
        <f t="shared" si="26"/>
        <v>0</v>
      </c>
    </row>
    <row r="56" spans="1:47" ht="15" thickBot="1" x14ac:dyDescent="0.35">
      <c r="B56" s="27"/>
      <c r="C56" s="28"/>
      <c r="D56" s="23"/>
      <c r="E56" s="29"/>
      <c r="F56" s="30"/>
      <c r="G56" s="31"/>
      <c r="H56" s="28"/>
      <c r="I56" s="27"/>
      <c r="J56" s="29"/>
      <c r="K56" s="30"/>
      <c r="L56" s="31"/>
      <c r="M56" s="28"/>
      <c r="N56" s="27"/>
      <c r="O56" s="29"/>
      <c r="P56" s="30"/>
      <c r="Q56" s="31"/>
      <c r="R56" s="28"/>
      <c r="S56" s="27"/>
      <c r="T56" s="29"/>
      <c r="U56" s="30"/>
      <c r="V56" s="31"/>
      <c r="W56" s="28"/>
      <c r="X56" s="27"/>
      <c r="Y56" s="29"/>
      <c r="Z56" s="30"/>
      <c r="AA56" s="31"/>
      <c r="AB56" s="28"/>
      <c r="AC56" s="27"/>
      <c r="AD56" s="29"/>
      <c r="AE56" s="30"/>
      <c r="AF56" s="31"/>
      <c r="AG56" s="28"/>
      <c r="AH56" s="27"/>
      <c r="AI56" s="29"/>
      <c r="AJ56" s="30"/>
      <c r="AK56" s="31"/>
      <c r="AL56" s="28"/>
      <c r="AM56" s="27"/>
      <c r="AN56" s="29"/>
      <c r="AO56" s="30"/>
      <c r="AP56" s="31"/>
      <c r="AQ56" s="28"/>
      <c r="AR56" s="27"/>
      <c r="AS56" s="29"/>
      <c r="AT56" s="30"/>
      <c r="AU56" s="31"/>
    </row>
    <row r="57" spans="1:47" s="12" customFormat="1" ht="16.2" thickBot="1" x14ac:dyDescent="0.35">
      <c r="A57" s="11" t="s">
        <v>38</v>
      </c>
      <c r="C57" s="13">
        <f>SUM(C3:C55)</f>
        <v>0.99999999999999989</v>
      </c>
      <c r="D57" s="12">
        <f>SUM(D3:D55)</f>
        <v>2636</v>
      </c>
      <c r="E57" s="16" t="e">
        <f>SUM(E3:E55)</f>
        <v>#DIV/0!</v>
      </c>
      <c r="F57" s="17">
        <f>SUM(F3:F55)</f>
        <v>0</v>
      </c>
      <c r="G57" s="14"/>
      <c r="H57" s="13">
        <f>SUM(H3:H55)</f>
        <v>0.99999999999999989</v>
      </c>
      <c r="I57" s="12">
        <f>SUM(I3:I55)</f>
        <v>1036</v>
      </c>
      <c r="J57" s="16" t="e">
        <f>SUM(J3:J55)</f>
        <v>#DIV/0!</v>
      </c>
      <c r="K57" s="17">
        <f>SUM(K3:K55)</f>
        <v>0</v>
      </c>
      <c r="M57" s="19">
        <f>SUM(M3:M55)</f>
        <v>0.99999999999999989</v>
      </c>
      <c r="N57" s="12">
        <f>SUM(N3:N55)</f>
        <v>463</v>
      </c>
      <c r="O57" s="16" t="e">
        <f>SUM(O3:O55)</f>
        <v>#DIV/0!</v>
      </c>
      <c r="P57" s="17">
        <f>SUM(P3:P55)</f>
        <v>0</v>
      </c>
      <c r="R57" s="13">
        <f>SUM(R3:R55)</f>
        <v>1.0000000000000002</v>
      </c>
      <c r="S57" s="12">
        <f>SUM(S3:S55)</f>
        <v>463</v>
      </c>
      <c r="T57" s="16" t="e">
        <f>SUM(T3:T55)</f>
        <v>#DIV/0!</v>
      </c>
      <c r="U57" s="17">
        <f>SUM(U3:U55)</f>
        <v>0</v>
      </c>
      <c r="W57" s="13">
        <f>SUM(W3:W55)</f>
        <v>0.99999999999999978</v>
      </c>
      <c r="X57" s="12">
        <f>SUM(X3:X55)</f>
        <v>312</v>
      </c>
      <c r="Y57" s="16" t="e">
        <f>SUM(Y3:Y55)</f>
        <v>#DIV/0!</v>
      </c>
      <c r="Z57" s="17">
        <f>SUM(Z3:Z55)</f>
        <v>0</v>
      </c>
      <c r="AB57" s="13">
        <f>SUM(AB3:AB55)</f>
        <v>0.99999999999999989</v>
      </c>
      <c r="AC57" s="12">
        <f>SUM(AC3:AC55)</f>
        <v>970</v>
      </c>
      <c r="AD57" s="16" t="e">
        <f>SUM(AD3:AD55)</f>
        <v>#DIV/0!</v>
      </c>
      <c r="AE57" s="17">
        <f>SUM(AE3:AE55)</f>
        <v>0</v>
      </c>
      <c r="AG57" s="13">
        <f>SUM(AG3:AG55)</f>
        <v>0.99999999999999989</v>
      </c>
      <c r="AH57" s="12">
        <f>SUM(AH3:AH55)</f>
        <v>471</v>
      </c>
      <c r="AI57" s="16" t="e">
        <f>SUM(AI3:AI55)</f>
        <v>#DIV/0!</v>
      </c>
      <c r="AJ57" s="17">
        <f>SUM(AJ3:AJ55)</f>
        <v>0</v>
      </c>
      <c r="AL57" s="13">
        <f>SUM(AL3:AL55)</f>
        <v>1</v>
      </c>
      <c r="AM57" s="12">
        <f>SUM(AM3:AM55)</f>
        <v>5350</v>
      </c>
      <c r="AN57" s="16" t="e">
        <f>SUM(AN3:AN55)</f>
        <v>#DIV/0!</v>
      </c>
      <c r="AO57" s="17">
        <f>SUM(AO3:AO55)</f>
        <v>0</v>
      </c>
      <c r="AQ57" s="13">
        <f>SUM(AQ3:AQ55)</f>
        <v>0.99999999999999978</v>
      </c>
      <c r="AR57" s="12">
        <f>SUM(AR3:AR55)</f>
        <v>175</v>
      </c>
      <c r="AS57" s="16" t="e">
        <f>SUM(AS3:AS55)</f>
        <v>#DIV/0!</v>
      </c>
      <c r="AT57" s="17">
        <f>SUM(AT3:AT55)</f>
        <v>0</v>
      </c>
    </row>
  </sheetData>
  <mergeCells count="18"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  <mergeCell ref="O1:P1"/>
    <mergeCell ref="C1:D1"/>
    <mergeCell ref="E1:F1"/>
    <mergeCell ref="H1:I1"/>
    <mergeCell ref="J1:K1"/>
    <mergeCell ref="M1:N1"/>
  </mergeCells>
  <conditionalFormatting sqref="G3:G56 L3:L56 Q3:Q56 V3:V56 AA3:AA56 AF3:AF56 AK3:AK56 AP3:AP56 AU3:AU56">
    <cfRule type="expression" dxfId="1" priority="5">
      <formula>G3&gt;D3</formula>
    </cfRule>
    <cfRule type="expression" dxfId="0" priority="6">
      <formula>G3&lt;D3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BL59"/>
  <sheetViews>
    <sheetView workbookViewId="0">
      <pane xSplit="2" ySplit="2" topLeftCell="C3" activePane="bottomRight" state="frozen"/>
      <selection activeCell="A56" sqref="A56"/>
      <selection pane="topRight" activeCell="A56" sqref="A56"/>
      <selection pane="bottomLeft" activeCell="A56" sqref="A56"/>
      <selection pane="bottomRight" activeCell="C8" sqref="C8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55" width="9.109375" hidden="1" customWidth="1"/>
    <col min="56" max="61" width="15.109375" hidden="1" customWidth="1"/>
    <col min="62" max="62" width="18.5546875" hidden="1" customWidth="1"/>
    <col min="63" max="63" width="19.77734375" hidden="1" customWidth="1"/>
    <col min="64" max="64" width="18.21875" hidden="1" customWidth="1"/>
    <col min="65" max="65" width="9.109375" customWidth="1"/>
  </cols>
  <sheetData>
    <row r="1" spans="1:64" s="1" customFormat="1" x14ac:dyDescent="0.3">
      <c r="A1" s="5" t="s">
        <v>0</v>
      </c>
      <c r="B1" s="4" t="s">
        <v>41</v>
      </c>
      <c r="C1" s="45" t="s">
        <v>155</v>
      </c>
      <c r="D1" s="46"/>
      <c r="E1" s="43" t="s">
        <v>139</v>
      </c>
      <c r="F1" s="44"/>
      <c r="G1" s="7"/>
      <c r="H1" s="45" t="s">
        <v>156</v>
      </c>
      <c r="I1" s="46"/>
      <c r="J1" s="43" t="s">
        <v>140</v>
      </c>
      <c r="K1" s="44"/>
      <c r="L1" s="10"/>
      <c r="M1" s="45" t="s">
        <v>157</v>
      </c>
      <c r="N1" s="46"/>
      <c r="O1" s="43" t="s">
        <v>107</v>
      </c>
      <c r="P1" s="44"/>
      <c r="Q1" s="10"/>
      <c r="R1" s="45" t="s">
        <v>158</v>
      </c>
      <c r="S1" s="46"/>
      <c r="T1" s="43" t="s">
        <v>141</v>
      </c>
      <c r="U1" s="44"/>
      <c r="V1" s="10"/>
      <c r="W1" s="45" t="s">
        <v>159</v>
      </c>
      <c r="X1" s="46"/>
      <c r="Y1" s="43" t="s">
        <v>142</v>
      </c>
      <c r="Z1" s="44"/>
      <c r="AA1" s="10"/>
      <c r="AB1" s="45" t="s">
        <v>160</v>
      </c>
      <c r="AC1" s="46"/>
      <c r="AD1" s="43" t="s">
        <v>143</v>
      </c>
      <c r="AE1" s="44"/>
      <c r="AF1" s="10"/>
      <c r="AG1" s="45" t="s">
        <v>161</v>
      </c>
      <c r="AH1" s="46"/>
      <c r="AI1" s="43" t="s">
        <v>144</v>
      </c>
      <c r="AJ1" s="44"/>
      <c r="AK1" s="10"/>
      <c r="AL1" s="45" t="s">
        <v>162</v>
      </c>
      <c r="AM1" s="46"/>
      <c r="AN1" s="43" t="s">
        <v>145</v>
      </c>
      <c r="AO1" s="44"/>
      <c r="AP1" s="10"/>
      <c r="AQ1" s="45" t="s">
        <v>163</v>
      </c>
      <c r="AR1" s="46"/>
      <c r="AS1" s="43" t="s">
        <v>146</v>
      </c>
      <c r="AT1" s="44"/>
      <c r="AU1" s="10"/>
      <c r="AY1" t="s">
        <v>0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</row>
    <row r="3" spans="1:64" x14ac:dyDescent="0.3">
      <c r="A3" s="20" t="s">
        <v>36</v>
      </c>
      <c r="B3" s="21" t="e">
        <v>#N/A</v>
      </c>
      <c r="C3" s="22" t="e">
        <f t="shared" ref="C3:C10" si="0">D3/$D$59</f>
        <v>#DIV/0!</v>
      </c>
      <c r="D3" s="23">
        <f t="shared" ref="D3:D10" si="1">IF(COUNTIF($AY$2:$BL$62,A3)=1,VLOOKUP(A3,$AY$2:$BL$62,6,FALSE),0)</f>
        <v>0</v>
      </c>
      <c r="E3" s="24">
        <f t="shared" ref="E3:E10" si="2">F3/$F$59</f>
        <v>0</v>
      </c>
      <c r="F3" s="25">
        <f>'Février N-1'!D3</f>
        <v>0</v>
      </c>
      <c r="G3" s="26">
        <f t="shared" ref="G3:G34" si="3">D3-F3</f>
        <v>0</v>
      </c>
      <c r="H3" s="22" t="e">
        <f t="shared" ref="H3:H10" si="4">I3/$I$59</f>
        <v>#DIV/0!</v>
      </c>
      <c r="I3" s="23">
        <f t="shared" ref="I3:I10" si="5">IF(COUNTIF($AY$2:$BL$61,A3)=1,VLOOKUP(A3,$AY$2:$BL$61,7,FALSE),0)</f>
        <v>0</v>
      </c>
      <c r="J3" s="33">
        <f t="shared" ref="J3:J10" si="6">K3/$K$59</f>
        <v>0</v>
      </c>
      <c r="K3" s="25">
        <f>'Janvier N-1'!F3</f>
        <v>0</v>
      </c>
      <c r="L3" s="26">
        <f>I3-K3</f>
        <v>0</v>
      </c>
      <c r="M3" s="22" t="e">
        <f t="shared" ref="M3:M10" si="7">N3/$N$59</f>
        <v>#DIV/0!</v>
      </c>
      <c r="N3" s="23">
        <f t="shared" ref="N3:N10" si="8">IF(COUNTIF($AY$2:$BL$60,A3)=1,VLOOKUP(A3,$AY$2:$BL$60,8,FALSE),0)</f>
        <v>0</v>
      </c>
      <c r="O3" s="24">
        <f t="shared" ref="O3:O10" si="9">P3/$P$59</f>
        <v>0</v>
      </c>
      <c r="P3" s="25">
        <f>'Février N-1'!H3</f>
        <v>0</v>
      </c>
      <c r="Q3" s="26">
        <f t="shared" ref="Q3:Q28" si="10">N3-P3</f>
        <v>0</v>
      </c>
      <c r="R3" s="22" t="e">
        <f t="shared" ref="R3:R10" si="11">S3/$S$59</f>
        <v>#DIV/0!</v>
      </c>
      <c r="S3" s="23">
        <f t="shared" ref="S3:S10" si="12">IF(COUNTIF($AY$2:$BL$60,A3)=1,VLOOKUP(A3,$AY$2:$BL$60,9,FALSE),0)</f>
        <v>0</v>
      </c>
      <c r="T3" s="33">
        <f t="shared" ref="T3:T10" si="13">U3/$U$59</f>
        <v>0</v>
      </c>
      <c r="U3" s="25">
        <f>'Février N-1'!J3</f>
        <v>0</v>
      </c>
      <c r="V3" s="26">
        <f t="shared" ref="V3:V28" si="14">S3-U3</f>
        <v>0</v>
      </c>
      <c r="W3" s="22" t="e">
        <f t="shared" ref="W3:W10" si="15">X3/$X$59</f>
        <v>#DIV/0!</v>
      </c>
      <c r="X3" s="23">
        <f t="shared" ref="X3:X10" si="16">IF(COUNTIF($AY$2:$BL$60,A3)=1,VLOOKUP(A3,$AY$2:$BL$60,10,FALSE),0)</f>
        <v>0</v>
      </c>
      <c r="Y3" s="33">
        <f t="shared" ref="Y3:Y10" si="17">Z3/$Z$59</f>
        <v>0</v>
      </c>
      <c r="Z3" s="25">
        <f>'Février N-1'!L3</f>
        <v>0</v>
      </c>
      <c r="AA3" s="26">
        <f t="shared" ref="AA3:AA28" si="18">X3-Z3</f>
        <v>0</v>
      </c>
      <c r="AB3" s="22" t="e">
        <f t="shared" ref="AB3:AB10" si="19">AC3/$AC$59</f>
        <v>#DIV/0!</v>
      </c>
      <c r="AC3" s="23">
        <f t="shared" ref="AC3:AC10" si="20">IF(COUNTIF($AY$2:$BL$60,A3)=1,VLOOKUP(A3,$AY$2:$BL$60,11,FALSE),0)</f>
        <v>0</v>
      </c>
      <c r="AD3" s="33">
        <f t="shared" ref="AD3:AD10" si="21">AE3/$AE$59</f>
        <v>0</v>
      </c>
      <c r="AE3" s="25">
        <f>'Février N-1'!N3</f>
        <v>0</v>
      </c>
      <c r="AF3" s="26">
        <f t="shared" ref="AF3:AF28" si="22">AC3-AE3</f>
        <v>0</v>
      </c>
      <c r="AG3" s="22" t="e">
        <f t="shared" ref="AG3:AG10" si="23">AH3/$AH$59</f>
        <v>#DIV/0!</v>
      </c>
      <c r="AH3" s="23">
        <f t="shared" ref="AH3:AH10" si="24">IF(COUNTIF($AY$2:$BL$60,A3)=1,VLOOKUP(A3,$AY$2:$BL$60,12,FALSE),0)</f>
        <v>0</v>
      </c>
      <c r="AI3" s="33">
        <f t="shared" ref="AI3:AI10" si="25">AJ3/$AJ$59</f>
        <v>0</v>
      </c>
      <c r="AJ3" s="25">
        <f>'Février N-1'!P3</f>
        <v>0</v>
      </c>
      <c r="AK3" s="26">
        <f t="shared" ref="AK3:AK28" si="26">AH3-AJ3</f>
        <v>0</v>
      </c>
      <c r="AL3" s="22" t="e">
        <f t="shared" ref="AL3:AL10" si="27">AM3/$AM$59</f>
        <v>#DIV/0!</v>
      </c>
      <c r="AM3" s="23">
        <f t="shared" ref="AM3:AM10" si="28">IF(COUNTIF($AY$2:$BL$60,A3)=1,VLOOKUP(A3,$AY$2:$BL$60,13,FALSE),0)</f>
        <v>0</v>
      </c>
      <c r="AN3" s="33">
        <f t="shared" ref="AN3:AN10" si="29">AO3/$AO$59</f>
        <v>0</v>
      </c>
      <c r="AO3" s="25">
        <f>'Février N-1'!R3</f>
        <v>0</v>
      </c>
      <c r="AP3" s="26">
        <f t="shared" ref="AP3:AP28" si="30">AM3-AO3</f>
        <v>0</v>
      </c>
      <c r="AQ3" s="22" t="e">
        <f t="shared" ref="AQ3:AQ10" si="31">AR3/$AR$59</f>
        <v>#DIV/0!</v>
      </c>
      <c r="AR3" s="23">
        <f t="shared" ref="AR3:AR10" si="32">IF(COUNTIF($AY$2:$BL$60,A3)=1,VLOOKUP(A3,$AY$2:$BL$60,14,FALSE),0)</f>
        <v>0</v>
      </c>
      <c r="AS3" s="33">
        <f t="shared" ref="AS3:AS10" si="33">AT3/$AT$59</f>
        <v>0</v>
      </c>
      <c r="AT3" s="25">
        <f>'Février N-1'!T3</f>
        <v>0</v>
      </c>
      <c r="AU3" s="26">
        <f t="shared" ref="AU3" si="34">AR3-AT3</f>
        <v>0</v>
      </c>
    </row>
    <row r="4" spans="1:64" x14ac:dyDescent="0.3">
      <c r="A4" t="s">
        <v>33</v>
      </c>
      <c r="B4" s="21"/>
      <c r="C4" s="22" t="e">
        <f t="shared" si="0"/>
        <v>#DIV/0!</v>
      </c>
      <c r="D4" s="23">
        <f t="shared" si="1"/>
        <v>0</v>
      </c>
      <c r="E4" s="24">
        <f t="shared" si="2"/>
        <v>0</v>
      </c>
      <c r="F4" s="25">
        <f>'Février N-1'!D4</f>
        <v>0</v>
      </c>
      <c r="G4" s="26">
        <f t="shared" si="3"/>
        <v>0</v>
      </c>
      <c r="H4" s="22" t="e">
        <f t="shared" si="4"/>
        <v>#DIV/0!</v>
      </c>
      <c r="I4" s="23">
        <f t="shared" si="5"/>
        <v>0</v>
      </c>
      <c r="J4" s="33">
        <f t="shared" si="6"/>
        <v>1.5625E-2</v>
      </c>
      <c r="K4" s="25">
        <f>'Janvier N-1'!F4</f>
        <v>2</v>
      </c>
      <c r="L4" s="26">
        <f t="shared" ref="L4:L56" si="35">I4-K4</f>
        <v>-2</v>
      </c>
      <c r="M4" s="22" t="e">
        <f t="shared" si="7"/>
        <v>#DIV/0!</v>
      </c>
      <c r="N4" s="23">
        <f t="shared" si="8"/>
        <v>0</v>
      </c>
      <c r="O4" s="24">
        <f t="shared" si="9"/>
        <v>0</v>
      </c>
      <c r="P4" s="25">
        <f>'Février N-1'!H4</f>
        <v>0</v>
      </c>
      <c r="Q4" s="26">
        <f t="shared" si="10"/>
        <v>0</v>
      </c>
      <c r="R4" s="22" t="e">
        <f t="shared" si="11"/>
        <v>#DIV/0!</v>
      </c>
      <c r="S4" s="23">
        <f t="shared" si="12"/>
        <v>0</v>
      </c>
      <c r="T4" s="33">
        <f t="shared" si="13"/>
        <v>0.13333333333333333</v>
      </c>
      <c r="U4" s="25">
        <f>'Février N-1'!J4</f>
        <v>2</v>
      </c>
      <c r="V4" s="26">
        <f t="shared" si="14"/>
        <v>-2</v>
      </c>
      <c r="W4" s="22" t="e">
        <f t="shared" si="15"/>
        <v>#DIV/0!</v>
      </c>
      <c r="X4" s="23">
        <f t="shared" si="16"/>
        <v>0</v>
      </c>
      <c r="Y4" s="33">
        <f t="shared" si="17"/>
        <v>3.2258064516129031E-2</v>
      </c>
      <c r="Z4" s="25">
        <f>'Février N-1'!L4</f>
        <v>1</v>
      </c>
      <c r="AA4" s="26">
        <f t="shared" si="18"/>
        <v>-1</v>
      </c>
      <c r="AB4" s="22" t="e">
        <f t="shared" si="19"/>
        <v>#DIV/0!</v>
      </c>
      <c r="AC4" s="23">
        <f t="shared" si="20"/>
        <v>0</v>
      </c>
      <c r="AD4" s="33">
        <f t="shared" si="21"/>
        <v>0</v>
      </c>
      <c r="AE4" s="25">
        <f>'Février N-1'!N4</f>
        <v>0</v>
      </c>
      <c r="AF4" s="26">
        <f t="shared" si="22"/>
        <v>0</v>
      </c>
      <c r="AG4" s="22" t="e">
        <f t="shared" si="23"/>
        <v>#DIV/0!</v>
      </c>
      <c r="AH4" s="23">
        <f t="shared" si="24"/>
        <v>0</v>
      </c>
      <c r="AI4" s="33">
        <f t="shared" si="25"/>
        <v>0</v>
      </c>
      <c r="AJ4" s="25">
        <f>'Février N-1'!P4</f>
        <v>0</v>
      </c>
      <c r="AK4" s="26">
        <f t="shared" si="26"/>
        <v>0</v>
      </c>
      <c r="AL4" s="22" t="e">
        <f t="shared" si="27"/>
        <v>#DIV/0!</v>
      </c>
      <c r="AM4" s="23">
        <f t="shared" si="28"/>
        <v>0</v>
      </c>
      <c r="AN4" s="33">
        <f t="shared" si="29"/>
        <v>8.8235294117647058E-3</v>
      </c>
      <c r="AO4" s="25">
        <f>'Février N-1'!R4</f>
        <v>3</v>
      </c>
      <c r="AP4" s="26">
        <f t="shared" si="30"/>
        <v>-3</v>
      </c>
      <c r="AQ4" s="22" t="e">
        <f t="shared" si="31"/>
        <v>#DIV/0!</v>
      </c>
      <c r="AR4" s="23">
        <f t="shared" si="32"/>
        <v>0</v>
      </c>
      <c r="AS4" s="33">
        <f t="shared" si="33"/>
        <v>0</v>
      </c>
      <c r="AT4" s="25">
        <f>'Février N-1'!T4</f>
        <v>0</v>
      </c>
      <c r="AU4" s="26">
        <f t="shared" ref="AU4:AU56" si="36">AR4-AT4</f>
        <v>0</v>
      </c>
    </row>
    <row r="5" spans="1:64" x14ac:dyDescent="0.3">
      <c r="A5" t="s">
        <v>1</v>
      </c>
      <c r="B5" s="21"/>
      <c r="C5" s="22" t="e">
        <f t="shared" si="0"/>
        <v>#DIV/0!</v>
      </c>
      <c r="D5" s="23">
        <f t="shared" si="1"/>
        <v>0</v>
      </c>
      <c r="E5" s="24">
        <f t="shared" si="2"/>
        <v>0</v>
      </c>
      <c r="F5" s="25">
        <f>'Février N-1'!D5</f>
        <v>0</v>
      </c>
      <c r="G5" s="26">
        <f t="shared" si="3"/>
        <v>0</v>
      </c>
      <c r="H5" s="22" t="e">
        <f t="shared" si="4"/>
        <v>#DIV/0!</v>
      </c>
      <c r="I5" s="23">
        <f t="shared" si="5"/>
        <v>0</v>
      </c>
      <c r="J5" s="33">
        <f t="shared" si="6"/>
        <v>0</v>
      </c>
      <c r="K5" s="25">
        <f>'Janvier N-1'!F5</f>
        <v>0</v>
      </c>
      <c r="L5" s="26">
        <f t="shared" si="35"/>
        <v>0</v>
      </c>
      <c r="M5" s="22" t="e">
        <f t="shared" si="7"/>
        <v>#DIV/0!</v>
      </c>
      <c r="N5" s="23">
        <f t="shared" si="8"/>
        <v>0</v>
      </c>
      <c r="O5" s="24">
        <f t="shared" si="9"/>
        <v>0</v>
      </c>
      <c r="P5" s="25">
        <f>'Février N-1'!H5</f>
        <v>0</v>
      </c>
      <c r="Q5" s="26">
        <f t="shared" si="10"/>
        <v>0</v>
      </c>
      <c r="R5" s="22" t="e">
        <f t="shared" si="11"/>
        <v>#DIV/0!</v>
      </c>
      <c r="S5" s="23">
        <f t="shared" si="12"/>
        <v>0</v>
      </c>
      <c r="T5" s="33">
        <f t="shared" si="13"/>
        <v>0</v>
      </c>
      <c r="U5" s="25">
        <f>'Février N-1'!J5</f>
        <v>0</v>
      </c>
      <c r="V5" s="26">
        <f t="shared" si="14"/>
        <v>0</v>
      </c>
      <c r="W5" s="22" t="e">
        <f t="shared" si="15"/>
        <v>#DIV/0!</v>
      </c>
      <c r="X5" s="23">
        <f t="shared" si="16"/>
        <v>0</v>
      </c>
      <c r="Y5" s="33">
        <f t="shared" si="17"/>
        <v>3.2258064516129031E-2</v>
      </c>
      <c r="Z5" s="25">
        <f>'Février N-1'!L5</f>
        <v>1</v>
      </c>
      <c r="AA5" s="26">
        <f t="shared" si="18"/>
        <v>-1</v>
      </c>
      <c r="AB5" s="22" t="e">
        <f t="shared" si="19"/>
        <v>#DIV/0!</v>
      </c>
      <c r="AC5" s="23">
        <f t="shared" si="20"/>
        <v>0</v>
      </c>
      <c r="AD5" s="33">
        <f t="shared" si="21"/>
        <v>0</v>
      </c>
      <c r="AE5" s="25">
        <f>'Février N-1'!N5</f>
        <v>0</v>
      </c>
      <c r="AF5" s="26">
        <f t="shared" si="22"/>
        <v>0</v>
      </c>
      <c r="AG5" s="22" t="e">
        <f t="shared" si="23"/>
        <v>#DIV/0!</v>
      </c>
      <c r="AH5" s="23">
        <f t="shared" si="24"/>
        <v>0</v>
      </c>
      <c r="AI5" s="33">
        <f t="shared" si="25"/>
        <v>0</v>
      </c>
      <c r="AJ5" s="25">
        <f>'Février N-1'!P5</f>
        <v>0</v>
      </c>
      <c r="AK5" s="26">
        <f t="shared" si="26"/>
        <v>0</v>
      </c>
      <c r="AL5" s="22" t="e">
        <f t="shared" si="27"/>
        <v>#DIV/0!</v>
      </c>
      <c r="AM5" s="23">
        <f t="shared" si="28"/>
        <v>0</v>
      </c>
      <c r="AN5" s="33">
        <f t="shared" si="29"/>
        <v>2.9411764705882353E-3</v>
      </c>
      <c r="AO5" s="25">
        <f>'Février N-1'!R5</f>
        <v>1</v>
      </c>
      <c r="AP5" s="26">
        <f t="shared" si="30"/>
        <v>-1</v>
      </c>
      <c r="AQ5" s="22" t="e">
        <f t="shared" si="31"/>
        <v>#DIV/0!</v>
      </c>
      <c r="AR5" s="23">
        <f t="shared" si="32"/>
        <v>0</v>
      </c>
      <c r="AS5" s="33">
        <f t="shared" si="33"/>
        <v>0</v>
      </c>
      <c r="AT5" s="25">
        <f>'Février N-1'!T5</f>
        <v>0</v>
      </c>
      <c r="AU5" s="26">
        <f t="shared" si="36"/>
        <v>0</v>
      </c>
    </row>
    <row r="6" spans="1:64" x14ac:dyDescent="0.3">
      <c r="A6" t="s">
        <v>52</v>
      </c>
      <c r="B6" s="21"/>
      <c r="C6" s="22" t="e">
        <f t="shared" si="0"/>
        <v>#DIV/0!</v>
      </c>
      <c r="D6" s="23">
        <f t="shared" si="1"/>
        <v>0</v>
      </c>
      <c r="E6" s="24">
        <f t="shared" si="2"/>
        <v>0</v>
      </c>
      <c r="F6" s="25">
        <f>'Février N-1'!D6</f>
        <v>0</v>
      </c>
      <c r="G6" s="26">
        <f t="shared" si="3"/>
        <v>0</v>
      </c>
      <c r="H6" s="22" t="e">
        <f t="shared" si="4"/>
        <v>#DIV/0!</v>
      </c>
      <c r="I6" s="23">
        <f t="shared" si="5"/>
        <v>0</v>
      </c>
      <c r="J6" s="33">
        <f t="shared" si="6"/>
        <v>0</v>
      </c>
      <c r="K6" s="25">
        <f>'Janvier N-1'!F6</f>
        <v>0</v>
      </c>
      <c r="L6" s="26">
        <f t="shared" si="35"/>
        <v>0</v>
      </c>
      <c r="M6" s="22" t="e">
        <f t="shared" si="7"/>
        <v>#DIV/0!</v>
      </c>
      <c r="N6" s="23">
        <f t="shared" si="8"/>
        <v>0</v>
      </c>
      <c r="O6" s="24">
        <f t="shared" si="9"/>
        <v>0</v>
      </c>
      <c r="P6" s="25">
        <f>'Février N-1'!H6</f>
        <v>0</v>
      </c>
      <c r="Q6" s="26">
        <f t="shared" si="10"/>
        <v>0</v>
      </c>
      <c r="R6" s="22" t="e">
        <f t="shared" si="11"/>
        <v>#DIV/0!</v>
      </c>
      <c r="S6" s="23">
        <f t="shared" si="12"/>
        <v>0</v>
      </c>
      <c r="T6" s="33">
        <f t="shared" si="13"/>
        <v>0</v>
      </c>
      <c r="U6" s="25">
        <f>'Février N-1'!J6</f>
        <v>0</v>
      </c>
      <c r="V6" s="26">
        <f t="shared" si="14"/>
        <v>0</v>
      </c>
      <c r="W6" s="22" t="e">
        <f t="shared" si="15"/>
        <v>#DIV/0!</v>
      </c>
      <c r="X6" s="23">
        <f t="shared" si="16"/>
        <v>0</v>
      </c>
      <c r="Y6" s="33">
        <f t="shared" si="17"/>
        <v>0</v>
      </c>
      <c r="Z6" s="25">
        <f>'Février N-1'!L6</f>
        <v>0</v>
      </c>
      <c r="AA6" s="26">
        <f t="shared" si="18"/>
        <v>0</v>
      </c>
      <c r="AB6" s="22" t="e">
        <f t="shared" si="19"/>
        <v>#DIV/0!</v>
      </c>
      <c r="AC6" s="23">
        <f t="shared" si="20"/>
        <v>0</v>
      </c>
      <c r="AD6" s="33">
        <f t="shared" si="21"/>
        <v>0</v>
      </c>
      <c r="AE6" s="25">
        <f>'Février N-1'!N6</f>
        <v>0</v>
      </c>
      <c r="AF6" s="26">
        <f t="shared" si="22"/>
        <v>0</v>
      </c>
      <c r="AG6" s="22" t="e">
        <f t="shared" si="23"/>
        <v>#DIV/0!</v>
      </c>
      <c r="AH6" s="23">
        <f t="shared" si="24"/>
        <v>0</v>
      </c>
      <c r="AI6" s="33">
        <f t="shared" si="25"/>
        <v>0</v>
      </c>
      <c r="AJ6" s="25">
        <f>'Février N-1'!P6</f>
        <v>0</v>
      </c>
      <c r="AK6" s="26">
        <f t="shared" si="26"/>
        <v>0</v>
      </c>
      <c r="AL6" s="22" t="e">
        <f t="shared" si="27"/>
        <v>#DIV/0!</v>
      </c>
      <c r="AM6" s="23">
        <f t="shared" si="28"/>
        <v>0</v>
      </c>
      <c r="AN6" s="33">
        <f t="shared" si="29"/>
        <v>0</v>
      </c>
      <c r="AO6" s="25">
        <f>'Février N-1'!R6</f>
        <v>0</v>
      </c>
      <c r="AP6" s="26">
        <f t="shared" si="30"/>
        <v>0</v>
      </c>
      <c r="AQ6" s="22" t="e">
        <f t="shared" si="31"/>
        <v>#DIV/0!</v>
      </c>
      <c r="AR6" s="23">
        <f t="shared" si="32"/>
        <v>0</v>
      </c>
      <c r="AS6" s="33">
        <f t="shared" si="33"/>
        <v>0</v>
      </c>
      <c r="AT6" s="25">
        <f>'Février N-1'!T6</f>
        <v>0</v>
      </c>
      <c r="AU6" s="26">
        <f t="shared" si="36"/>
        <v>0</v>
      </c>
    </row>
    <row r="7" spans="1:64" x14ac:dyDescent="0.3">
      <c r="A7" t="s">
        <v>2</v>
      </c>
      <c r="B7" s="21"/>
      <c r="C7" s="22" t="e">
        <f t="shared" si="0"/>
        <v>#DIV/0!</v>
      </c>
      <c r="D7" s="23">
        <f t="shared" si="1"/>
        <v>0</v>
      </c>
      <c r="E7" s="24">
        <f t="shared" si="2"/>
        <v>0.11320754716981132</v>
      </c>
      <c r="F7" s="25">
        <f>'Février N-1'!D7</f>
        <v>12</v>
      </c>
      <c r="G7" s="26">
        <f t="shared" si="3"/>
        <v>-12</v>
      </c>
      <c r="H7" s="22" t="e">
        <f t="shared" si="4"/>
        <v>#DIV/0!</v>
      </c>
      <c r="I7" s="23">
        <f t="shared" si="5"/>
        <v>0</v>
      </c>
      <c r="J7" s="33">
        <f t="shared" si="6"/>
        <v>2.34375E-2</v>
      </c>
      <c r="K7" s="25">
        <f>'Janvier N-1'!F7</f>
        <v>3</v>
      </c>
      <c r="L7" s="26">
        <f t="shared" si="35"/>
        <v>-3</v>
      </c>
      <c r="M7" s="22" t="e">
        <f t="shared" si="7"/>
        <v>#DIV/0!</v>
      </c>
      <c r="N7" s="23">
        <f t="shared" si="8"/>
        <v>0</v>
      </c>
      <c r="O7" s="24">
        <f t="shared" si="9"/>
        <v>0</v>
      </c>
      <c r="P7" s="25">
        <f>'Février N-1'!H7</f>
        <v>0</v>
      </c>
      <c r="Q7" s="26">
        <f t="shared" si="10"/>
        <v>0</v>
      </c>
      <c r="R7" s="22" t="e">
        <f t="shared" si="11"/>
        <v>#DIV/0!</v>
      </c>
      <c r="S7" s="23">
        <f t="shared" si="12"/>
        <v>0</v>
      </c>
      <c r="T7" s="33">
        <f t="shared" si="13"/>
        <v>6.6666666666666666E-2</v>
      </c>
      <c r="U7" s="25">
        <f>'Février N-1'!J7</f>
        <v>1</v>
      </c>
      <c r="V7" s="26">
        <f t="shared" si="14"/>
        <v>-1</v>
      </c>
      <c r="W7" s="22" t="e">
        <f t="shared" si="15"/>
        <v>#DIV/0!</v>
      </c>
      <c r="X7" s="23">
        <f t="shared" si="16"/>
        <v>0</v>
      </c>
      <c r="Y7" s="33">
        <f t="shared" si="17"/>
        <v>6.4516129032258063E-2</v>
      </c>
      <c r="Z7" s="25">
        <f>'Février N-1'!L7</f>
        <v>2</v>
      </c>
      <c r="AA7" s="26">
        <f t="shared" si="18"/>
        <v>-2</v>
      </c>
      <c r="AB7" s="22" t="e">
        <f t="shared" si="19"/>
        <v>#DIV/0!</v>
      </c>
      <c r="AC7" s="23">
        <f t="shared" si="20"/>
        <v>0</v>
      </c>
      <c r="AD7" s="33">
        <f t="shared" si="21"/>
        <v>0.14583333333333334</v>
      </c>
      <c r="AE7" s="25">
        <f>'Février N-1'!N7</f>
        <v>7</v>
      </c>
      <c r="AF7" s="26">
        <f t="shared" si="22"/>
        <v>-7</v>
      </c>
      <c r="AG7" s="22" t="e">
        <f t="shared" si="23"/>
        <v>#DIV/0!</v>
      </c>
      <c r="AH7" s="23">
        <f t="shared" si="24"/>
        <v>0</v>
      </c>
      <c r="AI7" s="33">
        <f t="shared" si="25"/>
        <v>0.13636363636363635</v>
      </c>
      <c r="AJ7" s="25">
        <f>'Février N-1'!P7</f>
        <v>3</v>
      </c>
      <c r="AK7" s="26">
        <f t="shared" si="26"/>
        <v>-3</v>
      </c>
      <c r="AL7" s="22" t="e">
        <f t="shared" si="27"/>
        <v>#DIV/0!</v>
      </c>
      <c r="AM7" s="23">
        <f t="shared" si="28"/>
        <v>0</v>
      </c>
      <c r="AN7" s="33">
        <f t="shared" si="29"/>
        <v>9.1176470588235289E-2</v>
      </c>
      <c r="AO7" s="25">
        <f>'Février N-1'!R7</f>
        <v>31</v>
      </c>
      <c r="AP7" s="26">
        <f t="shared" si="30"/>
        <v>-31</v>
      </c>
      <c r="AQ7" s="22" t="e">
        <f t="shared" si="31"/>
        <v>#DIV/0!</v>
      </c>
      <c r="AR7" s="23">
        <f t="shared" si="32"/>
        <v>0</v>
      </c>
      <c r="AS7" s="33">
        <f t="shared" si="33"/>
        <v>0</v>
      </c>
      <c r="AT7" s="25">
        <f>'Février N-1'!T7</f>
        <v>0</v>
      </c>
      <c r="AU7" s="26">
        <f t="shared" si="36"/>
        <v>0</v>
      </c>
    </row>
    <row r="8" spans="1:64" x14ac:dyDescent="0.3">
      <c r="A8" t="s">
        <v>152</v>
      </c>
      <c r="B8" s="21"/>
      <c r="C8" s="22" t="e">
        <f t="shared" si="0"/>
        <v>#DIV/0!</v>
      </c>
      <c r="D8" s="23">
        <f t="shared" si="1"/>
        <v>0</v>
      </c>
      <c r="E8" s="24"/>
      <c r="F8" s="25"/>
      <c r="G8" s="26"/>
      <c r="H8" s="22" t="e">
        <f t="shared" si="4"/>
        <v>#DIV/0!</v>
      </c>
      <c r="I8" s="23">
        <f t="shared" si="5"/>
        <v>0</v>
      </c>
      <c r="J8" s="33"/>
      <c r="K8" s="25"/>
      <c r="L8" s="26"/>
      <c r="M8" s="22" t="e">
        <f t="shared" si="7"/>
        <v>#DIV/0!</v>
      </c>
      <c r="N8" s="23">
        <f t="shared" si="8"/>
        <v>0</v>
      </c>
      <c r="O8" s="24"/>
      <c r="P8" s="25"/>
      <c r="Q8" s="26"/>
      <c r="R8" s="22" t="e">
        <f t="shared" si="11"/>
        <v>#DIV/0!</v>
      </c>
      <c r="S8" s="23">
        <f t="shared" si="12"/>
        <v>0</v>
      </c>
      <c r="T8" s="33"/>
      <c r="U8" s="25"/>
      <c r="V8" s="26"/>
      <c r="W8" s="22" t="e">
        <f t="shared" si="15"/>
        <v>#DIV/0!</v>
      </c>
      <c r="X8" s="23">
        <f t="shared" si="16"/>
        <v>0</v>
      </c>
      <c r="Y8" s="33"/>
      <c r="Z8" s="25"/>
      <c r="AA8" s="26"/>
      <c r="AB8" s="22" t="e">
        <f t="shared" si="19"/>
        <v>#DIV/0!</v>
      </c>
      <c r="AC8" s="23">
        <f t="shared" si="20"/>
        <v>0</v>
      </c>
      <c r="AD8" s="33"/>
      <c r="AE8" s="25"/>
      <c r="AF8" s="26"/>
      <c r="AG8" s="22" t="e">
        <f t="shared" si="23"/>
        <v>#DIV/0!</v>
      </c>
      <c r="AH8" s="23">
        <f t="shared" si="24"/>
        <v>0</v>
      </c>
      <c r="AI8" s="33"/>
      <c r="AJ8" s="25"/>
      <c r="AK8" s="26"/>
      <c r="AL8" s="22" t="e">
        <f t="shared" si="27"/>
        <v>#DIV/0!</v>
      </c>
      <c r="AM8" s="23">
        <f t="shared" si="28"/>
        <v>0</v>
      </c>
      <c r="AN8" s="33"/>
      <c r="AO8" s="25"/>
      <c r="AP8" s="26"/>
      <c r="AQ8" s="22" t="e">
        <f t="shared" si="31"/>
        <v>#DIV/0!</v>
      </c>
      <c r="AR8" s="23">
        <f t="shared" si="32"/>
        <v>0</v>
      </c>
      <c r="AS8" s="33"/>
      <c r="AT8" s="25"/>
      <c r="AU8" s="26"/>
    </row>
    <row r="9" spans="1:64" x14ac:dyDescent="0.3">
      <c r="A9" t="s">
        <v>3</v>
      </c>
      <c r="B9" s="21"/>
      <c r="C9" s="22" t="e">
        <f t="shared" si="0"/>
        <v>#DIV/0!</v>
      </c>
      <c r="D9" s="23">
        <f t="shared" si="1"/>
        <v>0</v>
      </c>
      <c r="E9" s="24">
        <f t="shared" si="2"/>
        <v>9.433962264150943E-3</v>
      </c>
      <c r="F9" s="25">
        <f>'Février N-1'!D8</f>
        <v>1</v>
      </c>
      <c r="G9" s="26">
        <f t="shared" si="3"/>
        <v>-1</v>
      </c>
      <c r="H9" s="22" t="e">
        <f t="shared" si="4"/>
        <v>#DIV/0!</v>
      </c>
      <c r="I9" s="23">
        <f t="shared" si="5"/>
        <v>0</v>
      </c>
      <c r="J9" s="33">
        <f t="shared" si="6"/>
        <v>0</v>
      </c>
      <c r="K9" s="25">
        <f>'Janvier N-1'!F8</f>
        <v>0</v>
      </c>
      <c r="L9" s="26">
        <f t="shared" si="35"/>
        <v>0</v>
      </c>
      <c r="M9" s="22" t="e">
        <f t="shared" si="7"/>
        <v>#DIV/0!</v>
      </c>
      <c r="N9" s="23">
        <f t="shared" si="8"/>
        <v>0</v>
      </c>
      <c r="O9" s="24">
        <f t="shared" si="9"/>
        <v>0</v>
      </c>
      <c r="P9" s="25">
        <f>'Février N-1'!H8</f>
        <v>0</v>
      </c>
      <c r="Q9" s="26">
        <f t="shared" si="10"/>
        <v>0</v>
      </c>
      <c r="R9" s="22" t="e">
        <f t="shared" si="11"/>
        <v>#DIV/0!</v>
      </c>
      <c r="S9" s="23">
        <f t="shared" si="12"/>
        <v>0</v>
      </c>
      <c r="T9" s="33">
        <f t="shared" si="13"/>
        <v>0</v>
      </c>
      <c r="U9" s="25">
        <f>'Février N-1'!J8</f>
        <v>0</v>
      </c>
      <c r="V9" s="26">
        <f t="shared" si="14"/>
        <v>0</v>
      </c>
      <c r="W9" s="22" t="e">
        <f t="shared" si="15"/>
        <v>#DIV/0!</v>
      </c>
      <c r="X9" s="23">
        <f t="shared" si="16"/>
        <v>0</v>
      </c>
      <c r="Y9" s="33">
        <f t="shared" si="17"/>
        <v>0</v>
      </c>
      <c r="Z9" s="25">
        <f>'Février N-1'!L8</f>
        <v>0</v>
      </c>
      <c r="AA9" s="26">
        <f t="shared" si="18"/>
        <v>0</v>
      </c>
      <c r="AB9" s="22" t="e">
        <f t="shared" si="19"/>
        <v>#DIV/0!</v>
      </c>
      <c r="AC9" s="23">
        <f t="shared" si="20"/>
        <v>0</v>
      </c>
      <c r="AD9" s="33">
        <f t="shared" si="21"/>
        <v>0</v>
      </c>
      <c r="AE9" s="25">
        <f>'Février N-1'!N8</f>
        <v>0</v>
      </c>
      <c r="AF9" s="26">
        <f t="shared" si="22"/>
        <v>0</v>
      </c>
      <c r="AG9" s="22" t="e">
        <f t="shared" si="23"/>
        <v>#DIV/0!</v>
      </c>
      <c r="AH9" s="23">
        <f t="shared" si="24"/>
        <v>0</v>
      </c>
      <c r="AI9" s="33">
        <f t="shared" si="25"/>
        <v>0</v>
      </c>
      <c r="AJ9" s="25">
        <f>'Février N-1'!P8</f>
        <v>0</v>
      </c>
      <c r="AK9" s="26">
        <f t="shared" si="26"/>
        <v>0</v>
      </c>
      <c r="AL9" s="22" t="e">
        <f t="shared" si="27"/>
        <v>#DIV/0!</v>
      </c>
      <c r="AM9" s="23">
        <f t="shared" si="28"/>
        <v>0</v>
      </c>
      <c r="AN9" s="33">
        <f t="shared" si="29"/>
        <v>2.9411764705882353E-3</v>
      </c>
      <c r="AO9" s="25">
        <f>'Février N-1'!R8</f>
        <v>1</v>
      </c>
      <c r="AP9" s="26">
        <f t="shared" si="30"/>
        <v>-1</v>
      </c>
      <c r="AQ9" s="22" t="e">
        <f t="shared" si="31"/>
        <v>#DIV/0!</v>
      </c>
      <c r="AR9" s="23">
        <f t="shared" si="32"/>
        <v>0</v>
      </c>
      <c r="AS9" s="33">
        <f t="shared" si="33"/>
        <v>0</v>
      </c>
      <c r="AT9" s="25">
        <f>'Février N-1'!T8</f>
        <v>0</v>
      </c>
      <c r="AU9" s="26">
        <f t="shared" si="36"/>
        <v>0</v>
      </c>
    </row>
    <row r="10" spans="1:64" x14ac:dyDescent="0.3">
      <c r="A10" t="s">
        <v>4</v>
      </c>
      <c r="B10" s="21"/>
      <c r="C10" s="22" t="e">
        <f t="shared" si="0"/>
        <v>#DIV/0!</v>
      </c>
      <c r="D10" s="23">
        <f t="shared" si="1"/>
        <v>0</v>
      </c>
      <c r="E10" s="24">
        <f t="shared" si="2"/>
        <v>3.7735849056603772E-2</v>
      </c>
      <c r="F10" s="25">
        <f>'Février N-1'!D9</f>
        <v>4</v>
      </c>
      <c r="G10" s="26">
        <f t="shared" si="3"/>
        <v>-4</v>
      </c>
      <c r="H10" s="22" t="e">
        <f t="shared" si="4"/>
        <v>#DIV/0!</v>
      </c>
      <c r="I10" s="23">
        <f t="shared" si="5"/>
        <v>0</v>
      </c>
      <c r="J10" s="33">
        <f t="shared" si="6"/>
        <v>1.5625E-2</v>
      </c>
      <c r="K10" s="25">
        <f>'Janvier N-1'!F9</f>
        <v>2</v>
      </c>
      <c r="L10" s="26">
        <f t="shared" si="35"/>
        <v>-2</v>
      </c>
      <c r="M10" s="22" t="e">
        <f t="shared" si="7"/>
        <v>#DIV/0!</v>
      </c>
      <c r="N10" s="23">
        <f t="shared" si="8"/>
        <v>0</v>
      </c>
      <c r="O10" s="24">
        <f t="shared" si="9"/>
        <v>2.6315789473684209E-2</v>
      </c>
      <c r="P10" s="25">
        <f>'Février N-1'!H9</f>
        <v>1</v>
      </c>
      <c r="Q10" s="26">
        <f t="shared" si="10"/>
        <v>-1</v>
      </c>
      <c r="R10" s="22" t="e">
        <f t="shared" si="11"/>
        <v>#DIV/0!</v>
      </c>
      <c r="S10" s="23">
        <f t="shared" si="12"/>
        <v>0</v>
      </c>
      <c r="T10" s="33">
        <f t="shared" si="13"/>
        <v>6.6666666666666666E-2</v>
      </c>
      <c r="U10" s="25">
        <f>'Février N-1'!J9</f>
        <v>1</v>
      </c>
      <c r="V10" s="26">
        <f t="shared" si="14"/>
        <v>-1</v>
      </c>
      <c r="W10" s="22" t="e">
        <f t="shared" si="15"/>
        <v>#DIV/0!</v>
      </c>
      <c r="X10" s="23">
        <f t="shared" si="16"/>
        <v>0</v>
      </c>
      <c r="Y10" s="33">
        <f t="shared" si="17"/>
        <v>6.4516129032258063E-2</v>
      </c>
      <c r="Z10" s="25">
        <f>'Février N-1'!L9</f>
        <v>2</v>
      </c>
      <c r="AA10" s="26">
        <f t="shared" si="18"/>
        <v>-2</v>
      </c>
      <c r="AB10" s="22" t="e">
        <f t="shared" si="19"/>
        <v>#DIV/0!</v>
      </c>
      <c r="AC10" s="23">
        <f t="shared" si="20"/>
        <v>0</v>
      </c>
      <c r="AD10" s="33">
        <f t="shared" si="21"/>
        <v>4.1666666666666664E-2</v>
      </c>
      <c r="AE10" s="25">
        <f>'Février N-1'!N9</f>
        <v>2</v>
      </c>
      <c r="AF10" s="26">
        <f t="shared" si="22"/>
        <v>-2</v>
      </c>
      <c r="AG10" s="22" t="e">
        <f t="shared" si="23"/>
        <v>#DIV/0!</v>
      </c>
      <c r="AH10" s="23">
        <f t="shared" si="24"/>
        <v>0</v>
      </c>
      <c r="AI10" s="33">
        <f t="shared" si="25"/>
        <v>0.22727272727272727</v>
      </c>
      <c r="AJ10" s="25">
        <f>'Février N-1'!P9</f>
        <v>5</v>
      </c>
      <c r="AK10" s="26">
        <f t="shared" si="26"/>
        <v>-5</v>
      </c>
      <c r="AL10" s="22" t="e">
        <f t="shared" si="27"/>
        <v>#DIV/0!</v>
      </c>
      <c r="AM10" s="23">
        <f t="shared" si="28"/>
        <v>0</v>
      </c>
      <c r="AN10" s="33">
        <f t="shared" si="29"/>
        <v>5.8823529411764705E-2</v>
      </c>
      <c r="AO10" s="25">
        <f>'Février N-1'!R9</f>
        <v>20</v>
      </c>
      <c r="AP10" s="26">
        <f t="shared" si="30"/>
        <v>-20</v>
      </c>
      <c r="AQ10" s="22" t="e">
        <f t="shared" si="31"/>
        <v>#DIV/0!</v>
      </c>
      <c r="AR10" s="23">
        <f t="shared" si="32"/>
        <v>0</v>
      </c>
      <c r="AS10" s="33">
        <f t="shared" si="33"/>
        <v>0</v>
      </c>
      <c r="AT10" s="25">
        <f>'Février N-1'!T9</f>
        <v>0</v>
      </c>
      <c r="AU10" s="26">
        <f t="shared" si="36"/>
        <v>0</v>
      </c>
    </row>
    <row r="11" spans="1:64" x14ac:dyDescent="0.3">
      <c r="A11" t="s">
        <v>138</v>
      </c>
      <c r="B11" s="21"/>
      <c r="C11" s="22"/>
      <c r="D11" s="23"/>
      <c r="E11" s="24"/>
      <c r="F11" s="25"/>
      <c r="G11" s="26"/>
      <c r="H11" s="22"/>
      <c r="I11" s="23"/>
      <c r="J11" s="33"/>
      <c r="K11" s="25"/>
      <c r="L11" s="26"/>
      <c r="M11" s="22"/>
      <c r="N11" s="23"/>
      <c r="O11" s="24"/>
      <c r="P11" s="25"/>
      <c r="Q11" s="26"/>
      <c r="R11" s="22"/>
      <c r="S11" s="23"/>
      <c r="T11" s="33"/>
      <c r="U11" s="25"/>
      <c r="V11" s="26"/>
      <c r="W11" s="22"/>
      <c r="X11" s="23"/>
      <c r="Y11" s="33"/>
      <c r="Z11" s="25"/>
      <c r="AA11" s="26"/>
      <c r="AB11" s="22"/>
      <c r="AC11" s="23"/>
      <c r="AD11" s="33"/>
      <c r="AE11" s="25"/>
      <c r="AF11" s="26"/>
      <c r="AG11" s="22"/>
      <c r="AH11" s="23"/>
      <c r="AI11" s="33"/>
      <c r="AJ11" s="25"/>
      <c r="AK11" s="26"/>
      <c r="AL11" s="22"/>
      <c r="AM11" s="23"/>
      <c r="AN11" s="33"/>
      <c r="AO11" s="25"/>
      <c r="AP11" s="26"/>
      <c r="AQ11" s="22"/>
      <c r="AR11" s="23"/>
      <c r="AS11" s="33"/>
      <c r="AT11" s="25"/>
      <c r="AU11" s="26"/>
    </row>
    <row r="12" spans="1:64" x14ac:dyDescent="0.3">
      <c r="A12" t="s">
        <v>53</v>
      </c>
      <c r="B12" s="21"/>
      <c r="C12" s="22" t="e">
        <f t="shared" ref="C12:C38" si="37">D12/$D$59</f>
        <v>#DIV/0!</v>
      </c>
      <c r="D12" s="23">
        <f t="shared" ref="D12:D57" si="38">IF(COUNTIF($AY$2:$BL$62,A12)=1,VLOOKUP(A12,$AY$2:$BL$62,6,FALSE),0)</f>
        <v>0</v>
      </c>
      <c r="E12" s="24">
        <f t="shared" ref="E12:E28" si="39">F12/$F$59</f>
        <v>0</v>
      </c>
      <c r="F12" s="25">
        <f>'Février N-1'!D11</f>
        <v>0</v>
      </c>
      <c r="G12" s="26">
        <f t="shared" si="3"/>
        <v>0</v>
      </c>
      <c r="H12" s="22" t="e">
        <f t="shared" ref="H12:H34" si="40">I12/$I$59</f>
        <v>#DIV/0!</v>
      </c>
      <c r="I12" s="23">
        <f t="shared" ref="I12:I57" si="41">IF(COUNTIF($AY$2:$BL$61,A12)=1,VLOOKUP(A12,$AY$2:$BL$61,7,FALSE),0)</f>
        <v>0</v>
      </c>
      <c r="J12" s="33">
        <f t="shared" ref="J12:J37" si="42">K12/$K$59</f>
        <v>0</v>
      </c>
      <c r="K12" s="25">
        <f>'Janvier N-1'!F11</f>
        <v>0</v>
      </c>
      <c r="L12" s="26">
        <f t="shared" si="35"/>
        <v>0</v>
      </c>
      <c r="M12" s="22" t="e">
        <f t="shared" ref="M12:M34" si="43">N12/$N$59</f>
        <v>#DIV/0!</v>
      </c>
      <c r="N12" s="23">
        <f t="shared" ref="N12:N57" si="44">IF(COUNTIF($AY$2:$BL$60,A12)=1,VLOOKUP(A12,$AY$2:$BL$60,8,FALSE),0)</f>
        <v>0</v>
      </c>
      <c r="O12" s="24">
        <f t="shared" ref="O12:O28" si="45">P12/$P$59</f>
        <v>0</v>
      </c>
      <c r="P12" s="25">
        <f>'Février N-1'!H11</f>
        <v>0</v>
      </c>
      <c r="Q12" s="26">
        <f t="shared" si="10"/>
        <v>0</v>
      </c>
      <c r="R12" s="22" t="e">
        <f t="shared" ref="R12:R34" si="46">S12/$S$59</f>
        <v>#DIV/0!</v>
      </c>
      <c r="S12" s="23">
        <f t="shared" ref="S12:S57" si="47">IF(COUNTIF($AY$2:$BL$60,A12)=1,VLOOKUP(A12,$AY$2:$BL$60,9,FALSE),0)</f>
        <v>0</v>
      </c>
      <c r="T12" s="33">
        <f t="shared" ref="T12:T28" si="48">U12/$U$59</f>
        <v>0</v>
      </c>
      <c r="U12" s="25">
        <f>'Février N-1'!J11</f>
        <v>0</v>
      </c>
      <c r="V12" s="26">
        <f t="shared" si="14"/>
        <v>0</v>
      </c>
      <c r="W12" s="22" t="e">
        <f t="shared" ref="W12:W34" si="49">X12/$X$59</f>
        <v>#DIV/0!</v>
      </c>
      <c r="X12" s="23">
        <f t="shared" ref="X12:X57" si="50">IF(COUNTIF($AY$2:$BL$60,A12)=1,VLOOKUP(A12,$AY$2:$BL$60,10,FALSE),0)</f>
        <v>0</v>
      </c>
      <c r="Y12" s="33">
        <f t="shared" ref="Y12:Y28" si="51">Z12/$Z$59</f>
        <v>0</v>
      </c>
      <c r="Z12" s="25">
        <f>'Février N-1'!L11</f>
        <v>0</v>
      </c>
      <c r="AA12" s="26">
        <f t="shared" si="18"/>
        <v>0</v>
      </c>
      <c r="AB12" s="22" t="e">
        <f t="shared" ref="AB12:AB34" si="52">AC12/$AC$59</f>
        <v>#DIV/0!</v>
      </c>
      <c r="AC12" s="23">
        <f t="shared" ref="AC12:AC57" si="53">IF(COUNTIF($AY$2:$BL$60,A12)=1,VLOOKUP(A12,$AY$2:$BL$60,11,FALSE),0)</f>
        <v>0</v>
      </c>
      <c r="AD12" s="33">
        <f t="shared" ref="AD12:AD28" si="54">AE12/$AE$59</f>
        <v>0</v>
      </c>
      <c r="AE12" s="25">
        <f>'Février N-1'!N11</f>
        <v>0</v>
      </c>
      <c r="AF12" s="26">
        <f t="shared" si="22"/>
        <v>0</v>
      </c>
      <c r="AG12" s="22" t="e">
        <f t="shared" ref="AG12:AG34" si="55">AH12/$AH$59</f>
        <v>#DIV/0!</v>
      </c>
      <c r="AH12" s="23">
        <f t="shared" ref="AH12:AH57" si="56">IF(COUNTIF($AY$2:$BL$60,A12)=1,VLOOKUP(A12,$AY$2:$BL$60,12,FALSE),0)</f>
        <v>0</v>
      </c>
      <c r="AI12" s="33">
        <f t="shared" ref="AI12:AI28" si="57">AJ12/$AJ$59</f>
        <v>0</v>
      </c>
      <c r="AJ12" s="25">
        <f>'Février N-1'!P11</f>
        <v>0</v>
      </c>
      <c r="AK12" s="26">
        <f t="shared" si="26"/>
        <v>0</v>
      </c>
      <c r="AL12" s="22" t="e">
        <f t="shared" ref="AL12:AL34" si="58">AM12/$AM$59</f>
        <v>#DIV/0!</v>
      </c>
      <c r="AM12" s="23">
        <f t="shared" ref="AM12:AM57" si="59">IF(COUNTIF($AY$2:$BL$60,A12)=1,VLOOKUP(A12,$AY$2:$BL$60,13,FALSE),0)</f>
        <v>0</v>
      </c>
      <c r="AN12" s="33">
        <f t="shared" ref="AN12:AN28" si="60">AO12/$AO$59</f>
        <v>0</v>
      </c>
      <c r="AO12" s="25">
        <f>'Février N-1'!R11</f>
        <v>0</v>
      </c>
      <c r="AP12" s="26">
        <f t="shared" si="30"/>
        <v>0</v>
      </c>
      <c r="AQ12" s="22" t="e">
        <f t="shared" ref="AQ12:AQ34" si="61">AR12/$AR$59</f>
        <v>#DIV/0!</v>
      </c>
      <c r="AR12" s="23">
        <f t="shared" ref="AR12:AR57" si="62">IF(COUNTIF($AY$2:$BL$60,A12)=1,VLOOKUP(A12,$AY$2:$BL$60,14,FALSE),0)</f>
        <v>0</v>
      </c>
      <c r="AS12" s="33">
        <f t="shared" ref="AS12:AS56" si="63">AT12/$AT$59</f>
        <v>0</v>
      </c>
      <c r="AT12" s="25">
        <f>'Février N-1'!T11</f>
        <v>0</v>
      </c>
      <c r="AU12" s="26">
        <f t="shared" si="36"/>
        <v>0</v>
      </c>
    </row>
    <row r="13" spans="1:64" x14ac:dyDescent="0.3">
      <c r="A13" t="s">
        <v>54</v>
      </c>
      <c r="B13" s="21"/>
      <c r="C13" s="22" t="e">
        <f t="shared" si="37"/>
        <v>#DIV/0!</v>
      </c>
      <c r="D13" s="23">
        <f t="shared" si="38"/>
        <v>0</v>
      </c>
      <c r="E13" s="24">
        <f t="shared" si="39"/>
        <v>0</v>
      </c>
      <c r="F13" s="25">
        <f>'Février N-1'!D12</f>
        <v>0</v>
      </c>
      <c r="G13" s="26">
        <f t="shared" si="3"/>
        <v>0</v>
      </c>
      <c r="H13" s="22" t="e">
        <f t="shared" si="40"/>
        <v>#DIV/0!</v>
      </c>
      <c r="I13" s="23">
        <f t="shared" si="41"/>
        <v>0</v>
      </c>
      <c r="J13" s="33">
        <f t="shared" si="42"/>
        <v>0</v>
      </c>
      <c r="K13" s="25">
        <f>'Janvier N-1'!F12</f>
        <v>0</v>
      </c>
      <c r="L13" s="26">
        <f t="shared" si="35"/>
        <v>0</v>
      </c>
      <c r="M13" s="22" t="e">
        <f t="shared" si="43"/>
        <v>#DIV/0!</v>
      </c>
      <c r="N13" s="23">
        <f t="shared" si="44"/>
        <v>0</v>
      </c>
      <c r="O13" s="24">
        <f t="shared" si="45"/>
        <v>0</v>
      </c>
      <c r="P13" s="25">
        <f>'Février N-1'!H12</f>
        <v>0</v>
      </c>
      <c r="Q13" s="26">
        <f t="shared" si="10"/>
        <v>0</v>
      </c>
      <c r="R13" s="22" t="e">
        <f t="shared" si="46"/>
        <v>#DIV/0!</v>
      </c>
      <c r="S13" s="23">
        <f t="shared" si="47"/>
        <v>0</v>
      </c>
      <c r="T13" s="33">
        <f t="shared" si="48"/>
        <v>0</v>
      </c>
      <c r="U13" s="25">
        <f>'Février N-1'!J12</f>
        <v>0</v>
      </c>
      <c r="V13" s="26">
        <f t="shared" si="14"/>
        <v>0</v>
      </c>
      <c r="W13" s="22" t="e">
        <f t="shared" si="49"/>
        <v>#DIV/0!</v>
      </c>
      <c r="X13" s="23">
        <f t="shared" si="50"/>
        <v>0</v>
      </c>
      <c r="Y13" s="33">
        <f t="shared" si="51"/>
        <v>0</v>
      </c>
      <c r="Z13" s="25">
        <f>'Février N-1'!L12</f>
        <v>0</v>
      </c>
      <c r="AA13" s="26">
        <f t="shared" si="18"/>
        <v>0</v>
      </c>
      <c r="AB13" s="22" t="e">
        <f t="shared" si="52"/>
        <v>#DIV/0!</v>
      </c>
      <c r="AC13" s="23">
        <f t="shared" si="53"/>
        <v>0</v>
      </c>
      <c r="AD13" s="33">
        <f t="shared" si="54"/>
        <v>0</v>
      </c>
      <c r="AE13" s="25">
        <f>'Février N-1'!N12</f>
        <v>0</v>
      </c>
      <c r="AF13" s="26">
        <f t="shared" si="22"/>
        <v>0</v>
      </c>
      <c r="AG13" s="22" t="e">
        <f t="shared" si="55"/>
        <v>#DIV/0!</v>
      </c>
      <c r="AH13" s="23">
        <f t="shared" si="56"/>
        <v>0</v>
      </c>
      <c r="AI13" s="33">
        <f t="shared" si="57"/>
        <v>0</v>
      </c>
      <c r="AJ13" s="25">
        <f>'Février N-1'!P12</f>
        <v>0</v>
      </c>
      <c r="AK13" s="26">
        <f t="shared" si="26"/>
        <v>0</v>
      </c>
      <c r="AL13" s="22" t="e">
        <f t="shared" si="58"/>
        <v>#DIV/0!</v>
      </c>
      <c r="AM13" s="23">
        <f t="shared" si="59"/>
        <v>0</v>
      </c>
      <c r="AN13" s="33">
        <f t="shared" si="60"/>
        <v>0</v>
      </c>
      <c r="AO13" s="25">
        <f>'Février N-1'!R12</f>
        <v>0</v>
      </c>
      <c r="AP13" s="26">
        <f t="shared" si="30"/>
        <v>0</v>
      </c>
      <c r="AQ13" s="22" t="e">
        <f t="shared" si="61"/>
        <v>#DIV/0!</v>
      </c>
      <c r="AR13" s="23">
        <f t="shared" si="62"/>
        <v>0</v>
      </c>
      <c r="AS13" s="33">
        <f t="shared" si="63"/>
        <v>0</v>
      </c>
      <c r="AT13" s="25">
        <f>'Février N-1'!T12</f>
        <v>0</v>
      </c>
      <c r="AU13" s="26">
        <f t="shared" si="36"/>
        <v>0</v>
      </c>
    </row>
    <row r="14" spans="1:64" x14ac:dyDescent="0.3">
      <c r="A14" t="s">
        <v>55</v>
      </c>
      <c r="B14" s="21"/>
      <c r="C14" s="22" t="e">
        <f t="shared" si="37"/>
        <v>#DIV/0!</v>
      </c>
      <c r="D14" s="23">
        <f t="shared" si="38"/>
        <v>0</v>
      </c>
      <c r="E14" s="24">
        <f t="shared" si="39"/>
        <v>0</v>
      </c>
      <c r="F14" s="25">
        <f>'Février N-1'!D13</f>
        <v>0</v>
      </c>
      <c r="G14" s="26">
        <f t="shared" si="3"/>
        <v>0</v>
      </c>
      <c r="H14" s="22" t="e">
        <f t="shared" si="40"/>
        <v>#DIV/0!</v>
      </c>
      <c r="I14" s="23">
        <f t="shared" si="41"/>
        <v>0</v>
      </c>
      <c r="J14" s="33">
        <f t="shared" si="42"/>
        <v>0</v>
      </c>
      <c r="K14" s="25">
        <f>'Janvier N-1'!F13</f>
        <v>0</v>
      </c>
      <c r="L14" s="26">
        <f t="shared" si="35"/>
        <v>0</v>
      </c>
      <c r="M14" s="22" t="e">
        <f t="shared" si="43"/>
        <v>#DIV/0!</v>
      </c>
      <c r="N14" s="23">
        <f t="shared" si="44"/>
        <v>0</v>
      </c>
      <c r="O14" s="24">
        <f t="shared" si="45"/>
        <v>0</v>
      </c>
      <c r="P14" s="25">
        <f>'Février N-1'!H13</f>
        <v>0</v>
      </c>
      <c r="Q14" s="26">
        <f t="shared" si="10"/>
        <v>0</v>
      </c>
      <c r="R14" s="22" t="e">
        <f t="shared" si="46"/>
        <v>#DIV/0!</v>
      </c>
      <c r="S14" s="23">
        <f t="shared" si="47"/>
        <v>0</v>
      </c>
      <c r="T14" s="33">
        <f t="shared" si="48"/>
        <v>0</v>
      </c>
      <c r="U14" s="25">
        <f>'Février N-1'!J13</f>
        <v>0</v>
      </c>
      <c r="V14" s="26">
        <f t="shared" si="14"/>
        <v>0</v>
      </c>
      <c r="W14" s="22" t="e">
        <f t="shared" si="49"/>
        <v>#DIV/0!</v>
      </c>
      <c r="X14" s="23">
        <f t="shared" si="50"/>
        <v>0</v>
      </c>
      <c r="Y14" s="33">
        <f t="shared" si="51"/>
        <v>0</v>
      </c>
      <c r="Z14" s="25">
        <f>'Février N-1'!L13</f>
        <v>0</v>
      </c>
      <c r="AA14" s="26">
        <f t="shared" si="18"/>
        <v>0</v>
      </c>
      <c r="AB14" s="22" t="e">
        <f t="shared" si="52"/>
        <v>#DIV/0!</v>
      </c>
      <c r="AC14" s="23">
        <f t="shared" si="53"/>
        <v>0</v>
      </c>
      <c r="AD14" s="33">
        <f t="shared" si="54"/>
        <v>0</v>
      </c>
      <c r="AE14" s="25">
        <f>'Février N-1'!N13</f>
        <v>0</v>
      </c>
      <c r="AF14" s="26">
        <f t="shared" si="22"/>
        <v>0</v>
      </c>
      <c r="AG14" s="22" t="e">
        <f t="shared" si="55"/>
        <v>#DIV/0!</v>
      </c>
      <c r="AH14" s="23">
        <f t="shared" si="56"/>
        <v>0</v>
      </c>
      <c r="AI14" s="33">
        <f t="shared" si="57"/>
        <v>0</v>
      </c>
      <c r="AJ14" s="25">
        <f>'Février N-1'!P13</f>
        <v>0</v>
      </c>
      <c r="AK14" s="26">
        <f t="shared" si="26"/>
        <v>0</v>
      </c>
      <c r="AL14" s="22" t="e">
        <f t="shared" si="58"/>
        <v>#DIV/0!</v>
      </c>
      <c r="AM14" s="23">
        <f t="shared" si="59"/>
        <v>0</v>
      </c>
      <c r="AN14" s="33">
        <f t="shared" si="60"/>
        <v>0</v>
      </c>
      <c r="AO14" s="25">
        <f>'Février N-1'!R13</f>
        <v>0</v>
      </c>
      <c r="AP14" s="26">
        <f t="shared" si="30"/>
        <v>0</v>
      </c>
      <c r="AQ14" s="22" t="e">
        <f t="shared" si="61"/>
        <v>#DIV/0!</v>
      </c>
      <c r="AR14" s="23">
        <f t="shared" si="62"/>
        <v>0</v>
      </c>
      <c r="AS14" s="33">
        <f t="shared" si="63"/>
        <v>0</v>
      </c>
      <c r="AT14" s="25">
        <f>'Février N-1'!T13</f>
        <v>0</v>
      </c>
      <c r="AU14" s="26">
        <f t="shared" si="36"/>
        <v>0</v>
      </c>
    </row>
    <row r="15" spans="1:64" x14ac:dyDescent="0.3">
      <c r="A15" t="s">
        <v>5</v>
      </c>
      <c r="B15" s="21"/>
      <c r="C15" s="22" t="e">
        <f t="shared" si="37"/>
        <v>#DIV/0!</v>
      </c>
      <c r="D15" s="23">
        <f t="shared" si="38"/>
        <v>0</v>
      </c>
      <c r="E15" s="24">
        <f t="shared" si="39"/>
        <v>2.8301886792452831E-2</v>
      </c>
      <c r="F15" s="25">
        <f>'Février N-1'!D14</f>
        <v>3</v>
      </c>
      <c r="G15" s="26">
        <f t="shared" si="3"/>
        <v>-3</v>
      </c>
      <c r="H15" s="22" t="e">
        <f t="shared" si="40"/>
        <v>#DIV/0!</v>
      </c>
      <c r="I15" s="23">
        <f t="shared" si="41"/>
        <v>0</v>
      </c>
      <c r="J15" s="33">
        <f t="shared" si="42"/>
        <v>1.5625E-2</v>
      </c>
      <c r="K15" s="25">
        <f>'Janvier N-1'!F14</f>
        <v>2</v>
      </c>
      <c r="L15" s="26">
        <f t="shared" si="35"/>
        <v>-2</v>
      </c>
      <c r="M15" s="22" t="e">
        <f t="shared" si="43"/>
        <v>#DIV/0!</v>
      </c>
      <c r="N15" s="23">
        <f t="shared" si="44"/>
        <v>0</v>
      </c>
      <c r="O15" s="24">
        <f t="shared" si="45"/>
        <v>7.8947368421052627E-2</v>
      </c>
      <c r="P15" s="25">
        <f>'Février N-1'!H14</f>
        <v>3</v>
      </c>
      <c r="Q15" s="26">
        <f t="shared" si="10"/>
        <v>-3</v>
      </c>
      <c r="R15" s="22" t="e">
        <f t="shared" si="46"/>
        <v>#DIV/0!</v>
      </c>
      <c r="S15" s="23">
        <f t="shared" si="47"/>
        <v>0</v>
      </c>
      <c r="T15" s="33">
        <f t="shared" si="48"/>
        <v>6.6666666666666666E-2</v>
      </c>
      <c r="U15" s="25">
        <f>'Février N-1'!J14</f>
        <v>1</v>
      </c>
      <c r="V15" s="26">
        <f t="shared" si="14"/>
        <v>-1</v>
      </c>
      <c r="W15" s="22" t="e">
        <f t="shared" si="49"/>
        <v>#DIV/0!</v>
      </c>
      <c r="X15" s="23">
        <f t="shared" si="50"/>
        <v>0</v>
      </c>
      <c r="Y15" s="33">
        <f t="shared" si="51"/>
        <v>0</v>
      </c>
      <c r="Z15" s="25">
        <f>'Février N-1'!L14</f>
        <v>0</v>
      </c>
      <c r="AA15" s="26">
        <f t="shared" si="18"/>
        <v>0</v>
      </c>
      <c r="AB15" s="22" t="e">
        <f t="shared" si="52"/>
        <v>#DIV/0!</v>
      </c>
      <c r="AC15" s="23">
        <f t="shared" si="53"/>
        <v>0</v>
      </c>
      <c r="AD15" s="33">
        <f t="shared" si="54"/>
        <v>4.1666666666666664E-2</v>
      </c>
      <c r="AE15" s="25">
        <f>'Février N-1'!N14</f>
        <v>2</v>
      </c>
      <c r="AF15" s="26">
        <f t="shared" si="22"/>
        <v>-2</v>
      </c>
      <c r="AG15" s="22" t="e">
        <f t="shared" si="55"/>
        <v>#DIV/0!</v>
      </c>
      <c r="AH15" s="23">
        <f t="shared" si="56"/>
        <v>0</v>
      </c>
      <c r="AI15" s="33">
        <f t="shared" si="57"/>
        <v>0</v>
      </c>
      <c r="AJ15" s="25">
        <f>'Février N-1'!P14</f>
        <v>0</v>
      </c>
      <c r="AK15" s="26">
        <f t="shared" si="26"/>
        <v>0</v>
      </c>
      <c r="AL15" s="22" t="e">
        <f t="shared" si="58"/>
        <v>#DIV/0!</v>
      </c>
      <c r="AM15" s="23">
        <f t="shared" si="59"/>
        <v>0</v>
      </c>
      <c r="AN15" s="33">
        <f t="shared" si="60"/>
        <v>3.5294117647058823E-2</v>
      </c>
      <c r="AO15" s="25">
        <f>'Février N-1'!R14</f>
        <v>12</v>
      </c>
      <c r="AP15" s="26">
        <f t="shared" si="30"/>
        <v>-12</v>
      </c>
      <c r="AQ15" s="22" t="e">
        <f t="shared" si="61"/>
        <v>#DIV/0!</v>
      </c>
      <c r="AR15" s="23">
        <f t="shared" si="62"/>
        <v>0</v>
      </c>
      <c r="AS15" s="33">
        <f t="shared" si="63"/>
        <v>0</v>
      </c>
      <c r="AT15" s="25">
        <f>'Février N-1'!T14</f>
        <v>0</v>
      </c>
      <c r="AU15" s="26">
        <f t="shared" si="36"/>
        <v>0</v>
      </c>
    </row>
    <row r="16" spans="1:64" x14ac:dyDescent="0.3">
      <c r="A16" t="s">
        <v>6</v>
      </c>
      <c r="B16" s="21"/>
      <c r="C16" s="22" t="e">
        <f t="shared" si="37"/>
        <v>#DIV/0!</v>
      </c>
      <c r="D16" s="23">
        <f t="shared" si="38"/>
        <v>0</v>
      </c>
      <c r="E16" s="24">
        <f t="shared" si="39"/>
        <v>1.8867924528301886E-2</v>
      </c>
      <c r="F16" s="25">
        <f>'Février N-1'!D15</f>
        <v>2</v>
      </c>
      <c r="G16" s="26">
        <f t="shared" si="3"/>
        <v>-2</v>
      </c>
      <c r="H16" s="22" t="e">
        <f t="shared" si="40"/>
        <v>#DIV/0!</v>
      </c>
      <c r="I16" s="23">
        <f t="shared" si="41"/>
        <v>0</v>
      </c>
      <c r="J16" s="33">
        <f t="shared" si="42"/>
        <v>0</v>
      </c>
      <c r="K16" s="25">
        <f>'Janvier N-1'!F15</f>
        <v>0</v>
      </c>
      <c r="L16" s="26">
        <f t="shared" si="35"/>
        <v>0</v>
      </c>
      <c r="M16" s="22" t="e">
        <f t="shared" si="43"/>
        <v>#DIV/0!</v>
      </c>
      <c r="N16" s="23">
        <f t="shared" si="44"/>
        <v>0</v>
      </c>
      <c r="O16" s="24">
        <f t="shared" si="45"/>
        <v>0</v>
      </c>
      <c r="P16" s="25">
        <f>'Février N-1'!H15</f>
        <v>0</v>
      </c>
      <c r="Q16" s="26">
        <f t="shared" si="10"/>
        <v>0</v>
      </c>
      <c r="R16" s="22" t="e">
        <f t="shared" si="46"/>
        <v>#DIV/0!</v>
      </c>
      <c r="S16" s="23">
        <f t="shared" si="47"/>
        <v>0</v>
      </c>
      <c r="T16" s="33">
        <f t="shared" si="48"/>
        <v>0</v>
      </c>
      <c r="U16" s="25">
        <f>'Février N-1'!J15</f>
        <v>0</v>
      </c>
      <c r="V16" s="26">
        <f t="shared" si="14"/>
        <v>0</v>
      </c>
      <c r="W16" s="22" t="e">
        <f t="shared" si="49"/>
        <v>#DIV/0!</v>
      </c>
      <c r="X16" s="23">
        <f t="shared" si="50"/>
        <v>0</v>
      </c>
      <c r="Y16" s="33">
        <f t="shared" si="51"/>
        <v>3.2258064516129031E-2</v>
      </c>
      <c r="Z16" s="25">
        <f>'Février N-1'!L15</f>
        <v>1</v>
      </c>
      <c r="AA16" s="26">
        <f t="shared" si="18"/>
        <v>-1</v>
      </c>
      <c r="AB16" s="22" t="e">
        <f t="shared" si="52"/>
        <v>#DIV/0!</v>
      </c>
      <c r="AC16" s="23">
        <f t="shared" si="53"/>
        <v>0</v>
      </c>
      <c r="AD16" s="33">
        <f t="shared" si="54"/>
        <v>2.0833333333333332E-2</v>
      </c>
      <c r="AE16" s="25">
        <f>'Février N-1'!N15</f>
        <v>1</v>
      </c>
      <c r="AF16" s="26">
        <f t="shared" si="22"/>
        <v>-1</v>
      </c>
      <c r="AG16" s="22" t="e">
        <f t="shared" si="55"/>
        <v>#DIV/0!</v>
      </c>
      <c r="AH16" s="23">
        <f t="shared" si="56"/>
        <v>0</v>
      </c>
      <c r="AI16" s="33">
        <f t="shared" si="57"/>
        <v>0</v>
      </c>
      <c r="AJ16" s="25">
        <f>'Février N-1'!P15</f>
        <v>0</v>
      </c>
      <c r="AK16" s="26">
        <f t="shared" si="26"/>
        <v>0</v>
      </c>
      <c r="AL16" s="22" t="e">
        <f t="shared" si="58"/>
        <v>#DIV/0!</v>
      </c>
      <c r="AM16" s="23">
        <f t="shared" si="59"/>
        <v>0</v>
      </c>
      <c r="AN16" s="33">
        <f t="shared" si="60"/>
        <v>1.7647058823529412E-2</v>
      </c>
      <c r="AO16" s="25">
        <f>'Février N-1'!R15</f>
        <v>6</v>
      </c>
      <c r="AP16" s="26">
        <f t="shared" si="30"/>
        <v>-6</v>
      </c>
      <c r="AQ16" s="22" t="e">
        <f t="shared" si="61"/>
        <v>#DIV/0!</v>
      </c>
      <c r="AR16" s="23">
        <f t="shared" si="62"/>
        <v>0</v>
      </c>
      <c r="AS16" s="33">
        <f t="shared" si="63"/>
        <v>0</v>
      </c>
      <c r="AT16" s="25">
        <f>'Février N-1'!T15</f>
        <v>0</v>
      </c>
      <c r="AU16" s="26">
        <f t="shared" si="36"/>
        <v>0</v>
      </c>
    </row>
    <row r="17" spans="1:47" x14ac:dyDescent="0.3">
      <c r="A17" t="s">
        <v>7</v>
      </c>
      <c r="B17" s="21"/>
      <c r="C17" s="22" t="e">
        <f t="shared" si="37"/>
        <v>#DIV/0!</v>
      </c>
      <c r="D17" s="23">
        <f t="shared" si="38"/>
        <v>0</v>
      </c>
      <c r="E17" s="24">
        <f t="shared" si="39"/>
        <v>5.6603773584905662E-2</v>
      </c>
      <c r="F17" s="25">
        <f>'Février N-1'!D16</f>
        <v>6</v>
      </c>
      <c r="G17" s="26">
        <f t="shared" si="3"/>
        <v>-6</v>
      </c>
      <c r="H17" s="22" t="e">
        <f t="shared" si="40"/>
        <v>#DIV/0!</v>
      </c>
      <c r="I17" s="23">
        <f t="shared" si="41"/>
        <v>0</v>
      </c>
      <c r="J17" s="33">
        <f t="shared" si="42"/>
        <v>4.6875E-2</v>
      </c>
      <c r="K17" s="25">
        <f>'Janvier N-1'!F16</f>
        <v>6</v>
      </c>
      <c r="L17" s="26">
        <f t="shared" si="35"/>
        <v>-6</v>
      </c>
      <c r="M17" s="22" t="e">
        <f t="shared" si="43"/>
        <v>#DIV/0!</v>
      </c>
      <c r="N17" s="23">
        <f t="shared" si="44"/>
        <v>0</v>
      </c>
      <c r="O17" s="24">
        <f t="shared" si="45"/>
        <v>5.2631578947368418E-2</v>
      </c>
      <c r="P17" s="25">
        <f>'Février N-1'!H16</f>
        <v>2</v>
      </c>
      <c r="Q17" s="26">
        <f t="shared" si="10"/>
        <v>-2</v>
      </c>
      <c r="R17" s="22" t="e">
        <f t="shared" si="46"/>
        <v>#DIV/0!</v>
      </c>
      <c r="S17" s="23">
        <f t="shared" si="47"/>
        <v>0</v>
      </c>
      <c r="T17" s="33">
        <f t="shared" si="48"/>
        <v>0.2</v>
      </c>
      <c r="U17" s="25">
        <f>'Février N-1'!J16</f>
        <v>3</v>
      </c>
      <c r="V17" s="26">
        <f t="shared" si="14"/>
        <v>-3</v>
      </c>
      <c r="W17" s="22" t="e">
        <f t="shared" si="49"/>
        <v>#DIV/0!</v>
      </c>
      <c r="X17" s="23">
        <f t="shared" si="50"/>
        <v>0</v>
      </c>
      <c r="Y17" s="33">
        <f t="shared" si="51"/>
        <v>6.4516129032258063E-2</v>
      </c>
      <c r="Z17" s="25">
        <f>'Février N-1'!L16</f>
        <v>2</v>
      </c>
      <c r="AA17" s="26">
        <f t="shared" si="18"/>
        <v>-2</v>
      </c>
      <c r="AB17" s="22" t="e">
        <f t="shared" si="52"/>
        <v>#DIV/0!</v>
      </c>
      <c r="AC17" s="23">
        <f t="shared" si="53"/>
        <v>0</v>
      </c>
      <c r="AD17" s="33">
        <f t="shared" si="54"/>
        <v>8.3333333333333329E-2</v>
      </c>
      <c r="AE17" s="25">
        <f>'Février N-1'!N16</f>
        <v>4</v>
      </c>
      <c r="AF17" s="26">
        <f t="shared" si="22"/>
        <v>-4</v>
      </c>
      <c r="AG17" s="22" t="e">
        <f t="shared" si="55"/>
        <v>#DIV/0!</v>
      </c>
      <c r="AH17" s="23">
        <f t="shared" si="56"/>
        <v>0</v>
      </c>
      <c r="AI17" s="33">
        <f t="shared" si="57"/>
        <v>0</v>
      </c>
      <c r="AJ17" s="25">
        <f>'Février N-1'!P16</f>
        <v>0</v>
      </c>
      <c r="AK17" s="26">
        <f t="shared" si="26"/>
        <v>0</v>
      </c>
      <c r="AL17" s="22" t="e">
        <f t="shared" si="58"/>
        <v>#DIV/0!</v>
      </c>
      <c r="AM17" s="23">
        <f t="shared" si="59"/>
        <v>0</v>
      </c>
      <c r="AN17" s="33">
        <f t="shared" si="60"/>
        <v>6.1764705882352944E-2</v>
      </c>
      <c r="AO17" s="25">
        <f>'Février N-1'!R16</f>
        <v>21</v>
      </c>
      <c r="AP17" s="26">
        <f t="shared" si="30"/>
        <v>-21</v>
      </c>
      <c r="AQ17" s="22" t="e">
        <f t="shared" si="61"/>
        <v>#DIV/0!</v>
      </c>
      <c r="AR17" s="23">
        <f t="shared" si="62"/>
        <v>0</v>
      </c>
      <c r="AS17" s="33">
        <f t="shared" si="63"/>
        <v>0</v>
      </c>
      <c r="AT17" s="25">
        <f>'Février N-1'!T16</f>
        <v>0</v>
      </c>
      <c r="AU17" s="26">
        <f t="shared" si="36"/>
        <v>0</v>
      </c>
    </row>
    <row r="18" spans="1:47" x14ac:dyDescent="0.3">
      <c r="A18" t="s">
        <v>56</v>
      </c>
      <c r="B18" s="21"/>
      <c r="C18" s="22" t="e">
        <f t="shared" si="37"/>
        <v>#DIV/0!</v>
      </c>
      <c r="D18" s="23">
        <f t="shared" si="38"/>
        <v>0</v>
      </c>
      <c r="E18" s="24">
        <f t="shared" si="39"/>
        <v>0</v>
      </c>
      <c r="F18" s="25">
        <f>'Février N-1'!D17</f>
        <v>0</v>
      </c>
      <c r="G18" s="26">
        <f t="shared" si="3"/>
        <v>0</v>
      </c>
      <c r="H18" s="22" t="e">
        <f t="shared" si="40"/>
        <v>#DIV/0!</v>
      </c>
      <c r="I18" s="23">
        <f t="shared" si="41"/>
        <v>0</v>
      </c>
      <c r="J18" s="33">
        <f t="shared" si="42"/>
        <v>0</v>
      </c>
      <c r="K18" s="25">
        <f>'Janvier N-1'!F17</f>
        <v>0</v>
      </c>
      <c r="L18" s="26">
        <f t="shared" si="35"/>
        <v>0</v>
      </c>
      <c r="M18" s="22" t="e">
        <f t="shared" si="43"/>
        <v>#DIV/0!</v>
      </c>
      <c r="N18" s="23">
        <f t="shared" si="44"/>
        <v>0</v>
      </c>
      <c r="O18" s="24">
        <f t="shared" si="45"/>
        <v>0</v>
      </c>
      <c r="P18" s="25">
        <f>'Février N-1'!H17</f>
        <v>0</v>
      </c>
      <c r="Q18" s="26">
        <f t="shared" si="10"/>
        <v>0</v>
      </c>
      <c r="R18" s="22" t="e">
        <f t="shared" si="46"/>
        <v>#DIV/0!</v>
      </c>
      <c r="S18" s="23">
        <f t="shared" si="47"/>
        <v>0</v>
      </c>
      <c r="T18" s="33">
        <f t="shared" si="48"/>
        <v>0</v>
      </c>
      <c r="U18" s="25">
        <f>'Février N-1'!J17</f>
        <v>0</v>
      </c>
      <c r="V18" s="26">
        <f t="shared" si="14"/>
        <v>0</v>
      </c>
      <c r="W18" s="22" t="e">
        <f t="shared" si="49"/>
        <v>#DIV/0!</v>
      </c>
      <c r="X18" s="23">
        <f t="shared" si="50"/>
        <v>0</v>
      </c>
      <c r="Y18" s="33">
        <f t="shared" si="51"/>
        <v>0</v>
      </c>
      <c r="Z18" s="25">
        <f>'Février N-1'!L17</f>
        <v>0</v>
      </c>
      <c r="AA18" s="26">
        <f t="shared" si="18"/>
        <v>0</v>
      </c>
      <c r="AB18" s="22" t="e">
        <f t="shared" si="52"/>
        <v>#DIV/0!</v>
      </c>
      <c r="AC18" s="23">
        <f t="shared" si="53"/>
        <v>0</v>
      </c>
      <c r="AD18" s="33">
        <f t="shared" si="54"/>
        <v>0</v>
      </c>
      <c r="AE18" s="25">
        <f>'Février N-1'!N17</f>
        <v>0</v>
      </c>
      <c r="AF18" s="26">
        <f t="shared" si="22"/>
        <v>0</v>
      </c>
      <c r="AG18" s="22" t="e">
        <f t="shared" si="55"/>
        <v>#DIV/0!</v>
      </c>
      <c r="AH18" s="23">
        <f t="shared" si="56"/>
        <v>0</v>
      </c>
      <c r="AI18" s="33">
        <f t="shared" si="57"/>
        <v>0</v>
      </c>
      <c r="AJ18" s="25">
        <f>'Février N-1'!P17</f>
        <v>0</v>
      </c>
      <c r="AK18" s="26">
        <f t="shared" si="26"/>
        <v>0</v>
      </c>
      <c r="AL18" s="22" t="e">
        <f t="shared" si="58"/>
        <v>#DIV/0!</v>
      </c>
      <c r="AM18" s="23">
        <f t="shared" si="59"/>
        <v>0</v>
      </c>
      <c r="AN18" s="33">
        <f t="shared" si="60"/>
        <v>0</v>
      </c>
      <c r="AO18" s="25">
        <f>'Février N-1'!R17</f>
        <v>0</v>
      </c>
      <c r="AP18" s="26">
        <f t="shared" si="30"/>
        <v>0</v>
      </c>
      <c r="AQ18" s="22" t="e">
        <f t="shared" si="61"/>
        <v>#DIV/0!</v>
      </c>
      <c r="AR18" s="23">
        <f t="shared" si="62"/>
        <v>0</v>
      </c>
      <c r="AS18" s="33">
        <f t="shared" si="63"/>
        <v>0</v>
      </c>
      <c r="AT18" s="25">
        <f>'Février N-1'!T17</f>
        <v>0</v>
      </c>
      <c r="AU18" s="26">
        <f t="shared" si="36"/>
        <v>0</v>
      </c>
    </row>
    <row r="19" spans="1:47" x14ac:dyDescent="0.3">
      <c r="A19" t="s">
        <v>8</v>
      </c>
      <c r="B19" s="21"/>
      <c r="C19" s="22" t="e">
        <f t="shared" si="37"/>
        <v>#DIV/0!</v>
      </c>
      <c r="D19" s="23">
        <f t="shared" si="38"/>
        <v>0</v>
      </c>
      <c r="E19" s="24">
        <f t="shared" si="39"/>
        <v>1.8867924528301886E-2</v>
      </c>
      <c r="F19" s="25">
        <f>'Février N-1'!D18</f>
        <v>2</v>
      </c>
      <c r="G19" s="26">
        <f t="shared" si="3"/>
        <v>-2</v>
      </c>
      <c r="H19" s="22" t="e">
        <f t="shared" si="40"/>
        <v>#DIV/0!</v>
      </c>
      <c r="I19" s="23">
        <f t="shared" si="41"/>
        <v>0</v>
      </c>
      <c r="J19" s="33">
        <f t="shared" si="42"/>
        <v>7.8125E-3</v>
      </c>
      <c r="K19" s="25">
        <f>'Janvier N-1'!F18</f>
        <v>1</v>
      </c>
      <c r="L19" s="26">
        <f t="shared" si="35"/>
        <v>-1</v>
      </c>
      <c r="M19" s="22" t="e">
        <f t="shared" si="43"/>
        <v>#DIV/0!</v>
      </c>
      <c r="N19" s="23">
        <f t="shared" si="44"/>
        <v>0</v>
      </c>
      <c r="O19" s="24">
        <f t="shared" si="45"/>
        <v>2.6315789473684209E-2</v>
      </c>
      <c r="P19" s="25">
        <f>'Février N-1'!H18</f>
        <v>1</v>
      </c>
      <c r="Q19" s="26">
        <f t="shared" si="10"/>
        <v>-1</v>
      </c>
      <c r="R19" s="22" t="e">
        <f t="shared" si="46"/>
        <v>#DIV/0!</v>
      </c>
      <c r="S19" s="23">
        <f t="shared" si="47"/>
        <v>0</v>
      </c>
      <c r="T19" s="33">
        <f t="shared" si="48"/>
        <v>0</v>
      </c>
      <c r="U19" s="25">
        <f>'Février N-1'!J18</f>
        <v>0</v>
      </c>
      <c r="V19" s="26">
        <f t="shared" si="14"/>
        <v>0</v>
      </c>
      <c r="W19" s="22" t="e">
        <f t="shared" si="49"/>
        <v>#DIV/0!</v>
      </c>
      <c r="X19" s="23">
        <f t="shared" si="50"/>
        <v>0</v>
      </c>
      <c r="Y19" s="33">
        <f t="shared" si="51"/>
        <v>0</v>
      </c>
      <c r="Z19" s="25">
        <f>'Février N-1'!L18</f>
        <v>0</v>
      </c>
      <c r="AA19" s="26">
        <f t="shared" si="18"/>
        <v>0</v>
      </c>
      <c r="AB19" s="22" t="e">
        <f t="shared" si="52"/>
        <v>#DIV/0!</v>
      </c>
      <c r="AC19" s="23">
        <f t="shared" si="53"/>
        <v>0</v>
      </c>
      <c r="AD19" s="33">
        <f t="shared" si="54"/>
        <v>2.0833333333333332E-2</v>
      </c>
      <c r="AE19" s="25">
        <f>'Février N-1'!N18</f>
        <v>1</v>
      </c>
      <c r="AF19" s="26">
        <f t="shared" si="22"/>
        <v>-1</v>
      </c>
      <c r="AG19" s="22" t="e">
        <f t="shared" si="55"/>
        <v>#DIV/0!</v>
      </c>
      <c r="AH19" s="23">
        <f t="shared" si="56"/>
        <v>0</v>
      </c>
      <c r="AI19" s="33">
        <f t="shared" si="57"/>
        <v>0</v>
      </c>
      <c r="AJ19" s="25">
        <f>'Février N-1'!P18</f>
        <v>0</v>
      </c>
      <c r="AK19" s="26">
        <f t="shared" si="26"/>
        <v>0</v>
      </c>
      <c r="AL19" s="22" t="e">
        <f t="shared" si="58"/>
        <v>#DIV/0!</v>
      </c>
      <c r="AM19" s="23">
        <f t="shared" si="59"/>
        <v>0</v>
      </c>
      <c r="AN19" s="33">
        <f t="shared" si="60"/>
        <v>1.1764705882352941E-2</v>
      </c>
      <c r="AO19" s="25">
        <f>'Février N-1'!R18</f>
        <v>4</v>
      </c>
      <c r="AP19" s="26">
        <f t="shared" si="30"/>
        <v>-4</v>
      </c>
      <c r="AQ19" s="22" t="e">
        <f t="shared" si="61"/>
        <v>#DIV/0!</v>
      </c>
      <c r="AR19" s="23">
        <f t="shared" si="62"/>
        <v>0</v>
      </c>
      <c r="AS19" s="33">
        <f t="shared" si="63"/>
        <v>0</v>
      </c>
      <c r="AT19" s="25">
        <f>'Février N-1'!T18</f>
        <v>0</v>
      </c>
      <c r="AU19" s="26">
        <f t="shared" si="36"/>
        <v>0</v>
      </c>
    </row>
    <row r="20" spans="1:47" x14ac:dyDescent="0.3">
      <c r="A20" t="s">
        <v>57</v>
      </c>
      <c r="B20" s="21"/>
      <c r="C20" s="22" t="e">
        <f t="shared" si="37"/>
        <v>#DIV/0!</v>
      </c>
      <c r="D20" s="23">
        <f t="shared" si="38"/>
        <v>0</v>
      </c>
      <c r="E20" s="24">
        <f t="shared" si="39"/>
        <v>0</v>
      </c>
      <c r="F20" s="25">
        <f>'Février N-1'!D19</f>
        <v>0</v>
      </c>
      <c r="G20" s="26">
        <f t="shared" si="3"/>
        <v>0</v>
      </c>
      <c r="H20" s="22" t="e">
        <f t="shared" si="40"/>
        <v>#DIV/0!</v>
      </c>
      <c r="I20" s="23">
        <f t="shared" si="41"/>
        <v>0</v>
      </c>
      <c r="J20" s="33">
        <f t="shared" si="42"/>
        <v>0</v>
      </c>
      <c r="K20" s="25">
        <f>'Janvier N-1'!F19</f>
        <v>0</v>
      </c>
      <c r="L20" s="26">
        <f t="shared" si="35"/>
        <v>0</v>
      </c>
      <c r="M20" s="22" t="e">
        <f t="shared" si="43"/>
        <v>#DIV/0!</v>
      </c>
      <c r="N20" s="23">
        <f t="shared" si="44"/>
        <v>0</v>
      </c>
      <c r="O20" s="24">
        <f t="shared" si="45"/>
        <v>0</v>
      </c>
      <c r="P20" s="25">
        <f>'Février N-1'!H19</f>
        <v>0</v>
      </c>
      <c r="Q20" s="26">
        <f t="shared" si="10"/>
        <v>0</v>
      </c>
      <c r="R20" s="22" t="e">
        <f t="shared" si="46"/>
        <v>#DIV/0!</v>
      </c>
      <c r="S20" s="23">
        <f t="shared" si="47"/>
        <v>0</v>
      </c>
      <c r="T20" s="33">
        <f t="shared" si="48"/>
        <v>0</v>
      </c>
      <c r="U20" s="25">
        <f>'Février N-1'!J19</f>
        <v>0</v>
      </c>
      <c r="V20" s="26">
        <f t="shared" si="14"/>
        <v>0</v>
      </c>
      <c r="W20" s="22" t="e">
        <f t="shared" si="49"/>
        <v>#DIV/0!</v>
      </c>
      <c r="X20" s="23">
        <f t="shared" si="50"/>
        <v>0</v>
      </c>
      <c r="Y20" s="33">
        <f t="shared" si="51"/>
        <v>0</v>
      </c>
      <c r="Z20" s="25">
        <f>'Février N-1'!L19</f>
        <v>0</v>
      </c>
      <c r="AA20" s="26">
        <f t="shared" si="18"/>
        <v>0</v>
      </c>
      <c r="AB20" s="22" t="e">
        <f t="shared" si="52"/>
        <v>#DIV/0!</v>
      </c>
      <c r="AC20" s="23">
        <f t="shared" si="53"/>
        <v>0</v>
      </c>
      <c r="AD20" s="33">
        <f t="shared" si="54"/>
        <v>0</v>
      </c>
      <c r="AE20" s="25">
        <f>'Février N-1'!N19</f>
        <v>0</v>
      </c>
      <c r="AF20" s="26">
        <f t="shared" si="22"/>
        <v>0</v>
      </c>
      <c r="AG20" s="22" t="e">
        <f t="shared" si="55"/>
        <v>#DIV/0!</v>
      </c>
      <c r="AH20" s="23">
        <f t="shared" si="56"/>
        <v>0</v>
      </c>
      <c r="AI20" s="33">
        <f t="shared" si="57"/>
        <v>0</v>
      </c>
      <c r="AJ20" s="25">
        <f>'Février N-1'!P19</f>
        <v>0</v>
      </c>
      <c r="AK20" s="26">
        <f t="shared" si="26"/>
        <v>0</v>
      </c>
      <c r="AL20" s="22" t="e">
        <f t="shared" si="58"/>
        <v>#DIV/0!</v>
      </c>
      <c r="AM20" s="23">
        <f t="shared" si="59"/>
        <v>0</v>
      </c>
      <c r="AN20" s="33">
        <f t="shared" si="60"/>
        <v>2.9411764705882353E-3</v>
      </c>
      <c r="AO20" s="25">
        <f>'Février N-1'!R19</f>
        <v>1</v>
      </c>
      <c r="AP20" s="26">
        <f t="shared" si="30"/>
        <v>-1</v>
      </c>
      <c r="AQ20" s="22" t="e">
        <f t="shared" si="61"/>
        <v>#DIV/0!</v>
      </c>
      <c r="AR20" s="23">
        <f t="shared" si="62"/>
        <v>0</v>
      </c>
      <c r="AS20" s="33">
        <f t="shared" si="63"/>
        <v>0</v>
      </c>
      <c r="AT20" s="25">
        <f>'Février N-1'!T19</f>
        <v>0</v>
      </c>
      <c r="AU20" s="26">
        <f t="shared" si="36"/>
        <v>0</v>
      </c>
    </row>
    <row r="21" spans="1:47" x14ac:dyDescent="0.3">
      <c r="A21" t="s">
        <v>9</v>
      </c>
      <c r="B21" s="21"/>
      <c r="C21" s="22" t="e">
        <f t="shared" si="37"/>
        <v>#DIV/0!</v>
      </c>
      <c r="D21" s="23">
        <f t="shared" si="38"/>
        <v>0</v>
      </c>
      <c r="E21" s="24">
        <f t="shared" si="39"/>
        <v>0</v>
      </c>
      <c r="F21" s="25">
        <f>'Février N-1'!D20</f>
        <v>0</v>
      </c>
      <c r="G21" s="26">
        <f t="shared" si="3"/>
        <v>0</v>
      </c>
      <c r="H21" s="22" t="e">
        <f t="shared" si="40"/>
        <v>#DIV/0!</v>
      </c>
      <c r="I21" s="23">
        <f t="shared" si="41"/>
        <v>0</v>
      </c>
      <c r="J21" s="33">
        <f t="shared" si="42"/>
        <v>0</v>
      </c>
      <c r="K21" s="25">
        <f>'Janvier N-1'!F20</f>
        <v>0</v>
      </c>
      <c r="L21" s="26">
        <f t="shared" si="35"/>
        <v>0</v>
      </c>
      <c r="M21" s="22" t="e">
        <f t="shared" si="43"/>
        <v>#DIV/0!</v>
      </c>
      <c r="N21" s="23">
        <f t="shared" si="44"/>
        <v>0</v>
      </c>
      <c r="O21" s="24">
        <f t="shared" si="45"/>
        <v>0</v>
      </c>
      <c r="P21" s="25">
        <f>'Février N-1'!H20</f>
        <v>0</v>
      </c>
      <c r="Q21" s="26">
        <f t="shared" si="10"/>
        <v>0</v>
      </c>
      <c r="R21" s="22" t="e">
        <f t="shared" si="46"/>
        <v>#DIV/0!</v>
      </c>
      <c r="S21" s="23">
        <f t="shared" si="47"/>
        <v>0</v>
      </c>
      <c r="T21" s="33">
        <f t="shared" si="48"/>
        <v>0</v>
      </c>
      <c r="U21" s="25">
        <f>'Février N-1'!J20</f>
        <v>0</v>
      </c>
      <c r="V21" s="26">
        <f t="shared" si="14"/>
        <v>0</v>
      </c>
      <c r="W21" s="22" t="e">
        <f t="shared" si="49"/>
        <v>#DIV/0!</v>
      </c>
      <c r="X21" s="23">
        <f t="shared" si="50"/>
        <v>0</v>
      </c>
      <c r="Y21" s="33">
        <f t="shared" si="51"/>
        <v>0</v>
      </c>
      <c r="Z21" s="25">
        <f>'Février N-1'!L20</f>
        <v>0</v>
      </c>
      <c r="AA21" s="26">
        <f t="shared" si="18"/>
        <v>0</v>
      </c>
      <c r="AB21" s="22" t="e">
        <f t="shared" si="52"/>
        <v>#DIV/0!</v>
      </c>
      <c r="AC21" s="23">
        <f t="shared" si="53"/>
        <v>0</v>
      </c>
      <c r="AD21" s="33">
        <f t="shared" si="54"/>
        <v>0</v>
      </c>
      <c r="AE21" s="25">
        <f>'Février N-1'!N20</f>
        <v>0</v>
      </c>
      <c r="AF21" s="26">
        <f t="shared" si="22"/>
        <v>0</v>
      </c>
      <c r="AG21" s="22" t="e">
        <f t="shared" si="55"/>
        <v>#DIV/0!</v>
      </c>
      <c r="AH21" s="23">
        <f t="shared" si="56"/>
        <v>0</v>
      </c>
      <c r="AI21" s="33">
        <f t="shared" si="57"/>
        <v>0</v>
      </c>
      <c r="AJ21" s="25">
        <f>'Février N-1'!P20</f>
        <v>0</v>
      </c>
      <c r="AK21" s="26">
        <f t="shared" si="26"/>
        <v>0</v>
      </c>
      <c r="AL21" s="22" t="e">
        <f t="shared" si="58"/>
        <v>#DIV/0!</v>
      </c>
      <c r="AM21" s="23">
        <f t="shared" si="59"/>
        <v>0</v>
      </c>
      <c r="AN21" s="33">
        <f t="shared" si="60"/>
        <v>0</v>
      </c>
      <c r="AO21" s="25">
        <f>'Février N-1'!R20</f>
        <v>0</v>
      </c>
      <c r="AP21" s="26">
        <f t="shared" si="30"/>
        <v>0</v>
      </c>
      <c r="AQ21" s="22" t="e">
        <f t="shared" si="61"/>
        <v>#DIV/0!</v>
      </c>
      <c r="AR21" s="23">
        <f t="shared" si="62"/>
        <v>0</v>
      </c>
      <c r="AS21" s="33">
        <f t="shared" si="63"/>
        <v>0</v>
      </c>
      <c r="AT21" s="25">
        <f>'Février N-1'!T20</f>
        <v>0</v>
      </c>
      <c r="AU21" s="26">
        <f t="shared" si="36"/>
        <v>0</v>
      </c>
    </row>
    <row r="22" spans="1:47" x14ac:dyDescent="0.3">
      <c r="A22" t="s">
        <v>10</v>
      </c>
      <c r="B22" s="21"/>
      <c r="C22" s="22" t="e">
        <f t="shared" si="37"/>
        <v>#DIV/0!</v>
      </c>
      <c r="D22" s="23">
        <f t="shared" si="38"/>
        <v>0</v>
      </c>
      <c r="E22" s="24">
        <f t="shared" si="39"/>
        <v>0</v>
      </c>
      <c r="F22" s="25">
        <f>'Février N-1'!D21</f>
        <v>0</v>
      </c>
      <c r="G22" s="26">
        <f t="shared" si="3"/>
        <v>0</v>
      </c>
      <c r="H22" s="22" t="e">
        <f t="shared" si="40"/>
        <v>#DIV/0!</v>
      </c>
      <c r="I22" s="23">
        <f t="shared" si="41"/>
        <v>0</v>
      </c>
      <c r="J22" s="33">
        <f t="shared" si="42"/>
        <v>3.90625E-2</v>
      </c>
      <c r="K22" s="25">
        <f>'Janvier N-1'!F21</f>
        <v>5</v>
      </c>
      <c r="L22" s="26">
        <f t="shared" si="35"/>
        <v>-5</v>
      </c>
      <c r="M22" s="22" t="e">
        <f t="shared" si="43"/>
        <v>#DIV/0!</v>
      </c>
      <c r="N22" s="23">
        <f t="shared" si="44"/>
        <v>0</v>
      </c>
      <c r="O22" s="24">
        <f t="shared" si="45"/>
        <v>0</v>
      </c>
      <c r="P22" s="25">
        <f>'Février N-1'!H21</f>
        <v>0</v>
      </c>
      <c r="Q22" s="26">
        <f t="shared" si="10"/>
        <v>0</v>
      </c>
      <c r="R22" s="22" t="e">
        <f t="shared" si="46"/>
        <v>#DIV/0!</v>
      </c>
      <c r="S22" s="23">
        <f t="shared" si="47"/>
        <v>0</v>
      </c>
      <c r="T22" s="33">
        <f t="shared" si="48"/>
        <v>6.6666666666666666E-2</v>
      </c>
      <c r="U22" s="25">
        <f>'Février N-1'!J21</f>
        <v>1</v>
      </c>
      <c r="V22" s="26">
        <f t="shared" si="14"/>
        <v>-1</v>
      </c>
      <c r="W22" s="22" t="e">
        <f t="shared" si="49"/>
        <v>#DIV/0!</v>
      </c>
      <c r="X22" s="23">
        <f t="shared" si="50"/>
        <v>0</v>
      </c>
      <c r="Y22" s="33">
        <f t="shared" si="51"/>
        <v>0</v>
      </c>
      <c r="Z22" s="25">
        <f>'Février N-1'!L21</f>
        <v>0</v>
      </c>
      <c r="AA22" s="26">
        <f t="shared" si="18"/>
        <v>0</v>
      </c>
      <c r="AB22" s="22" t="e">
        <f t="shared" si="52"/>
        <v>#DIV/0!</v>
      </c>
      <c r="AC22" s="23">
        <f t="shared" si="53"/>
        <v>0</v>
      </c>
      <c r="AD22" s="33">
        <f t="shared" si="54"/>
        <v>2.0833333333333332E-2</v>
      </c>
      <c r="AE22" s="25">
        <f>'Février N-1'!N21</f>
        <v>1</v>
      </c>
      <c r="AF22" s="26">
        <f t="shared" si="22"/>
        <v>-1</v>
      </c>
      <c r="AG22" s="22" t="e">
        <f t="shared" si="55"/>
        <v>#DIV/0!</v>
      </c>
      <c r="AH22" s="23">
        <f t="shared" si="56"/>
        <v>0</v>
      </c>
      <c r="AI22" s="33">
        <f t="shared" si="57"/>
        <v>9.0909090909090912E-2</v>
      </c>
      <c r="AJ22" s="25">
        <f>'Février N-1'!P21</f>
        <v>2</v>
      </c>
      <c r="AK22" s="26">
        <f t="shared" si="26"/>
        <v>-2</v>
      </c>
      <c r="AL22" s="22" t="e">
        <f t="shared" si="58"/>
        <v>#DIV/0!</v>
      </c>
      <c r="AM22" s="23">
        <f t="shared" si="59"/>
        <v>0</v>
      </c>
      <c r="AN22" s="33">
        <f t="shared" si="60"/>
        <v>2.3529411764705882E-2</v>
      </c>
      <c r="AO22" s="25">
        <f>'Février N-1'!R21</f>
        <v>8</v>
      </c>
      <c r="AP22" s="26">
        <f t="shared" si="30"/>
        <v>-8</v>
      </c>
      <c r="AQ22" s="22" t="e">
        <f t="shared" si="61"/>
        <v>#DIV/0!</v>
      </c>
      <c r="AR22" s="23">
        <f t="shared" si="62"/>
        <v>0</v>
      </c>
      <c r="AS22" s="33">
        <f t="shared" si="63"/>
        <v>0</v>
      </c>
      <c r="AT22" s="25">
        <f>'Février N-1'!T21</f>
        <v>0</v>
      </c>
      <c r="AU22" s="26">
        <f t="shared" si="36"/>
        <v>0</v>
      </c>
    </row>
    <row r="23" spans="1:47" x14ac:dyDescent="0.3">
      <c r="A23" t="s">
        <v>58</v>
      </c>
      <c r="B23" s="21"/>
      <c r="C23" s="22" t="e">
        <f t="shared" si="37"/>
        <v>#DIV/0!</v>
      </c>
      <c r="D23" s="23">
        <f t="shared" si="38"/>
        <v>0</v>
      </c>
      <c r="E23" s="24">
        <f t="shared" si="39"/>
        <v>0</v>
      </c>
      <c r="F23" s="25">
        <f>'Février N-1'!D22</f>
        <v>0</v>
      </c>
      <c r="G23" s="26">
        <f t="shared" si="3"/>
        <v>0</v>
      </c>
      <c r="H23" s="22" t="e">
        <f t="shared" si="40"/>
        <v>#DIV/0!</v>
      </c>
      <c r="I23" s="23">
        <f t="shared" si="41"/>
        <v>0</v>
      </c>
      <c r="J23" s="33">
        <f t="shared" si="42"/>
        <v>0</v>
      </c>
      <c r="K23" s="25">
        <f>'Janvier N-1'!F22</f>
        <v>0</v>
      </c>
      <c r="L23" s="26">
        <f t="shared" si="35"/>
        <v>0</v>
      </c>
      <c r="M23" s="22" t="e">
        <f t="shared" si="43"/>
        <v>#DIV/0!</v>
      </c>
      <c r="N23" s="23">
        <f t="shared" si="44"/>
        <v>0</v>
      </c>
      <c r="O23" s="24">
        <f t="shared" si="45"/>
        <v>0</v>
      </c>
      <c r="P23" s="25">
        <f>'Février N-1'!H22</f>
        <v>0</v>
      </c>
      <c r="Q23" s="26">
        <f t="shared" si="10"/>
        <v>0</v>
      </c>
      <c r="R23" s="22" t="e">
        <f t="shared" si="46"/>
        <v>#DIV/0!</v>
      </c>
      <c r="S23" s="23">
        <f t="shared" si="47"/>
        <v>0</v>
      </c>
      <c r="T23" s="33">
        <f t="shared" si="48"/>
        <v>0</v>
      </c>
      <c r="U23" s="25">
        <f>'Février N-1'!J22</f>
        <v>0</v>
      </c>
      <c r="V23" s="26">
        <f t="shared" si="14"/>
        <v>0</v>
      </c>
      <c r="W23" s="22" t="e">
        <f t="shared" si="49"/>
        <v>#DIV/0!</v>
      </c>
      <c r="X23" s="23">
        <f t="shared" si="50"/>
        <v>0</v>
      </c>
      <c r="Y23" s="33">
        <f t="shared" si="51"/>
        <v>0</v>
      </c>
      <c r="Z23" s="25">
        <f>'Février N-1'!L22</f>
        <v>0</v>
      </c>
      <c r="AA23" s="26">
        <f t="shared" si="18"/>
        <v>0</v>
      </c>
      <c r="AB23" s="22" t="e">
        <f t="shared" si="52"/>
        <v>#DIV/0!</v>
      </c>
      <c r="AC23" s="23">
        <f t="shared" si="53"/>
        <v>0</v>
      </c>
      <c r="AD23" s="33">
        <f t="shared" si="54"/>
        <v>0</v>
      </c>
      <c r="AE23" s="25">
        <f>'Février N-1'!N22</f>
        <v>0</v>
      </c>
      <c r="AF23" s="26">
        <f t="shared" si="22"/>
        <v>0</v>
      </c>
      <c r="AG23" s="22" t="e">
        <f t="shared" si="55"/>
        <v>#DIV/0!</v>
      </c>
      <c r="AH23" s="23">
        <f t="shared" si="56"/>
        <v>0</v>
      </c>
      <c r="AI23" s="33">
        <f t="shared" si="57"/>
        <v>0</v>
      </c>
      <c r="AJ23" s="25">
        <f>'Février N-1'!P22</f>
        <v>0</v>
      </c>
      <c r="AK23" s="26">
        <f t="shared" si="26"/>
        <v>0</v>
      </c>
      <c r="AL23" s="22" t="e">
        <f t="shared" si="58"/>
        <v>#DIV/0!</v>
      </c>
      <c r="AM23" s="23">
        <f t="shared" si="59"/>
        <v>0</v>
      </c>
      <c r="AN23" s="33">
        <f t="shared" si="60"/>
        <v>0</v>
      </c>
      <c r="AO23" s="25">
        <f>'Février N-1'!R22</f>
        <v>0</v>
      </c>
      <c r="AP23" s="26">
        <f t="shared" si="30"/>
        <v>0</v>
      </c>
      <c r="AQ23" s="22" t="e">
        <f t="shared" si="61"/>
        <v>#DIV/0!</v>
      </c>
      <c r="AR23" s="23">
        <f t="shared" si="62"/>
        <v>0</v>
      </c>
      <c r="AS23" s="33">
        <f t="shared" si="63"/>
        <v>0</v>
      </c>
      <c r="AT23" s="25">
        <f>'Février N-1'!T22</f>
        <v>0</v>
      </c>
      <c r="AU23" s="26">
        <f t="shared" si="36"/>
        <v>0</v>
      </c>
    </row>
    <row r="24" spans="1:47" x14ac:dyDescent="0.3">
      <c r="A24" t="s">
        <v>11</v>
      </c>
      <c r="B24" s="21"/>
      <c r="C24" s="22" t="e">
        <f t="shared" si="37"/>
        <v>#DIV/0!</v>
      </c>
      <c r="D24" s="23">
        <f t="shared" si="38"/>
        <v>0</v>
      </c>
      <c r="E24" s="24">
        <f t="shared" si="39"/>
        <v>2.8301886792452831E-2</v>
      </c>
      <c r="F24" s="25">
        <f>'Février N-1'!D23</f>
        <v>3</v>
      </c>
      <c r="G24" s="26">
        <f t="shared" si="3"/>
        <v>-3</v>
      </c>
      <c r="H24" s="22" t="e">
        <f t="shared" si="40"/>
        <v>#DIV/0!</v>
      </c>
      <c r="I24" s="23">
        <f t="shared" si="41"/>
        <v>0</v>
      </c>
      <c r="J24" s="33">
        <f t="shared" si="42"/>
        <v>7.8125E-3</v>
      </c>
      <c r="K24" s="25">
        <f>'Janvier N-1'!F23</f>
        <v>1</v>
      </c>
      <c r="L24" s="26">
        <f t="shared" si="35"/>
        <v>-1</v>
      </c>
      <c r="M24" s="22" t="e">
        <f t="shared" si="43"/>
        <v>#DIV/0!</v>
      </c>
      <c r="N24" s="23">
        <f t="shared" si="44"/>
        <v>0</v>
      </c>
      <c r="O24" s="24">
        <f t="shared" si="45"/>
        <v>0</v>
      </c>
      <c r="P24" s="25">
        <f>'Février N-1'!H23</f>
        <v>0</v>
      </c>
      <c r="Q24" s="26">
        <f t="shared" si="10"/>
        <v>0</v>
      </c>
      <c r="R24" s="22" t="e">
        <f t="shared" si="46"/>
        <v>#DIV/0!</v>
      </c>
      <c r="S24" s="23">
        <f t="shared" si="47"/>
        <v>0</v>
      </c>
      <c r="T24" s="33">
        <f t="shared" si="48"/>
        <v>0</v>
      </c>
      <c r="U24" s="25">
        <f>'Février N-1'!J23</f>
        <v>0</v>
      </c>
      <c r="V24" s="26">
        <f t="shared" si="14"/>
        <v>0</v>
      </c>
      <c r="W24" s="22" t="e">
        <f t="shared" si="49"/>
        <v>#DIV/0!</v>
      </c>
      <c r="X24" s="23">
        <f t="shared" si="50"/>
        <v>0</v>
      </c>
      <c r="Y24" s="33">
        <f t="shared" si="51"/>
        <v>6.4516129032258063E-2</v>
      </c>
      <c r="Z24" s="25">
        <f>'Février N-1'!L23</f>
        <v>2</v>
      </c>
      <c r="AA24" s="26">
        <f t="shared" si="18"/>
        <v>-2</v>
      </c>
      <c r="AB24" s="22" t="e">
        <f t="shared" si="52"/>
        <v>#DIV/0!</v>
      </c>
      <c r="AC24" s="23">
        <f t="shared" si="53"/>
        <v>0</v>
      </c>
      <c r="AD24" s="33">
        <f t="shared" si="54"/>
        <v>6.25E-2</v>
      </c>
      <c r="AE24" s="25">
        <f>'Février N-1'!N23</f>
        <v>3</v>
      </c>
      <c r="AF24" s="26">
        <f t="shared" si="22"/>
        <v>-3</v>
      </c>
      <c r="AG24" s="22" t="e">
        <f t="shared" si="55"/>
        <v>#DIV/0!</v>
      </c>
      <c r="AH24" s="23">
        <f t="shared" si="56"/>
        <v>0</v>
      </c>
      <c r="AI24" s="33">
        <f t="shared" si="57"/>
        <v>4.5454545454545456E-2</v>
      </c>
      <c r="AJ24" s="25">
        <f>'Février N-1'!P23</f>
        <v>1</v>
      </c>
      <c r="AK24" s="26">
        <f t="shared" si="26"/>
        <v>-1</v>
      </c>
      <c r="AL24" s="22" t="e">
        <f t="shared" si="58"/>
        <v>#DIV/0!</v>
      </c>
      <c r="AM24" s="23">
        <f t="shared" si="59"/>
        <v>0</v>
      </c>
      <c r="AN24" s="33">
        <f t="shared" si="60"/>
        <v>2.9411764705882353E-2</v>
      </c>
      <c r="AO24" s="25">
        <f>'Février N-1'!R23</f>
        <v>10</v>
      </c>
      <c r="AP24" s="26">
        <f t="shared" si="30"/>
        <v>-10</v>
      </c>
      <c r="AQ24" s="22" t="e">
        <f t="shared" si="61"/>
        <v>#DIV/0!</v>
      </c>
      <c r="AR24" s="23">
        <f t="shared" si="62"/>
        <v>0</v>
      </c>
      <c r="AS24" s="33">
        <f t="shared" si="63"/>
        <v>0</v>
      </c>
      <c r="AT24" s="25">
        <f>'Février N-1'!T23</f>
        <v>0</v>
      </c>
      <c r="AU24" s="26">
        <f t="shared" si="36"/>
        <v>0</v>
      </c>
    </row>
    <row r="25" spans="1:47" x14ac:dyDescent="0.3">
      <c r="A25" t="s">
        <v>12</v>
      </c>
      <c r="B25" s="21"/>
      <c r="C25" s="22" t="e">
        <f t="shared" si="37"/>
        <v>#DIV/0!</v>
      </c>
      <c r="D25" s="23">
        <f t="shared" si="38"/>
        <v>0</v>
      </c>
      <c r="E25" s="24">
        <f t="shared" si="39"/>
        <v>1.8867924528301886E-2</v>
      </c>
      <c r="F25" s="25">
        <f>'Février N-1'!D24</f>
        <v>2</v>
      </c>
      <c r="G25" s="26">
        <f t="shared" si="3"/>
        <v>-2</v>
      </c>
      <c r="H25" s="22" t="e">
        <f t="shared" si="40"/>
        <v>#DIV/0!</v>
      </c>
      <c r="I25" s="23">
        <f t="shared" si="41"/>
        <v>0</v>
      </c>
      <c r="J25" s="33">
        <f t="shared" si="42"/>
        <v>7.8125E-3</v>
      </c>
      <c r="K25" s="25">
        <f>'Janvier N-1'!F24</f>
        <v>1</v>
      </c>
      <c r="L25" s="26">
        <f t="shared" si="35"/>
        <v>-1</v>
      </c>
      <c r="M25" s="22" t="e">
        <f t="shared" si="43"/>
        <v>#DIV/0!</v>
      </c>
      <c r="N25" s="23">
        <f t="shared" si="44"/>
        <v>0</v>
      </c>
      <c r="O25" s="24">
        <f t="shared" si="45"/>
        <v>0</v>
      </c>
      <c r="P25" s="25">
        <f>'Février N-1'!H24</f>
        <v>0</v>
      </c>
      <c r="Q25" s="26">
        <f t="shared" si="10"/>
        <v>0</v>
      </c>
      <c r="R25" s="22" t="e">
        <f t="shared" si="46"/>
        <v>#DIV/0!</v>
      </c>
      <c r="S25" s="23">
        <f t="shared" si="47"/>
        <v>0</v>
      </c>
      <c r="T25" s="33">
        <f t="shared" si="48"/>
        <v>0</v>
      </c>
      <c r="U25" s="25">
        <f>'Février N-1'!J24</f>
        <v>0</v>
      </c>
      <c r="V25" s="26">
        <f t="shared" si="14"/>
        <v>0</v>
      </c>
      <c r="W25" s="22" t="e">
        <f t="shared" si="49"/>
        <v>#DIV/0!</v>
      </c>
      <c r="X25" s="23">
        <f t="shared" si="50"/>
        <v>0</v>
      </c>
      <c r="Y25" s="33">
        <f t="shared" si="51"/>
        <v>6.4516129032258063E-2</v>
      </c>
      <c r="Z25" s="25">
        <f>'Février N-1'!L24</f>
        <v>2</v>
      </c>
      <c r="AA25" s="26">
        <f t="shared" si="18"/>
        <v>-2</v>
      </c>
      <c r="AB25" s="22" t="e">
        <f t="shared" si="52"/>
        <v>#DIV/0!</v>
      </c>
      <c r="AC25" s="23">
        <f t="shared" si="53"/>
        <v>0</v>
      </c>
      <c r="AD25" s="33">
        <f t="shared" si="54"/>
        <v>4.1666666666666664E-2</v>
      </c>
      <c r="AE25" s="25">
        <f>'Février N-1'!N24</f>
        <v>2</v>
      </c>
      <c r="AF25" s="26">
        <f t="shared" si="22"/>
        <v>-2</v>
      </c>
      <c r="AG25" s="22" t="e">
        <f t="shared" si="55"/>
        <v>#DIV/0!</v>
      </c>
      <c r="AH25" s="23">
        <f t="shared" si="56"/>
        <v>0</v>
      </c>
      <c r="AI25" s="33">
        <f t="shared" si="57"/>
        <v>4.5454545454545456E-2</v>
      </c>
      <c r="AJ25" s="25">
        <f>'Février N-1'!P24</f>
        <v>1</v>
      </c>
      <c r="AK25" s="26">
        <f t="shared" si="26"/>
        <v>-1</v>
      </c>
      <c r="AL25" s="22" t="e">
        <f t="shared" si="58"/>
        <v>#DIV/0!</v>
      </c>
      <c r="AM25" s="23">
        <f t="shared" si="59"/>
        <v>0</v>
      </c>
      <c r="AN25" s="33">
        <f t="shared" si="60"/>
        <v>3.5294117647058823E-2</v>
      </c>
      <c r="AO25" s="25">
        <f>'Février N-1'!R24</f>
        <v>12</v>
      </c>
      <c r="AP25" s="26">
        <f t="shared" si="30"/>
        <v>-12</v>
      </c>
      <c r="AQ25" s="22" t="e">
        <f t="shared" si="61"/>
        <v>#DIV/0!</v>
      </c>
      <c r="AR25" s="23">
        <f t="shared" si="62"/>
        <v>0</v>
      </c>
      <c r="AS25" s="33">
        <f t="shared" si="63"/>
        <v>0.33333333333333331</v>
      </c>
      <c r="AT25" s="25">
        <f>'Février N-1'!T24</f>
        <v>1</v>
      </c>
      <c r="AU25" s="26">
        <f t="shared" si="36"/>
        <v>-1</v>
      </c>
    </row>
    <row r="26" spans="1:47" x14ac:dyDescent="0.3">
      <c r="A26" t="s">
        <v>59</v>
      </c>
      <c r="B26" s="21"/>
      <c r="C26" s="22" t="e">
        <f t="shared" si="37"/>
        <v>#DIV/0!</v>
      </c>
      <c r="D26" s="23">
        <f t="shared" si="38"/>
        <v>0</v>
      </c>
      <c r="E26" s="24">
        <f t="shared" si="39"/>
        <v>0</v>
      </c>
      <c r="F26" s="25">
        <f>'Février N-1'!D25</f>
        <v>0</v>
      </c>
      <c r="G26" s="26">
        <f t="shared" si="3"/>
        <v>0</v>
      </c>
      <c r="H26" s="22" t="e">
        <f t="shared" si="40"/>
        <v>#DIV/0!</v>
      </c>
      <c r="I26" s="23">
        <f t="shared" si="41"/>
        <v>0</v>
      </c>
      <c r="J26" s="33">
        <f t="shared" si="42"/>
        <v>0</v>
      </c>
      <c r="K26" s="25">
        <f>'Janvier N-1'!F25</f>
        <v>0</v>
      </c>
      <c r="L26" s="26">
        <f t="shared" si="35"/>
        <v>0</v>
      </c>
      <c r="M26" s="22" t="e">
        <f t="shared" si="43"/>
        <v>#DIV/0!</v>
      </c>
      <c r="N26" s="23">
        <f t="shared" si="44"/>
        <v>0</v>
      </c>
      <c r="O26" s="24">
        <f t="shared" si="45"/>
        <v>0</v>
      </c>
      <c r="P26" s="25">
        <f>'Février N-1'!H25</f>
        <v>0</v>
      </c>
      <c r="Q26" s="26">
        <f t="shared" si="10"/>
        <v>0</v>
      </c>
      <c r="R26" s="22" t="e">
        <f t="shared" si="46"/>
        <v>#DIV/0!</v>
      </c>
      <c r="S26" s="23">
        <f t="shared" si="47"/>
        <v>0</v>
      </c>
      <c r="T26" s="33">
        <f t="shared" si="48"/>
        <v>0</v>
      </c>
      <c r="U26" s="25">
        <f>'Février N-1'!J25</f>
        <v>0</v>
      </c>
      <c r="V26" s="26">
        <f t="shared" si="14"/>
        <v>0</v>
      </c>
      <c r="W26" s="22" t="e">
        <f t="shared" si="49"/>
        <v>#DIV/0!</v>
      </c>
      <c r="X26" s="23">
        <f t="shared" si="50"/>
        <v>0</v>
      </c>
      <c r="Y26" s="33">
        <f t="shared" si="51"/>
        <v>0</v>
      </c>
      <c r="Z26" s="25">
        <f>'Février N-1'!L25</f>
        <v>0</v>
      </c>
      <c r="AA26" s="26">
        <f t="shared" si="18"/>
        <v>0</v>
      </c>
      <c r="AB26" s="22" t="e">
        <f t="shared" si="52"/>
        <v>#DIV/0!</v>
      </c>
      <c r="AC26" s="23">
        <f t="shared" si="53"/>
        <v>0</v>
      </c>
      <c r="AD26" s="33">
        <f t="shared" si="54"/>
        <v>0</v>
      </c>
      <c r="AE26" s="25">
        <f>'Février N-1'!N25</f>
        <v>0</v>
      </c>
      <c r="AF26" s="26">
        <f t="shared" si="22"/>
        <v>0</v>
      </c>
      <c r="AG26" s="22" t="e">
        <f t="shared" si="55"/>
        <v>#DIV/0!</v>
      </c>
      <c r="AH26" s="23">
        <f t="shared" si="56"/>
        <v>0</v>
      </c>
      <c r="AI26" s="33">
        <f t="shared" si="57"/>
        <v>0</v>
      </c>
      <c r="AJ26" s="25">
        <f>'Février N-1'!P25</f>
        <v>0</v>
      </c>
      <c r="AK26" s="26">
        <f t="shared" si="26"/>
        <v>0</v>
      </c>
      <c r="AL26" s="22" t="e">
        <f t="shared" si="58"/>
        <v>#DIV/0!</v>
      </c>
      <c r="AM26" s="23">
        <f t="shared" si="59"/>
        <v>0</v>
      </c>
      <c r="AN26" s="33">
        <f t="shared" si="60"/>
        <v>0</v>
      </c>
      <c r="AO26" s="25">
        <f>'Février N-1'!R25</f>
        <v>0</v>
      </c>
      <c r="AP26" s="26">
        <f t="shared" si="30"/>
        <v>0</v>
      </c>
      <c r="AQ26" s="22" t="e">
        <f t="shared" si="61"/>
        <v>#DIV/0!</v>
      </c>
      <c r="AR26" s="23">
        <f t="shared" si="62"/>
        <v>0</v>
      </c>
      <c r="AS26" s="33">
        <f t="shared" si="63"/>
        <v>0</v>
      </c>
      <c r="AT26" s="25">
        <f>'Février N-1'!T25</f>
        <v>0</v>
      </c>
      <c r="AU26" s="26">
        <f t="shared" si="36"/>
        <v>0</v>
      </c>
    </row>
    <row r="27" spans="1:47" x14ac:dyDescent="0.3">
      <c r="A27" t="s">
        <v>60</v>
      </c>
      <c r="B27" s="21"/>
      <c r="C27" s="22" t="e">
        <f t="shared" si="37"/>
        <v>#DIV/0!</v>
      </c>
      <c r="D27" s="23">
        <f t="shared" si="38"/>
        <v>0</v>
      </c>
      <c r="E27" s="24">
        <f t="shared" si="39"/>
        <v>0</v>
      </c>
      <c r="F27" s="25">
        <f>'Février N-1'!D26</f>
        <v>0</v>
      </c>
      <c r="G27" s="26">
        <f t="shared" si="3"/>
        <v>0</v>
      </c>
      <c r="H27" s="22" t="e">
        <f t="shared" si="40"/>
        <v>#DIV/0!</v>
      </c>
      <c r="I27" s="23">
        <f t="shared" si="41"/>
        <v>0</v>
      </c>
      <c r="J27" s="33">
        <f t="shared" si="42"/>
        <v>0</v>
      </c>
      <c r="K27" s="25">
        <f>'Janvier N-1'!F26</f>
        <v>0</v>
      </c>
      <c r="L27" s="26">
        <f t="shared" si="35"/>
        <v>0</v>
      </c>
      <c r="M27" s="22" t="e">
        <f t="shared" si="43"/>
        <v>#DIV/0!</v>
      </c>
      <c r="N27" s="23">
        <f t="shared" si="44"/>
        <v>0</v>
      </c>
      <c r="O27" s="24">
        <f t="shared" si="45"/>
        <v>0</v>
      </c>
      <c r="P27" s="25">
        <f>'Février N-1'!H26</f>
        <v>0</v>
      </c>
      <c r="Q27" s="26">
        <f t="shared" si="10"/>
        <v>0</v>
      </c>
      <c r="R27" s="22" t="e">
        <f t="shared" si="46"/>
        <v>#DIV/0!</v>
      </c>
      <c r="S27" s="23">
        <f t="shared" si="47"/>
        <v>0</v>
      </c>
      <c r="T27" s="33">
        <f t="shared" si="48"/>
        <v>0</v>
      </c>
      <c r="U27" s="25">
        <f>'Février N-1'!J26</f>
        <v>0</v>
      </c>
      <c r="V27" s="26">
        <f t="shared" si="14"/>
        <v>0</v>
      </c>
      <c r="W27" s="22" t="e">
        <f t="shared" si="49"/>
        <v>#DIV/0!</v>
      </c>
      <c r="X27" s="23">
        <f t="shared" si="50"/>
        <v>0</v>
      </c>
      <c r="Y27" s="33">
        <f t="shared" si="51"/>
        <v>0</v>
      </c>
      <c r="Z27" s="25">
        <f>'Février N-1'!L26</f>
        <v>0</v>
      </c>
      <c r="AA27" s="26">
        <f t="shared" si="18"/>
        <v>0</v>
      </c>
      <c r="AB27" s="22" t="e">
        <f t="shared" si="52"/>
        <v>#DIV/0!</v>
      </c>
      <c r="AC27" s="23">
        <f t="shared" si="53"/>
        <v>0</v>
      </c>
      <c r="AD27" s="33">
        <f t="shared" si="54"/>
        <v>0</v>
      </c>
      <c r="AE27" s="25">
        <f>'Février N-1'!N26</f>
        <v>0</v>
      </c>
      <c r="AF27" s="26">
        <f t="shared" si="22"/>
        <v>0</v>
      </c>
      <c r="AG27" s="22" t="e">
        <f t="shared" si="55"/>
        <v>#DIV/0!</v>
      </c>
      <c r="AH27" s="23">
        <f t="shared" si="56"/>
        <v>0</v>
      </c>
      <c r="AI27" s="33">
        <f t="shared" si="57"/>
        <v>4.5454545454545456E-2</v>
      </c>
      <c r="AJ27" s="25">
        <f>'Février N-1'!P26</f>
        <v>1</v>
      </c>
      <c r="AK27" s="26">
        <f t="shared" si="26"/>
        <v>-1</v>
      </c>
      <c r="AL27" s="22" t="e">
        <f t="shared" si="58"/>
        <v>#DIV/0!</v>
      </c>
      <c r="AM27" s="23">
        <f t="shared" si="59"/>
        <v>0</v>
      </c>
      <c r="AN27" s="33">
        <f t="shared" si="60"/>
        <v>0</v>
      </c>
      <c r="AO27" s="25">
        <f>'Février N-1'!R26</f>
        <v>0</v>
      </c>
      <c r="AP27" s="26">
        <f t="shared" si="30"/>
        <v>0</v>
      </c>
      <c r="AQ27" s="22" t="e">
        <f t="shared" si="61"/>
        <v>#DIV/0!</v>
      </c>
      <c r="AR27" s="23">
        <f t="shared" si="62"/>
        <v>0</v>
      </c>
      <c r="AS27" s="33">
        <f t="shared" si="63"/>
        <v>0.33333333333333331</v>
      </c>
      <c r="AT27" s="25">
        <f>'Février N-1'!T26</f>
        <v>1</v>
      </c>
      <c r="AU27" s="26">
        <f t="shared" si="36"/>
        <v>-1</v>
      </c>
    </row>
    <row r="28" spans="1:47" x14ac:dyDescent="0.3">
      <c r="A28" t="s">
        <v>13</v>
      </c>
      <c r="B28" s="21"/>
      <c r="C28" s="22" t="e">
        <f t="shared" si="37"/>
        <v>#DIV/0!</v>
      </c>
      <c r="D28" s="23">
        <f t="shared" si="38"/>
        <v>0</v>
      </c>
      <c r="E28" s="24">
        <f t="shared" si="39"/>
        <v>4.716981132075472E-2</v>
      </c>
      <c r="F28" s="25">
        <f>'Février N-1'!D27</f>
        <v>5</v>
      </c>
      <c r="G28" s="26">
        <f t="shared" si="3"/>
        <v>-5</v>
      </c>
      <c r="H28" s="22" t="e">
        <f t="shared" si="40"/>
        <v>#DIV/0!</v>
      </c>
      <c r="I28" s="23">
        <f t="shared" si="41"/>
        <v>0</v>
      </c>
      <c r="J28" s="33">
        <f t="shared" si="42"/>
        <v>7.8125E-3</v>
      </c>
      <c r="K28" s="25">
        <f>'Janvier N-1'!F27</f>
        <v>1</v>
      </c>
      <c r="L28" s="26">
        <f t="shared" si="35"/>
        <v>-1</v>
      </c>
      <c r="M28" s="22" t="e">
        <f t="shared" si="43"/>
        <v>#DIV/0!</v>
      </c>
      <c r="N28" s="23">
        <f t="shared" si="44"/>
        <v>0</v>
      </c>
      <c r="O28" s="24">
        <f t="shared" si="45"/>
        <v>2.6315789473684209E-2</v>
      </c>
      <c r="P28" s="25">
        <f>'Février N-1'!H27</f>
        <v>1</v>
      </c>
      <c r="Q28" s="26">
        <f t="shared" si="10"/>
        <v>-1</v>
      </c>
      <c r="R28" s="22" t="e">
        <f t="shared" si="46"/>
        <v>#DIV/0!</v>
      </c>
      <c r="S28" s="23">
        <f t="shared" si="47"/>
        <v>0</v>
      </c>
      <c r="T28" s="33">
        <f t="shared" si="48"/>
        <v>0</v>
      </c>
      <c r="U28" s="25">
        <f>'Février N-1'!J27</f>
        <v>0</v>
      </c>
      <c r="V28" s="26">
        <f t="shared" si="14"/>
        <v>0</v>
      </c>
      <c r="W28" s="22" t="e">
        <f t="shared" si="49"/>
        <v>#DIV/0!</v>
      </c>
      <c r="X28" s="23">
        <f t="shared" si="50"/>
        <v>0</v>
      </c>
      <c r="Y28" s="33">
        <f t="shared" si="51"/>
        <v>0.12903225806451613</v>
      </c>
      <c r="Z28" s="25">
        <f>'Février N-1'!L27</f>
        <v>4</v>
      </c>
      <c r="AA28" s="26">
        <f t="shared" si="18"/>
        <v>-4</v>
      </c>
      <c r="AB28" s="22" t="e">
        <f t="shared" si="52"/>
        <v>#DIV/0!</v>
      </c>
      <c r="AC28" s="23">
        <f t="shared" si="53"/>
        <v>0</v>
      </c>
      <c r="AD28" s="33">
        <f t="shared" si="54"/>
        <v>0</v>
      </c>
      <c r="AE28" s="25">
        <f>'Février N-1'!N27</f>
        <v>0</v>
      </c>
      <c r="AF28" s="26">
        <f t="shared" si="22"/>
        <v>0</v>
      </c>
      <c r="AG28" s="22" t="e">
        <f t="shared" si="55"/>
        <v>#DIV/0!</v>
      </c>
      <c r="AH28" s="23">
        <f t="shared" si="56"/>
        <v>0</v>
      </c>
      <c r="AI28" s="33">
        <f t="shared" si="57"/>
        <v>0</v>
      </c>
      <c r="AJ28" s="25">
        <f>'Février N-1'!P27</f>
        <v>0</v>
      </c>
      <c r="AK28" s="26">
        <f t="shared" si="26"/>
        <v>0</v>
      </c>
      <c r="AL28" s="22" t="e">
        <f t="shared" si="58"/>
        <v>#DIV/0!</v>
      </c>
      <c r="AM28" s="23">
        <f t="shared" si="59"/>
        <v>0</v>
      </c>
      <c r="AN28" s="33">
        <f t="shared" si="60"/>
        <v>5.2941176470588235E-2</v>
      </c>
      <c r="AO28" s="25">
        <f>'Février N-1'!R27</f>
        <v>18</v>
      </c>
      <c r="AP28" s="26">
        <f t="shared" si="30"/>
        <v>-18</v>
      </c>
      <c r="AQ28" s="22" t="e">
        <f t="shared" si="61"/>
        <v>#DIV/0!</v>
      </c>
      <c r="AR28" s="23">
        <f t="shared" si="62"/>
        <v>0</v>
      </c>
      <c r="AS28" s="33">
        <f t="shared" si="63"/>
        <v>0</v>
      </c>
      <c r="AT28" s="25">
        <f>'Février N-1'!T27</f>
        <v>0</v>
      </c>
      <c r="AU28" s="26">
        <f t="shared" si="36"/>
        <v>0</v>
      </c>
    </row>
    <row r="29" spans="1:47" x14ac:dyDescent="0.3">
      <c r="A29" t="s">
        <v>148</v>
      </c>
      <c r="B29" s="21"/>
      <c r="C29" s="22" t="e">
        <f t="shared" si="37"/>
        <v>#DIV/0!</v>
      </c>
      <c r="D29" s="23">
        <f t="shared" si="38"/>
        <v>0</v>
      </c>
      <c r="E29" s="24">
        <f t="shared" ref="E29:E30" si="64">F29/$F$59</f>
        <v>0</v>
      </c>
      <c r="F29" s="25">
        <f>'Février N-1'!D28</f>
        <v>0</v>
      </c>
      <c r="G29" s="26">
        <f t="shared" ref="G29:G30" si="65">D29-F29</f>
        <v>0</v>
      </c>
      <c r="H29" s="22" t="e">
        <f t="shared" si="40"/>
        <v>#DIV/0!</v>
      </c>
      <c r="I29" s="23">
        <f t="shared" si="41"/>
        <v>0</v>
      </c>
      <c r="J29" s="33">
        <f t="shared" si="42"/>
        <v>0</v>
      </c>
      <c r="K29" s="25">
        <f>'Janvier N-1'!F29</f>
        <v>0</v>
      </c>
      <c r="L29" s="26">
        <f t="shared" ref="L29" si="66">I29-K29</f>
        <v>0</v>
      </c>
      <c r="M29" s="22" t="e">
        <f t="shared" si="43"/>
        <v>#DIV/0!</v>
      </c>
      <c r="N29" s="23">
        <f t="shared" si="44"/>
        <v>0</v>
      </c>
      <c r="O29" s="24">
        <f t="shared" ref="O29:O40" si="67">P29/$P$59</f>
        <v>2.6315789473684209E-2</v>
      </c>
      <c r="P29" s="25">
        <f>'Février N-1'!H28</f>
        <v>1</v>
      </c>
      <c r="Q29" s="26">
        <f t="shared" ref="Q29:Q40" si="68">N29-P29</f>
        <v>-1</v>
      </c>
      <c r="R29" s="22" t="e">
        <f t="shared" si="46"/>
        <v>#DIV/0!</v>
      </c>
      <c r="S29" s="23">
        <f t="shared" si="47"/>
        <v>0</v>
      </c>
      <c r="T29" s="33">
        <f t="shared" ref="T29:T39" si="69">U29/$U$59</f>
        <v>0</v>
      </c>
      <c r="U29" s="25">
        <f>'Février N-1'!J28</f>
        <v>0</v>
      </c>
      <c r="V29" s="26">
        <f t="shared" ref="V29:V39" si="70">S29-U29</f>
        <v>0</v>
      </c>
      <c r="W29" s="22" t="e">
        <f t="shared" si="49"/>
        <v>#DIV/0!</v>
      </c>
      <c r="X29" s="23">
        <f t="shared" si="50"/>
        <v>0</v>
      </c>
      <c r="Y29" s="33">
        <f t="shared" ref="Y29:Y45" si="71">Z29/$Z$59</f>
        <v>0</v>
      </c>
      <c r="Z29" s="25">
        <f>'Février N-1'!L28</f>
        <v>0</v>
      </c>
      <c r="AA29" s="26">
        <f t="shared" ref="AA29:AA45" si="72">X29-Z29</f>
        <v>0</v>
      </c>
      <c r="AB29" s="22" t="e">
        <f t="shared" si="52"/>
        <v>#DIV/0!</v>
      </c>
      <c r="AC29" s="23">
        <f t="shared" si="53"/>
        <v>0</v>
      </c>
      <c r="AD29" s="33">
        <f t="shared" ref="AD29:AD43" si="73">AE29/$AE$59</f>
        <v>2.0833333333333332E-2</v>
      </c>
      <c r="AE29" s="25">
        <f>'Février N-1'!N28</f>
        <v>1</v>
      </c>
      <c r="AF29" s="26">
        <f t="shared" ref="AF29:AF43" si="74">AC29-AE29</f>
        <v>-1</v>
      </c>
      <c r="AG29" s="22" t="e">
        <f t="shared" si="55"/>
        <v>#DIV/0!</v>
      </c>
      <c r="AH29" s="23">
        <f t="shared" si="56"/>
        <v>0</v>
      </c>
      <c r="AI29" s="33">
        <f t="shared" ref="AI29:AI43" si="75">AJ29/$AJ$59</f>
        <v>0</v>
      </c>
      <c r="AJ29" s="25">
        <f>'Février N-1'!P28</f>
        <v>0</v>
      </c>
      <c r="AK29" s="26">
        <f t="shared" ref="AK29:AK43" si="76">AH29-AJ29</f>
        <v>0</v>
      </c>
      <c r="AL29" s="22" t="e">
        <f t="shared" si="58"/>
        <v>#DIV/0!</v>
      </c>
      <c r="AM29" s="23">
        <f t="shared" si="59"/>
        <v>0</v>
      </c>
      <c r="AN29" s="33">
        <f t="shared" ref="AN29:AN39" si="77">AO29/$AO$59</f>
        <v>1.1764705882352941E-2</v>
      </c>
      <c r="AO29" s="25">
        <f>'Février N-1'!R28</f>
        <v>4</v>
      </c>
      <c r="AP29" s="26">
        <f t="shared" ref="AP29:AP39" si="78">AM29-AO29</f>
        <v>-4</v>
      </c>
      <c r="AQ29" s="22" t="e">
        <f t="shared" si="61"/>
        <v>#DIV/0!</v>
      </c>
      <c r="AR29" s="23">
        <f t="shared" si="62"/>
        <v>0</v>
      </c>
      <c r="AS29" s="33">
        <f t="shared" si="63"/>
        <v>0</v>
      </c>
      <c r="AT29" s="25">
        <f>'Février N-1'!T28</f>
        <v>0</v>
      </c>
      <c r="AU29" s="26">
        <f t="shared" si="36"/>
        <v>0</v>
      </c>
    </row>
    <row r="30" spans="1:47" x14ac:dyDescent="0.3">
      <c r="A30" t="s">
        <v>37</v>
      </c>
      <c r="B30" s="21"/>
      <c r="C30" s="22" t="e">
        <f t="shared" si="37"/>
        <v>#DIV/0!</v>
      </c>
      <c r="D30" s="23">
        <f t="shared" si="38"/>
        <v>0</v>
      </c>
      <c r="E30" s="24">
        <f t="shared" si="64"/>
        <v>0</v>
      </c>
      <c r="F30" s="25">
        <f>'Février N-1'!D29</f>
        <v>0</v>
      </c>
      <c r="G30" s="26">
        <f t="shared" si="65"/>
        <v>0</v>
      </c>
      <c r="H30" s="22" t="e">
        <f t="shared" si="40"/>
        <v>#DIV/0!</v>
      </c>
      <c r="I30" s="23">
        <f t="shared" si="41"/>
        <v>0</v>
      </c>
      <c r="J30" s="33">
        <f t="shared" si="42"/>
        <v>7.8125E-3</v>
      </c>
      <c r="K30" s="25">
        <f>'Janvier N-1'!F30</f>
        <v>1</v>
      </c>
      <c r="L30" s="26">
        <f t="shared" si="35"/>
        <v>-1</v>
      </c>
      <c r="M30" s="22" t="e">
        <f t="shared" si="43"/>
        <v>#DIV/0!</v>
      </c>
      <c r="N30" s="23">
        <f t="shared" si="44"/>
        <v>0</v>
      </c>
      <c r="O30" s="24">
        <f t="shared" si="67"/>
        <v>0</v>
      </c>
      <c r="P30" s="25">
        <f>'Février N-1'!H29</f>
        <v>0</v>
      </c>
      <c r="Q30" s="26">
        <f t="shared" si="68"/>
        <v>0</v>
      </c>
      <c r="R30" s="22" t="e">
        <f t="shared" si="46"/>
        <v>#DIV/0!</v>
      </c>
      <c r="S30" s="23">
        <f t="shared" si="47"/>
        <v>0</v>
      </c>
      <c r="T30" s="33">
        <f t="shared" si="69"/>
        <v>0</v>
      </c>
      <c r="U30" s="25">
        <f>'Février N-1'!J29</f>
        <v>0</v>
      </c>
      <c r="V30" s="26">
        <f t="shared" si="70"/>
        <v>0</v>
      </c>
      <c r="W30" s="22" t="e">
        <f t="shared" si="49"/>
        <v>#DIV/0!</v>
      </c>
      <c r="X30" s="23">
        <f t="shared" si="50"/>
        <v>0</v>
      </c>
      <c r="Y30" s="33">
        <f t="shared" si="71"/>
        <v>0</v>
      </c>
      <c r="Z30" s="25">
        <f>'Février N-1'!L29</f>
        <v>0</v>
      </c>
      <c r="AA30" s="26">
        <f t="shared" si="72"/>
        <v>0</v>
      </c>
      <c r="AB30" s="22" t="e">
        <f t="shared" si="52"/>
        <v>#DIV/0!</v>
      </c>
      <c r="AC30" s="23">
        <f t="shared" si="53"/>
        <v>0</v>
      </c>
      <c r="AD30" s="33">
        <f t="shared" si="73"/>
        <v>6.25E-2</v>
      </c>
      <c r="AE30" s="25">
        <f>'Février N-1'!N29</f>
        <v>3</v>
      </c>
      <c r="AF30" s="26">
        <f t="shared" si="74"/>
        <v>-3</v>
      </c>
      <c r="AG30" s="22" t="e">
        <f t="shared" si="55"/>
        <v>#DIV/0!</v>
      </c>
      <c r="AH30" s="23">
        <f t="shared" si="56"/>
        <v>0</v>
      </c>
      <c r="AI30" s="33">
        <f t="shared" si="75"/>
        <v>0</v>
      </c>
      <c r="AJ30" s="25">
        <f>'Février N-1'!P29</f>
        <v>0</v>
      </c>
      <c r="AK30" s="26">
        <f t="shared" si="76"/>
        <v>0</v>
      </c>
      <c r="AL30" s="22" t="e">
        <f t="shared" si="58"/>
        <v>#DIV/0!</v>
      </c>
      <c r="AM30" s="23">
        <f t="shared" si="59"/>
        <v>0</v>
      </c>
      <c r="AN30" s="33">
        <f t="shared" si="77"/>
        <v>8.8235294117647058E-3</v>
      </c>
      <c r="AO30" s="25">
        <f>'Février N-1'!R29</f>
        <v>3</v>
      </c>
      <c r="AP30" s="26">
        <f t="shared" si="78"/>
        <v>-3</v>
      </c>
      <c r="AQ30" s="22" t="e">
        <f t="shared" si="61"/>
        <v>#DIV/0!</v>
      </c>
      <c r="AR30" s="23">
        <f t="shared" si="62"/>
        <v>0</v>
      </c>
      <c r="AS30" s="33">
        <f t="shared" si="63"/>
        <v>0</v>
      </c>
      <c r="AT30" s="25">
        <f>'Février N-1'!T29</f>
        <v>0</v>
      </c>
      <c r="AU30" s="26">
        <f t="shared" si="36"/>
        <v>0</v>
      </c>
    </row>
    <row r="31" spans="1:47" x14ac:dyDescent="0.3">
      <c r="A31" t="s">
        <v>14</v>
      </c>
      <c r="B31" s="21"/>
      <c r="C31" s="22" t="e">
        <f t="shared" si="37"/>
        <v>#DIV/0!</v>
      </c>
      <c r="D31" s="23">
        <f t="shared" si="38"/>
        <v>0</v>
      </c>
      <c r="E31" s="24">
        <f t="shared" ref="E31:E37" si="79">F31/$F$59</f>
        <v>0</v>
      </c>
      <c r="F31" s="25">
        <f>'Février N-1'!D30</f>
        <v>0</v>
      </c>
      <c r="G31" s="26">
        <f t="shared" si="3"/>
        <v>0</v>
      </c>
      <c r="H31" s="22" t="e">
        <f t="shared" si="40"/>
        <v>#DIV/0!</v>
      </c>
      <c r="I31" s="23">
        <f t="shared" si="41"/>
        <v>0</v>
      </c>
      <c r="J31" s="33">
        <f t="shared" si="42"/>
        <v>7.8125E-3</v>
      </c>
      <c r="K31" s="25">
        <f>'Janvier N-1'!F31</f>
        <v>1</v>
      </c>
      <c r="L31" s="26">
        <f t="shared" si="35"/>
        <v>-1</v>
      </c>
      <c r="M31" s="22" t="e">
        <f t="shared" si="43"/>
        <v>#DIV/0!</v>
      </c>
      <c r="N31" s="23">
        <f t="shared" si="44"/>
        <v>0</v>
      </c>
      <c r="O31" s="24">
        <f t="shared" si="67"/>
        <v>0</v>
      </c>
      <c r="P31" s="25">
        <f>'Février N-1'!H30</f>
        <v>0</v>
      </c>
      <c r="Q31" s="26">
        <f t="shared" si="68"/>
        <v>0</v>
      </c>
      <c r="R31" s="22" t="e">
        <f t="shared" si="46"/>
        <v>#DIV/0!</v>
      </c>
      <c r="S31" s="23">
        <f t="shared" si="47"/>
        <v>0</v>
      </c>
      <c r="T31" s="33">
        <f t="shared" si="69"/>
        <v>0</v>
      </c>
      <c r="U31" s="25">
        <f>'Février N-1'!J30</f>
        <v>0</v>
      </c>
      <c r="V31" s="26">
        <f t="shared" si="70"/>
        <v>0</v>
      </c>
      <c r="W31" s="22" t="e">
        <f t="shared" si="49"/>
        <v>#DIV/0!</v>
      </c>
      <c r="X31" s="23">
        <f t="shared" si="50"/>
        <v>0</v>
      </c>
      <c r="Y31" s="33">
        <f t="shared" si="71"/>
        <v>0</v>
      </c>
      <c r="Z31" s="25">
        <f>'Février N-1'!L30</f>
        <v>0</v>
      </c>
      <c r="AA31" s="26">
        <f t="shared" si="72"/>
        <v>0</v>
      </c>
      <c r="AB31" s="22" t="e">
        <f t="shared" si="52"/>
        <v>#DIV/0!</v>
      </c>
      <c r="AC31" s="23">
        <f t="shared" si="53"/>
        <v>0</v>
      </c>
      <c r="AD31" s="33">
        <f t="shared" si="73"/>
        <v>0</v>
      </c>
      <c r="AE31" s="25">
        <f>'Février N-1'!N30</f>
        <v>0</v>
      </c>
      <c r="AF31" s="26">
        <f t="shared" si="74"/>
        <v>0</v>
      </c>
      <c r="AG31" s="22" t="e">
        <f t="shared" si="55"/>
        <v>#DIV/0!</v>
      </c>
      <c r="AH31" s="23">
        <f t="shared" si="56"/>
        <v>0</v>
      </c>
      <c r="AI31" s="33">
        <f t="shared" si="75"/>
        <v>0</v>
      </c>
      <c r="AJ31" s="25">
        <f>'Février N-1'!P30</f>
        <v>0</v>
      </c>
      <c r="AK31" s="26">
        <f t="shared" si="76"/>
        <v>0</v>
      </c>
      <c r="AL31" s="22" t="e">
        <f t="shared" si="58"/>
        <v>#DIV/0!</v>
      </c>
      <c r="AM31" s="23">
        <f t="shared" si="59"/>
        <v>0</v>
      </c>
      <c r="AN31" s="33">
        <f t="shared" si="77"/>
        <v>0</v>
      </c>
      <c r="AO31" s="25">
        <f>'Février N-1'!R30</f>
        <v>0</v>
      </c>
      <c r="AP31" s="26">
        <f t="shared" si="78"/>
        <v>0</v>
      </c>
      <c r="AQ31" s="22" t="e">
        <f t="shared" si="61"/>
        <v>#DIV/0!</v>
      </c>
      <c r="AR31" s="23">
        <f t="shared" si="62"/>
        <v>0</v>
      </c>
      <c r="AS31" s="33">
        <f t="shared" si="63"/>
        <v>0</v>
      </c>
      <c r="AT31" s="25">
        <f>'Février N-1'!T30</f>
        <v>0</v>
      </c>
      <c r="AU31" s="26">
        <f t="shared" si="36"/>
        <v>0</v>
      </c>
    </row>
    <row r="32" spans="1:47" x14ac:dyDescent="0.3">
      <c r="A32" t="s">
        <v>15</v>
      </c>
      <c r="B32" s="21"/>
      <c r="C32" s="22" t="e">
        <f t="shared" si="37"/>
        <v>#DIV/0!</v>
      </c>
      <c r="D32" s="23">
        <f t="shared" si="38"/>
        <v>0</v>
      </c>
      <c r="E32" s="24">
        <f t="shared" si="79"/>
        <v>9.433962264150943E-3</v>
      </c>
      <c r="F32" s="25">
        <f>'Février N-1'!D31</f>
        <v>1</v>
      </c>
      <c r="G32" s="26">
        <f t="shared" si="3"/>
        <v>-1</v>
      </c>
      <c r="H32" s="22" t="e">
        <f t="shared" si="40"/>
        <v>#DIV/0!</v>
      </c>
      <c r="I32" s="23">
        <f t="shared" si="41"/>
        <v>0</v>
      </c>
      <c r="J32" s="33">
        <f t="shared" si="42"/>
        <v>0</v>
      </c>
      <c r="K32" s="25">
        <f>'Janvier N-1'!F32</f>
        <v>0</v>
      </c>
      <c r="L32" s="26">
        <f t="shared" si="35"/>
        <v>0</v>
      </c>
      <c r="M32" s="22" t="e">
        <f t="shared" si="43"/>
        <v>#DIV/0!</v>
      </c>
      <c r="N32" s="23">
        <f t="shared" si="44"/>
        <v>0</v>
      </c>
      <c r="O32" s="24">
        <f t="shared" si="67"/>
        <v>0</v>
      </c>
      <c r="P32" s="25">
        <f>'Février N-1'!H31</f>
        <v>0</v>
      </c>
      <c r="Q32" s="26">
        <f t="shared" si="68"/>
        <v>0</v>
      </c>
      <c r="R32" s="22" t="e">
        <f t="shared" si="46"/>
        <v>#DIV/0!</v>
      </c>
      <c r="S32" s="23">
        <f t="shared" si="47"/>
        <v>0</v>
      </c>
      <c r="T32" s="33">
        <f t="shared" si="69"/>
        <v>0</v>
      </c>
      <c r="U32" s="25">
        <f>'Février N-1'!J31</f>
        <v>0</v>
      </c>
      <c r="V32" s="26">
        <f t="shared" si="70"/>
        <v>0</v>
      </c>
      <c r="W32" s="22" t="e">
        <f t="shared" si="49"/>
        <v>#DIV/0!</v>
      </c>
      <c r="X32" s="23">
        <f t="shared" si="50"/>
        <v>0</v>
      </c>
      <c r="Y32" s="33">
        <f t="shared" si="71"/>
        <v>0</v>
      </c>
      <c r="Z32" s="25">
        <f>'Février N-1'!L31</f>
        <v>0</v>
      </c>
      <c r="AA32" s="26">
        <f t="shared" si="72"/>
        <v>0</v>
      </c>
      <c r="AB32" s="22" t="e">
        <f t="shared" si="52"/>
        <v>#DIV/0!</v>
      </c>
      <c r="AC32" s="23">
        <f t="shared" si="53"/>
        <v>0</v>
      </c>
      <c r="AD32" s="33">
        <f t="shared" si="73"/>
        <v>0</v>
      </c>
      <c r="AE32" s="25">
        <f>'Février N-1'!N31</f>
        <v>0</v>
      </c>
      <c r="AF32" s="26">
        <f t="shared" si="74"/>
        <v>0</v>
      </c>
      <c r="AG32" s="22" t="e">
        <f t="shared" si="55"/>
        <v>#DIV/0!</v>
      </c>
      <c r="AH32" s="23">
        <f t="shared" si="56"/>
        <v>0</v>
      </c>
      <c r="AI32" s="33">
        <f t="shared" si="75"/>
        <v>0</v>
      </c>
      <c r="AJ32" s="25">
        <f>'Février N-1'!P31</f>
        <v>0</v>
      </c>
      <c r="AK32" s="26">
        <f t="shared" si="76"/>
        <v>0</v>
      </c>
      <c r="AL32" s="22" t="e">
        <f t="shared" si="58"/>
        <v>#DIV/0!</v>
      </c>
      <c r="AM32" s="23">
        <f t="shared" si="59"/>
        <v>0</v>
      </c>
      <c r="AN32" s="33">
        <f t="shared" si="77"/>
        <v>2.9411764705882353E-3</v>
      </c>
      <c r="AO32" s="25">
        <f>'Février N-1'!R31</f>
        <v>1</v>
      </c>
      <c r="AP32" s="26">
        <f t="shared" si="78"/>
        <v>-1</v>
      </c>
      <c r="AQ32" s="22" t="e">
        <f t="shared" si="61"/>
        <v>#DIV/0!</v>
      </c>
      <c r="AR32" s="23">
        <f t="shared" si="62"/>
        <v>0</v>
      </c>
      <c r="AS32" s="33">
        <f t="shared" si="63"/>
        <v>0</v>
      </c>
      <c r="AT32" s="25">
        <f>'Février N-1'!T31</f>
        <v>0</v>
      </c>
      <c r="AU32" s="26">
        <f t="shared" si="36"/>
        <v>0</v>
      </c>
    </row>
    <row r="33" spans="1:47" x14ac:dyDescent="0.3">
      <c r="A33" t="s">
        <v>16</v>
      </c>
      <c r="B33" s="21"/>
      <c r="C33" s="22" t="e">
        <f t="shared" si="37"/>
        <v>#DIV/0!</v>
      </c>
      <c r="D33" s="23">
        <f t="shared" si="38"/>
        <v>0</v>
      </c>
      <c r="E33" s="24">
        <f t="shared" si="79"/>
        <v>0</v>
      </c>
      <c r="F33" s="25">
        <f>'Février N-1'!D32</f>
        <v>0</v>
      </c>
      <c r="G33" s="26">
        <f t="shared" si="3"/>
        <v>0</v>
      </c>
      <c r="H33" s="22" t="e">
        <f t="shared" si="40"/>
        <v>#DIV/0!</v>
      </c>
      <c r="I33" s="23">
        <f t="shared" si="41"/>
        <v>0</v>
      </c>
      <c r="J33" s="33">
        <f t="shared" si="42"/>
        <v>0</v>
      </c>
      <c r="K33" s="25">
        <f>'Janvier N-1'!F33</f>
        <v>0</v>
      </c>
      <c r="L33" s="26">
        <f t="shared" si="35"/>
        <v>0</v>
      </c>
      <c r="M33" s="22" t="e">
        <f t="shared" si="43"/>
        <v>#DIV/0!</v>
      </c>
      <c r="N33" s="23">
        <f t="shared" si="44"/>
        <v>0</v>
      </c>
      <c r="O33" s="24">
        <f t="shared" si="67"/>
        <v>0</v>
      </c>
      <c r="P33" s="25">
        <f>'Février N-1'!H32</f>
        <v>0</v>
      </c>
      <c r="Q33" s="26">
        <f t="shared" si="68"/>
        <v>0</v>
      </c>
      <c r="R33" s="22" t="e">
        <f t="shared" si="46"/>
        <v>#DIV/0!</v>
      </c>
      <c r="S33" s="23">
        <f t="shared" si="47"/>
        <v>0</v>
      </c>
      <c r="T33" s="33">
        <f t="shared" si="69"/>
        <v>0</v>
      </c>
      <c r="U33" s="25">
        <f>'Février N-1'!J32</f>
        <v>0</v>
      </c>
      <c r="V33" s="26">
        <f t="shared" si="70"/>
        <v>0</v>
      </c>
      <c r="W33" s="22" t="e">
        <f t="shared" si="49"/>
        <v>#DIV/0!</v>
      </c>
      <c r="X33" s="23">
        <f t="shared" si="50"/>
        <v>0</v>
      </c>
      <c r="Y33" s="33">
        <f t="shared" si="71"/>
        <v>0</v>
      </c>
      <c r="Z33" s="25">
        <f>'Février N-1'!L32</f>
        <v>0</v>
      </c>
      <c r="AA33" s="26">
        <f t="shared" si="72"/>
        <v>0</v>
      </c>
      <c r="AB33" s="22" t="e">
        <f t="shared" si="52"/>
        <v>#DIV/0!</v>
      </c>
      <c r="AC33" s="23">
        <f t="shared" si="53"/>
        <v>0</v>
      </c>
      <c r="AD33" s="33">
        <f t="shared" si="73"/>
        <v>0</v>
      </c>
      <c r="AE33" s="25">
        <f>'Février N-1'!N32</f>
        <v>0</v>
      </c>
      <c r="AF33" s="26">
        <f t="shared" si="74"/>
        <v>0</v>
      </c>
      <c r="AG33" s="22" t="e">
        <f t="shared" si="55"/>
        <v>#DIV/0!</v>
      </c>
      <c r="AH33" s="23">
        <f t="shared" si="56"/>
        <v>0</v>
      </c>
      <c r="AI33" s="33">
        <f t="shared" si="75"/>
        <v>0</v>
      </c>
      <c r="AJ33" s="25">
        <f>'Février N-1'!P32</f>
        <v>0</v>
      </c>
      <c r="AK33" s="26">
        <f t="shared" si="76"/>
        <v>0</v>
      </c>
      <c r="AL33" s="22" t="e">
        <f t="shared" si="58"/>
        <v>#DIV/0!</v>
      </c>
      <c r="AM33" s="23">
        <f t="shared" si="59"/>
        <v>0</v>
      </c>
      <c r="AN33" s="33">
        <f t="shared" si="77"/>
        <v>0</v>
      </c>
      <c r="AO33" s="25">
        <f>'Février N-1'!R32</f>
        <v>0</v>
      </c>
      <c r="AP33" s="26">
        <f t="shared" si="78"/>
        <v>0</v>
      </c>
      <c r="AQ33" s="22" t="e">
        <f t="shared" si="61"/>
        <v>#DIV/0!</v>
      </c>
      <c r="AR33" s="23">
        <f t="shared" si="62"/>
        <v>0</v>
      </c>
      <c r="AS33" s="33">
        <f t="shared" si="63"/>
        <v>0</v>
      </c>
      <c r="AT33" s="25">
        <f>'Février N-1'!T32</f>
        <v>0</v>
      </c>
      <c r="AU33" s="26">
        <f t="shared" si="36"/>
        <v>0</v>
      </c>
    </row>
    <row r="34" spans="1:47" x14ac:dyDescent="0.3">
      <c r="A34" t="s">
        <v>17</v>
      </c>
      <c r="B34" s="21"/>
      <c r="C34" s="22" t="e">
        <f t="shared" si="37"/>
        <v>#DIV/0!</v>
      </c>
      <c r="D34" s="23">
        <f t="shared" si="38"/>
        <v>0</v>
      </c>
      <c r="E34" s="24">
        <f t="shared" si="79"/>
        <v>0</v>
      </c>
      <c r="F34" s="25">
        <f>'Février N-1'!D33</f>
        <v>0</v>
      </c>
      <c r="G34" s="26">
        <f t="shared" si="3"/>
        <v>0</v>
      </c>
      <c r="H34" s="22" t="e">
        <f t="shared" si="40"/>
        <v>#DIV/0!</v>
      </c>
      <c r="I34" s="23">
        <f t="shared" si="41"/>
        <v>0</v>
      </c>
      <c r="J34" s="33">
        <f t="shared" si="42"/>
        <v>7.8125E-3</v>
      </c>
      <c r="K34" s="25">
        <f>'Janvier N-1'!F34</f>
        <v>1</v>
      </c>
      <c r="L34" s="26">
        <f t="shared" si="35"/>
        <v>-1</v>
      </c>
      <c r="M34" s="22" t="e">
        <f t="shared" si="43"/>
        <v>#DIV/0!</v>
      </c>
      <c r="N34" s="23">
        <f t="shared" si="44"/>
        <v>0</v>
      </c>
      <c r="O34" s="24">
        <f t="shared" si="67"/>
        <v>0</v>
      </c>
      <c r="P34" s="25">
        <f>'Février N-1'!H33</f>
        <v>0</v>
      </c>
      <c r="Q34" s="26">
        <f t="shared" si="68"/>
        <v>0</v>
      </c>
      <c r="R34" s="22" t="e">
        <f t="shared" si="46"/>
        <v>#DIV/0!</v>
      </c>
      <c r="S34" s="23">
        <f t="shared" si="47"/>
        <v>0</v>
      </c>
      <c r="T34" s="33">
        <f t="shared" si="69"/>
        <v>0</v>
      </c>
      <c r="U34" s="25">
        <f>'Février N-1'!J33</f>
        <v>0</v>
      </c>
      <c r="V34" s="26">
        <f t="shared" si="70"/>
        <v>0</v>
      </c>
      <c r="W34" s="22" t="e">
        <f t="shared" si="49"/>
        <v>#DIV/0!</v>
      </c>
      <c r="X34" s="23">
        <f t="shared" si="50"/>
        <v>0</v>
      </c>
      <c r="Y34" s="33">
        <f t="shared" si="71"/>
        <v>0</v>
      </c>
      <c r="Z34" s="25">
        <f>'Février N-1'!L33</f>
        <v>0</v>
      </c>
      <c r="AA34" s="26">
        <f t="shared" si="72"/>
        <v>0</v>
      </c>
      <c r="AB34" s="22" t="e">
        <f t="shared" si="52"/>
        <v>#DIV/0!</v>
      </c>
      <c r="AC34" s="23">
        <f t="shared" si="53"/>
        <v>0</v>
      </c>
      <c r="AD34" s="33">
        <f t="shared" si="73"/>
        <v>0</v>
      </c>
      <c r="AE34" s="25">
        <f>'Février N-1'!N33</f>
        <v>0</v>
      </c>
      <c r="AF34" s="26">
        <f t="shared" si="74"/>
        <v>0</v>
      </c>
      <c r="AG34" s="22" t="e">
        <f t="shared" si="55"/>
        <v>#DIV/0!</v>
      </c>
      <c r="AH34" s="23">
        <f t="shared" si="56"/>
        <v>0</v>
      </c>
      <c r="AI34" s="33">
        <f t="shared" si="75"/>
        <v>0</v>
      </c>
      <c r="AJ34" s="25">
        <f>'Février N-1'!P33</f>
        <v>0</v>
      </c>
      <c r="AK34" s="26">
        <f t="shared" si="76"/>
        <v>0</v>
      </c>
      <c r="AL34" s="22" t="e">
        <f t="shared" si="58"/>
        <v>#DIV/0!</v>
      </c>
      <c r="AM34" s="23">
        <f t="shared" si="59"/>
        <v>0</v>
      </c>
      <c r="AN34" s="33">
        <f t="shared" si="77"/>
        <v>0</v>
      </c>
      <c r="AO34" s="25">
        <f>'Février N-1'!R33</f>
        <v>0</v>
      </c>
      <c r="AP34" s="26">
        <f t="shared" si="78"/>
        <v>0</v>
      </c>
      <c r="AQ34" s="22" t="e">
        <f t="shared" si="61"/>
        <v>#DIV/0!</v>
      </c>
      <c r="AR34" s="23">
        <f t="shared" si="62"/>
        <v>0</v>
      </c>
      <c r="AS34" s="33">
        <f t="shared" si="63"/>
        <v>0</v>
      </c>
      <c r="AT34" s="25">
        <f>'Février N-1'!T33</f>
        <v>0</v>
      </c>
      <c r="AU34" s="26">
        <f t="shared" si="36"/>
        <v>0</v>
      </c>
    </row>
    <row r="35" spans="1:47" x14ac:dyDescent="0.3">
      <c r="A35" t="s">
        <v>96</v>
      </c>
      <c r="B35" s="21"/>
      <c r="C35" s="22" t="e">
        <f t="shared" si="37"/>
        <v>#DIV/0!</v>
      </c>
      <c r="D35" s="23">
        <f t="shared" si="38"/>
        <v>0</v>
      </c>
      <c r="E35" s="24">
        <f t="shared" si="79"/>
        <v>1.8867924528301886E-2</v>
      </c>
      <c r="F35" s="25">
        <f>'Février N-1'!D34</f>
        <v>2</v>
      </c>
      <c r="G35" s="26">
        <f t="shared" ref="G35" si="80">D35-F35</f>
        <v>-2</v>
      </c>
      <c r="H35" s="22" t="e">
        <f t="shared" ref="H35" si="81">I35/$I$59</f>
        <v>#DIV/0!</v>
      </c>
      <c r="I35" s="23">
        <f t="shared" si="41"/>
        <v>0</v>
      </c>
      <c r="J35" s="33">
        <f t="shared" si="42"/>
        <v>0</v>
      </c>
      <c r="K35" s="25">
        <f>'Janvier N-1'!F35</f>
        <v>0</v>
      </c>
      <c r="L35" s="26">
        <f t="shared" si="35"/>
        <v>0</v>
      </c>
      <c r="M35" s="22" t="e">
        <f t="shared" ref="M35" si="82">N35/$N$59</f>
        <v>#DIV/0!</v>
      </c>
      <c r="N35" s="23">
        <f t="shared" si="44"/>
        <v>0</v>
      </c>
      <c r="O35" s="24">
        <f t="shared" si="67"/>
        <v>0</v>
      </c>
      <c r="P35" s="25">
        <f>'Février N-1'!H34</f>
        <v>0</v>
      </c>
      <c r="Q35" s="26">
        <f t="shared" si="68"/>
        <v>0</v>
      </c>
      <c r="R35" s="22" t="e">
        <f t="shared" ref="R35" si="83">S35/$S$59</f>
        <v>#DIV/0!</v>
      </c>
      <c r="S35" s="23">
        <f t="shared" si="47"/>
        <v>0</v>
      </c>
      <c r="T35" s="33">
        <f t="shared" si="69"/>
        <v>0</v>
      </c>
      <c r="U35" s="25">
        <f>'Février N-1'!J34</f>
        <v>0</v>
      </c>
      <c r="V35" s="26">
        <f t="shared" si="70"/>
        <v>0</v>
      </c>
      <c r="W35" s="22" t="e">
        <f t="shared" ref="W35" si="84">X35/$X$59</f>
        <v>#DIV/0!</v>
      </c>
      <c r="X35" s="23">
        <f t="shared" si="50"/>
        <v>0</v>
      </c>
      <c r="Y35" s="33">
        <f t="shared" si="71"/>
        <v>3.2258064516129031E-2</v>
      </c>
      <c r="Z35" s="25">
        <f>'Février N-1'!L34</f>
        <v>1</v>
      </c>
      <c r="AA35" s="26">
        <f t="shared" si="72"/>
        <v>-1</v>
      </c>
      <c r="AB35" s="22" t="e">
        <f t="shared" ref="AB35" si="85">AC35/$AC$59</f>
        <v>#DIV/0!</v>
      </c>
      <c r="AC35" s="23">
        <f t="shared" si="53"/>
        <v>0</v>
      </c>
      <c r="AD35" s="33">
        <f t="shared" si="73"/>
        <v>0</v>
      </c>
      <c r="AE35" s="25">
        <f>'Février N-1'!N34</f>
        <v>0</v>
      </c>
      <c r="AF35" s="26">
        <f t="shared" si="74"/>
        <v>0</v>
      </c>
      <c r="AG35" s="22" t="e">
        <f t="shared" ref="AG35" si="86">AH35/$AH$59</f>
        <v>#DIV/0!</v>
      </c>
      <c r="AH35" s="23">
        <f t="shared" si="56"/>
        <v>0</v>
      </c>
      <c r="AI35" s="33">
        <f t="shared" si="75"/>
        <v>0</v>
      </c>
      <c r="AJ35" s="25">
        <f>'Février N-1'!P34</f>
        <v>0</v>
      </c>
      <c r="AK35" s="26">
        <f t="shared" si="76"/>
        <v>0</v>
      </c>
      <c r="AL35" s="22" t="e">
        <f t="shared" ref="AL35" si="87">AM35/$AM$59</f>
        <v>#DIV/0!</v>
      </c>
      <c r="AM35" s="23">
        <f t="shared" si="59"/>
        <v>0</v>
      </c>
      <c r="AN35" s="33">
        <f t="shared" si="77"/>
        <v>1.4705882352941176E-2</v>
      </c>
      <c r="AO35" s="25">
        <f>'Février N-1'!R34</f>
        <v>5</v>
      </c>
      <c r="AP35" s="26">
        <f t="shared" si="78"/>
        <v>-5</v>
      </c>
      <c r="AQ35" s="22" t="e">
        <f t="shared" ref="AQ35" si="88">AR35/$AR$59</f>
        <v>#DIV/0!</v>
      </c>
      <c r="AR35" s="23">
        <f t="shared" si="62"/>
        <v>0</v>
      </c>
      <c r="AS35" s="33">
        <f t="shared" si="63"/>
        <v>0</v>
      </c>
      <c r="AT35" s="25">
        <f>'Février N-1'!T34</f>
        <v>0</v>
      </c>
      <c r="AU35" s="26">
        <f t="shared" si="36"/>
        <v>0</v>
      </c>
    </row>
    <row r="36" spans="1:47" x14ac:dyDescent="0.3">
      <c r="A36" t="s">
        <v>18</v>
      </c>
      <c r="B36" s="21"/>
      <c r="C36" s="22" t="e">
        <f t="shared" si="37"/>
        <v>#DIV/0!</v>
      </c>
      <c r="D36" s="23">
        <f t="shared" si="38"/>
        <v>0</v>
      </c>
      <c r="E36" s="24">
        <f t="shared" si="79"/>
        <v>0</v>
      </c>
      <c r="F36" s="25">
        <f>'Février N-1'!D35</f>
        <v>0</v>
      </c>
      <c r="G36" s="26">
        <f t="shared" ref="G36:G56" si="89">D36-F36</f>
        <v>0</v>
      </c>
      <c r="H36" s="22" t="e">
        <f t="shared" ref="H36:H57" si="90">I36/$I$59</f>
        <v>#DIV/0!</v>
      </c>
      <c r="I36" s="23">
        <f t="shared" si="41"/>
        <v>0</v>
      </c>
      <c r="J36" s="33">
        <f t="shared" si="42"/>
        <v>4.6875E-2</v>
      </c>
      <c r="K36" s="25">
        <f>'Janvier N-1'!F36</f>
        <v>6</v>
      </c>
      <c r="L36" s="26">
        <f t="shared" si="35"/>
        <v>-6</v>
      </c>
      <c r="M36" s="22" t="e">
        <f t="shared" ref="M36:M57" si="91">N36/$N$59</f>
        <v>#DIV/0!</v>
      </c>
      <c r="N36" s="23">
        <f t="shared" si="44"/>
        <v>0</v>
      </c>
      <c r="O36" s="24">
        <f t="shared" si="67"/>
        <v>0</v>
      </c>
      <c r="P36" s="25">
        <f>'Février N-1'!H35</f>
        <v>0</v>
      </c>
      <c r="Q36" s="26">
        <f t="shared" si="68"/>
        <v>0</v>
      </c>
      <c r="R36" s="22" t="e">
        <f t="shared" ref="R36:R57" si="92">S36/$S$59</f>
        <v>#DIV/0!</v>
      </c>
      <c r="S36" s="23">
        <f t="shared" si="47"/>
        <v>0</v>
      </c>
      <c r="T36" s="33">
        <f t="shared" si="69"/>
        <v>0</v>
      </c>
      <c r="U36" s="25">
        <f>'Février N-1'!J35</f>
        <v>0</v>
      </c>
      <c r="V36" s="26">
        <f t="shared" si="70"/>
        <v>0</v>
      </c>
      <c r="W36" s="22" t="e">
        <f t="shared" ref="W36:W57" si="93">X36/$X$59</f>
        <v>#DIV/0!</v>
      </c>
      <c r="X36" s="23">
        <f t="shared" si="50"/>
        <v>0</v>
      </c>
      <c r="Y36" s="33">
        <f t="shared" si="71"/>
        <v>0</v>
      </c>
      <c r="Z36" s="25">
        <f>'Février N-1'!L35</f>
        <v>0</v>
      </c>
      <c r="AA36" s="26">
        <f t="shared" si="72"/>
        <v>0</v>
      </c>
      <c r="AB36" s="22" t="e">
        <f t="shared" ref="AB36:AB57" si="94">AC36/$AC$59</f>
        <v>#DIV/0!</v>
      </c>
      <c r="AC36" s="23">
        <f t="shared" si="53"/>
        <v>0</v>
      </c>
      <c r="AD36" s="33">
        <f t="shared" si="73"/>
        <v>0</v>
      </c>
      <c r="AE36" s="25">
        <f>'Février N-1'!N35</f>
        <v>0</v>
      </c>
      <c r="AF36" s="26">
        <f t="shared" si="74"/>
        <v>0</v>
      </c>
      <c r="AG36" s="22" t="e">
        <f t="shared" ref="AG36:AG57" si="95">AH36/$AH$59</f>
        <v>#DIV/0!</v>
      </c>
      <c r="AH36" s="23">
        <f t="shared" si="56"/>
        <v>0</v>
      </c>
      <c r="AI36" s="33">
        <f t="shared" si="75"/>
        <v>0</v>
      </c>
      <c r="AJ36" s="25">
        <f>'Février N-1'!P35</f>
        <v>0</v>
      </c>
      <c r="AK36" s="26">
        <f t="shared" si="76"/>
        <v>0</v>
      </c>
      <c r="AL36" s="22" t="e">
        <f t="shared" ref="AL36:AL57" si="96">AM36/$AM$59</f>
        <v>#DIV/0!</v>
      </c>
      <c r="AM36" s="23">
        <f t="shared" si="59"/>
        <v>0</v>
      </c>
      <c r="AN36" s="33">
        <f t="shared" si="77"/>
        <v>0</v>
      </c>
      <c r="AO36" s="25">
        <f>'Février N-1'!R35</f>
        <v>0</v>
      </c>
      <c r="AP36" s="26">
        <f t="shared" si="78"/>
        <v>0</v>
      </c>
      <c r="AQ36" s="22" t="e">
        <f t="shared" ref="AQ36:AQ57" si="97">AR36/$AR$59</f>
        <v>#DIV/0!</v>
      </c>
      <c r="AR36" s="23">
        <f t="shared" si="62"/>
        <v>0</v>
      </c>
      <c r="AS36" s="33">
        <f t="shared" si="63"/>
        <v>0</v>
      </c>
      <c r="AT36" s="25">
        <f>'Février N-1'!T35</f>
        <v>0</v>
      </c>
      <c r="AU36" s="26">
        <f t="shared" si="36"/>
        <v>0</v>
      </c>
    </row>
    <row r="37" spans="1:47" x14ac:dyDescent="0.3">
      <c r="A37" t="s">
        <v>19</v>
      </c>
      <c r="B37" s="21"/>
      <c r="C37" s="22" t="e">
        <f t="shared" si="37"/>
        <v>#DIV/0!</v>
      </c>
      <c r="D37" s="23">
        <f t="shared" si="38"/>
        <v>0</v>
      </c>
      <c r="E37" s="24">
        <f t="shared" si="79"/>
        <v>4.716981132075472E-2</v>
      </c>
      <c r="F37" s="25">
        <f>'Février N-1'!D36</f>
        <v>5</v>
      </c>
      <c r="G37" s="26">
        <f t="shared" si="89"/>
        <v>-5</v>
      </c>
      <c r="H37" s="22" t="e">
        <f t="shared" si="90"/>
        <v>#DIV/0!</v>
      </c>
      <c r="I37" s="23">
        <f t="shared" si="41"/>
        <v>0</v>
      </c>
      <c r="J37" s="33">
        <f t="shared" si="42"/>
        <v>0</v>
      </c>
      <c r="K37" s="25">
        <f>'Janvier N-1'!F38</f>
        <v>0</v>
      </c>
      <c r="L37" s="26">
        <f t="shared" si="35"/>
        <v>0</v>
      </c>
      <c r="M37" s="22" t="e">
        <f t="shared" si="91"/>
        <v>#DIV/0!</v>
      </c>
      <c r="N37" s="23">
        <f t="shared" si="44"/>
        <v>0</v>
      </c>
      <c r="O37" s="24">
        <f t="shared" si="67"/>
        <v>0</v>
      </c>
      <c r="P37" s="25">
        <f>'Février N-1'!H36</f>
        <v>0</v>
      </c>
      <c r="Q37" s="26">
        <f t="shared" si="68"/>
        <v>0</v>
      </c>
      <c r="R37" s="22" t="e">
        <f t="shared" si="92"/>
        <v>#DIV/0!</v>
      </c>
      <c r="S37" s="23">
        <f t="shared" si="47"/>
        <v>0</v>
      </c>
      <c r="T37" s="33">
        <f t="shared" si="69"/>
        <v>0</v>
      </c>
      <c r="U37" s="25">
        <f>'Février N-1'!J36</f>
        <v>0</v>
      </c>
      <c r="V37" s="26">
        <f t="shared" si="70"/>
        <v>0</v>
      </c>
      <c r="W37" s="22" t="e">
        <f t="shared" si="93"/>
        <v>#DIV/0!</v>
      </c>
      <c r="X37" s="23">
        <f t="shared" si="50"/>
        <v>0</v>
      </c>
      <c r="Y37" s="33">
        <f t="shared" si="71"/>
        <v>3.2258064516129031E-2</v>
      </c>
      <c r="Z37" s="25">
        <f>'Février N-1'!L36</f>
        <v>1</v>
      </c>
      <c r="AA37" s="26">
        <f t="shared" si="72"/>
        <v>-1</v>
      </c>
      <c r="AB37" s="22" t="e">
        <f t="shared" si="94"/>
        <v>#DIV/0!</v>
      </c>
      <c r="AC37" s="23">
        <f t="shared" si="53"/>
        <v>0</v>
      </c>
      <c r="AD37" s="33">
        <f t="shared" si="73"/>
        <v>2.0833333333333332E-2</v>
      </c>
      <c r="AE37" s="25">
        <f>'Février N-1'!N36</f>
        <v>1</v>
      </c>
      <c r="AF37" s="26">
        <f t="shared" si="74"/>
        <v>-1</v>
      </c>
      <c r="AG37" s="22" t="e">
        <f t="shared" si="95"/>
        <v>#DIV/0!</v>
      </c>
      <c r="AH37" s="23">
        <f t="shared" si="56"/>
        <v>0</v>
      </c>
      <c r="AI37" s="33">
        <f t="shared" si="75"/>
        <v>4.5454545454545456E-2</v>
      </c>
      <c r="AJ37" s="25">
        <f>'Février N-1'!P36</f>
        <v>1</v>
      </c>
      <c r="AK37" s="26">
        <f t="shared" si="76"/>
        <v>-1</v>
      </c>
      <c r="AL37" s="22" t="e">
        <f t="shared" si="96"/>
        <v>#DIV/0!</v>
      </c>
      <c r="AM37" s="23">
        <f t="shared" si="59"/>
        <v>0</v>
      </c>
      <c r="AN37" s="33">
        <f t="shared" si="77"/>
        <v>2.3529411764705882E-2</v>
      </c>
      <c r="AO37" s="25">
        <f>'Février N-1'!R36</f>
        <v>8</v>
      </c>
      <c r="AP37" s="26">
        <f t="shared" si="78"/>
        <v>-8</v>
      </c>
      <c r="AQ37" s="22" t="e">
        <f t="shared" si="97"/>
        <v>#DIV/0!</v>
      </c>
      <c r="AR37" s="23">
        <f t="shared" si="62"/>
        <v>0</v>
      </c>
      <c r="AS37" s="33">
        <f t="shared" si="63"/>
        <v>0</v>
      </c>
      <c r="AT37" s="25">
        <f>'Février N-1'!T36</f>
        <v>0</v>
      </c>
      <c r="AU37" s="26">
        <f t="shared" si="36"/>
        <v>0</v>
      </c>
    </row>
    <row r="38" spans="1:47" x14ac:dyDescent="0.3">
      <c r="A38" t="s">
        <v>126</v>
      </c>
      <c r="B38" s="21"/>
      <c r="C38" s="22" t="e">
        <f t="shared" si="37"/>
        <v>#DIV/0!</v>
      </c>
      <c r="D38" s="23">
        <f t="shared" si="38"/>
        <v>0</v>
      </c>
      <c r="E38" s="24">
        <f t="shared" ref="E38" si="98">F38/$F$59</f>
        <v>1.8867924528301886E-2</v>
      </c>
      <c r="F38" s="25">
        <f>'Février N-1'!D37</f>
        <v>2</v>
      </c>
      <c r="G38" s="26">
        <f t="shared" ref="G38" si="99">D38-F38</f>
        <v>-2</v>
      </c>
      <c r="H38" s="22" t="e">
        <f t="shared" si="90"/>
        <v>#DIV/0!</v>
      </c>
      <c r="I38" s="23">
        <f t="shared" si="41"/>
        <v>0</v>
      </c>
      <c r="J38" s="33">
        <f t="shared" ref="J38" si="100">K38/$K$59</f>
        <v>0</v>
      </c>
      <c r="K38" s="25">
        <f>'Janvier N-1'!F39</f>
        <v>0</v>
      </c>
      <c r="L38" s="26">
        <f t="shared" ref="L38" si="101">I38-K38</f>
        <v>0</v>
      </c>
      <c r="M38" s="22" t="e">
        <f t="shared" si="91"/>
        <v>#DIV/0!</v>
      </c>
      <c r="N38" s="23">
        <f t="shared" si="44"/>
        <v>0</v>
      </c>
      <c r="O38" s="24">
        <f t="shared" si="67"/>
        <v>0</v>
      </c>
      <c r="P38" s="25">
        <f>'Février N-1'!H37</f>
        <v>0</v>
      </c>
      <c r="Q38" s="26">
        <f t="shared" si="68"/>
        <v>0</v>
      </c>
      <c r="R38" s="22" t="e">
        <f t="shared" si="92"/>
        <v>#DIV/0!</v>
      </c>
      <c r="S38" s="23">
        <f t="shared" si="47"/>
        <v>0</v>
      </c>
      <c r="T38" s="33">
        <f t="shared" si="69"/>
        <v>6.6666666666666666E-2</v>
      </c>
      <c r="U38" s="25">
        <f>'Février N-1'!J37</f>
        <v>1</v>
      </c>
      <c r="V38" s="26">
        <f t="shared" si="70"/>
        <v>-1</v>
      </c>
      <c r="W38" s="22" t="e">
        <f t="shared" si="93"/>
        <v>#DIV/0!</v>
      </c>
      <c r="X38" s="23">
        <f t="shared" si="50"/>
        <v>0</v>
      </c>
      <c r="Y38" s="33">
        <f t="shared" si="71"/>
        <v>3.2258064516129031E-2</v>
      </c>
      <c r="Z38" s="25">
        <f>'Février N-1'!L37</f>
        <v>1</v>
      </c>
      <c r="AA38" s="26">
        <f t="shared" si="72"/>
        <v>-1</v>
      </c>
      <c r="AB38" s="22" t="e">
        <f t="shared" si="94"/>
        <v>#DIV/0!</v>
      </c>
      <c r="AC38" s="23">
        <f t="shared" si="53"/>
        <v>0</v>
      </c>
      <c r="AD38" s="33">
        <f t="shared" si="73"/>
        <v>6.25E-2</v>
      </c>
      <c r="AE38" s="25">
        <f>'Février N-1'!N37</f>
        <v>3</v>
      </c>
      <c r="AF38" s="26">
        <f t="shared" si="74"/>
        <v>-3</v>
      </c>
      <c r="AG38" s="22" t="e">
        <f t="shared" si="95"/>
        <v>#DIV/0!</v>
      </c>
      <c r="AH38" s="23">
        <f t="shared" si="56"/>
        <v>0</v>
      </c>
      <c r="AI38" s="33">
        <f t="shared" si="75"/>
        <v>0</v>
      </c>
      <c r="AJ38" s="25">
        <f>'Février N-1'!P37</f>
        <v>0</v>
      </c>
      <c r="AK38" s="26">
        <f t="shared" si="76"/>
        <v>0</v>
      </c>
      <c r="AL38" s="22" t="e">
        <f t="shared" si="96"/>
        <v>#DIV/0!</v>
      </c>
      <c r="AM38" s="23">
        <f t="shared" si="59"/>
        <v>0</v>
      </c>
      <c r="AN38" s="33">
        <f t="shared" si="77"/>
        <v>2.6470588235294117E-2</v>
      </c>
      <c r="AO38" s="25">
        <f>'Février N-1'!R37</f>
        <v>9</v>
      </c>
      <c r="AP38" s="26">
        <f t="shared" si="78"/>
        <v>-9</v>
      </c>
      <c r="AQ38" s="22" t="e">
        <f t="shared" si="97"/>
        <v>#DIV/0!</v>
      </c>
      <c r="AR38" s="23">
        <f t="shared" si="62"/>
        <v>0</v>
      </c>
      <c r="AS38" s="33">
        <f t="shared" si="63"/>
        <v>0</v>
      </c>
      <c r="AT38" s="25">
        <f>'Février N-1'!T37</f>
        <v>0</v>
      </c>
      <c r="AU38" s="26">
        <f t="shared" si="36"/>
        <v>0</v>
      </c>
    </row>
    <row r="39" spans="1:47" x14ac:dyDescent="0.3">
      <c r="A39" t="s">
        <v>20</v>
      </c>
      <c r="B39" s="21"/>
      <c r="C39" s="22" t="e">
        <f t="shared" ref="C39:C57" si="102">D39/$D$59</f>
        <v>#DIV/0!</v>
      </c>
      <c r="D39" s="23">
        <f t="shared" si="38"/>
        <v>0</v>
      </c>
      <c r="E39" s="24">
        <f t="shared" ref="E39:E56" si="103">F39/$F$59</f>
        <v>4.716981132075472E-2</v>
      </c>
      <c r="F39" s="25">
        <f>'Février N-1'!D38</f>
        <v>5</v>
      </c>
      <c r="G39" s="26">
        <f t="shared" si="89"/>
        <v>-5</v>
      </c>
      <c r="H39" s="22" t="e">
        <f t="shared" si="90"/>
        <v>#DIV/0!</v>
      </c>
      <c r="I39" s="23">
        <f t="shared" si="41"/>
        <v>0</v>
      </c>
      <c r="J39" s="33">
        <f t="shared" ref="J39:J56" si="104">K39/$K$59</f>
        <v>0</v>
      </c>
      <c r="K39" s="25">
        <f>'Janvier N-1'!F40</f>
        <v>0</v>
      </c>
      <c r="L39" s="26">
        <f t="shared" si="35"/>
        <v>0</v>
      </c>
      <c r="M39" s="22" t="e">
        <f t="shared" si="91"/>
        <v>#DIV/0!</v>
      </c>
      <c r="N39" s="23">
        <f t="shared" si="44"/>
        <v>0</v>
      </c>
      <c r="O39" s="24">
        <f t="shared" si="67"/>
        <v>0</v>
      </c>
      <c r="P39" s="25">
        <f>'Février N-1'!H38</f>
        <v>0</v>
      </c>
      <c r="Q39" s="26">
        <f t="shared" si="68"/>
        <v>0</v>
      </c>
      <c r="R39" s="22" t="e">
        <f t="shared" si="92"/>
        <v>#DIV/0!</v>
      </c>
      <c r="S39" s="23">
        <f t="shared" si="47"/>
        <v>0</v>
      </c>
      <c r="T39" s="33">
        <f t="shared" si="69"/>
        <v>0</v>
      </c>
      <c r="U39" s="25">
        <f>'Février N-1'!J38</f>
        <v>0</v>
      </c>
      <c r="V39" s="26">
        <f t="shared" si="70"/>
        <v>0</v>
      </c>
      <c r="W39" s="22" t="e">
        <f t="shared" si="93"/>
        <v>#DIV/0!</v>
      </c>
      <c r="X39" s="23">
        <f t="shared" si="50"/>
        <v>0</v>
      </c>
      <c r="Y39" s="33">
        <f t="shared" si="71"/>
        <v>0</v>
      </c>
      <c r="Z39" s="25">
        <f>'Février N-1'!L38</f>
        <v>0</v>
      </c>
      <c r="AA39" s="26">
        <f t="shared" si="72"/>
        <v>0</v>
      </c>
      <c r="AB39" s="22" t="e">
        <f t="shared" si="94"/>
        <v>#DIV/0!</v>
      </c>
      <c r="AC39" s="23">
        <f t="shared" si="53"/>
        <v>0</v>
      </c>
      <c r="AD39" s="33">
        <f t="shared" si="73"/>
        <v>0</v>
      </c>
      <c r="AE39" s="25">
        <f>'Février N-1'!N38</f>
        <v>0</v>
      </c>
      <c r="AF39" s="26">
        <f t="shared" si="74"/>
        <v>0</v>
      </c>
      <c r="AG39" s="22" t="e">
        <f t="shared" si="95"/>
        <v>#DIV/0!</v>
      </c>
      <c r="AH39" s="23">
        <f t="shared" si="56"/>
        <v>0</v>
      </c>
      <c r="AI39" s="33">
        <f t="shared" si="75"/>
        <v>0</v>
      </c>
      <c r="AJ39" s="25">
        <f>'Février N-1'!P38</f>
        <v>0</v>
      </c>
      <c r="AK39" s="26">
        <f t="shared" si="76"/>
        <v>0</v>
      </c>
      <c r="AL39" s="22" t="e">
        <f t="shared" si="96"/>
        <v>#DIV/0!</v>
      </c>
      <c r="AM39" s="23">
        <f t="shared" si="59"/>
        <v>0</v>
      </c>
      <c r="AN39" s="33">
        <f t="shared" si="77"/>
        <v>2.0588235294117647E-2</v>
      </c>
      <c r="AO39" s="25">
        <f>'Février N-1'!R38</f>
        <v>7</v>
      </c>
      <c r="AP39" s="26">
        <f t="shared" si="78"/>
        <v>-7</v>
      </c>
      <c r="AQ39" s="22" t="e">
        <f t="shared" si="97"/>
        <v>#DIV/0!</v>
      </c>
      <c r="AR39" s="23">
        <f t="shared" si="62"/>
        <v>0</v>
      </c>
      <c r="AS39" s="33">
        <f t="shared" si="63"/>
        <v>0</v>
      </c>
      <c r="AT39" s="25">
        <f>'Février N-1'!T38</f>
        <v>0</v>
      </c>
      <c r="AU39" s="26">
        <f t="shared" si="36"/>
        <v>0</v>
      </c>
    </row>
    <row r="40" spans="1:47" x14ac:dyDescent="0.3">
      <c r="A40" t="s">
        <v>21</v>
      </c>
      <c r="B40" s="21"/>
      <c r="C40" s="22" t="e">
        <f t="shared" si="102"/>
        <v>#DIV/0!</v>
      </c>
      <c r="D40" s="23">
        <f t="shared" si="38"/>
        <v>0</v>
      </c>
      <c r="E40" s="24">
        <f t="shared" si="103"/>
        <v>9.433962264150943E-3</v>
      </c>
      <c r="F40" s="25">
        <f>'Février N-1'!D39</f>
        <v>1</v>
      </c>
      <c r="G40" s="26">
        <f t="shared" si="89"/>
        <v>-1</v>
      </c>
      <c r="H40" s="22" t="e">
        <f t="shared" si="90"/>
        <v>#DIV/0!</v>
      </c>
      <c r="I40" s="23">
        <f t="shared" si="41"/>
        <v>0</v>
      </c>
      <c r="J40" s="33">
        <f t="shared" si="104"/>
        <v>7.8125E-3</v>
      </c>
      <c r="K40" s="25">
        <f>'Janvier N-1'!F41</f>
        <v>1</v>
      </c>
      <c r="L40" s="26">
        <f t="shared" si="35"/>
        <v>-1</v>
      </c>
      <c r="M40" s="22" t="e">
        <f t="shared" si="91"/>
        <v>#DIV/0!</v>
      </c>
      <c r="N40" s="23">
        <f t="shared" si="44"/>
        <v>0</v>
      </c>
      <c r="O40" s="24">
        <f t="shared" si="67"/>
        <v>0</v>
      </c>
      <c r="P40" s="25">
        <f>'Février N-1'!H39</f>
        <v>0</v>
      </c>
      <c r="Q40" s="26">
        <f t="shared" si="68"/>
        <v>0</v>
      </c>
      <c r="R40" s="22" t="e">
        <f t="shared" si="92"/>
        <v>#DIV/0!</v>
      </c>
      <c r="S40" s="23">
        <f t="shared" si="47"/>
        <v>0</v>
      </c>
      <c r="T40" s="33">
        <f t="shared" ref="T40:T56" si="105">U40/$U$59</f>
        <v>0</v>
      </c>
      <c r="U40" s="25">
        <f>'Février N-1'!J39</f>
        <v>0</v>
      </c>
      <c r="V40" s="26">
        <f t="shared" ref="V40:V56" si="106">S40-U40</f>
        <v>0</v>
      </c>
      <c r="W40" s="22" t="e">
        <f t="shared" si="93"/>
        <v>#DIV/0!</v>
      </c>
      <c r="X40" s="23">
        <f t="shared" si="50"/>
        <v>0</v>
      </c>
      <c r="Y40" s="33">
        <f t="shared" si="71"/>
        <v>0</v>
      </c>
      <c r="Z40" s="25">
        <f>'Février N-1'!L39</f>
        <v>0</v>
      </c>
      <c r="AA40" s="26">
        <f t="shared" si="72"/>
        <v>0</v>
      </c>
      <c r="AB40" s="22" t="e">
        <f t="shared" si="94"/>
        <v>#DIV/0!</v>
      </c>
      <c r="AC40" s="23">
        <f t="shared" si="53"/>
        <v>0</v>
      </c>
      <c r="AD40" s="33">
        <f t="shared" si="73"/>
        <v>0</v>
      </c>
      <c r="AE40" s="25">
        <f>'Février N-1'!N39</f>
        <v>0</v>
      </c>
      <c r="AF40" s="26">
        <f t="shared" si="74"/>
        <v>0</v>
      </c>
      <c r="AG40" s="22" t="e">
        <f t="shared" si="95"/>
        <v>#DIV/0!</v>
      </c>
      <c r="AH40" s="23">
        <f t="shared" si="56"/>
        <v>0</v>
      </c>
      <c r="AI40" s="33">
        <f t="shared" si="75"/>
        <v>0</v>
      </c>
      <c r="AJ40" s="25">
        <f>'Février N-1'!P39</f>
        <v>0</v>
      </c>
      <c r="AK40" s="26">
        <f t="shared" si="76"/>
        <v>0</v>
      </c>
      <c r="AL40" s="22" t="e">
        <f t="shared" si="96"/>
        <v>#DIV/0!</v>
      </c>
      <c r="AM40" s="23">
        <f t="shared" si="59"/>
        <v>0</v>
      </c>
      <c r="AN40" s="33">
        <f t="shared" ref="AN40:AN56" si="107">AO40/$AO$59</f>
        <v>2.9411764705882353E-3</v>
      </c>
      <c r="AO40" s="25">
        <f>'Février N-1'!R39</f>
        <v>1</v>
      </c>
      <c r="AP40" s="26">
        <f t="shared" ref="AP40:AP56" si="108">AM40-AO40</f>
        <v>-1</v>
      </c>
      <c r="AQ40" s="22" t="e">
        <f t="shared" si="97"/>
        <v>#DIV/0!</v>
      </c>
      <c r="AR40" s="23">
        <f t="shared" si="62"/>
        <v>0</v>
      </c>
      <c r="AS40" s="33">
        <f t="shared" si="63"/>
        <v>0</v>
      </c>
      <c r="AT40" s="25">
        <f>'Février N-1'!T39</f>
        <v>0</v>
      </c>
      <c r="AU40" s="26">
        <f t="shared" si="36"/>
        <v>0</v>
      </c>
    </row>
    <row r="41" spans="1:47" x14ac:dyDescent="0.3">
      <c r="A41" t="s">
        <v>22</v>
      </c>
      <c r="B41" s="21"/>
      <c r="C41" s="22" t="e">
        <f t="shared" si="102"/>
        <v>#DIV/0!</v>
      </c>
      <c r="D41" s="23">
        <f t="shared" si="38"/>
        <v>0</v>
      </c>
      <c r="E41" s="24">
        <f t="shared" si="103"/>
        <v>0</v>
      </c>
      <c r="F41" s="25">
        <f>'Février N-1'!D40</f>
        <v>0</v>
      </c>
      <c r="G41" s="26">
        <f t="shared" si="89"/>
        <v>0</v>
      </c>
      <c r="H41" s="22" t="e">
        <f t="shared" si="90"/>
        <v>#DIV/0!</v>
      </c>
      <c r="I41" s="23">
        <f t="shared" si="41"/>
        <v>0</v>
      </c>
      <c r="J41" s="33">
        <f t="shared" si="104"/>
        <v>3.90625E-2</v>
      </c>
      <c r="K41" s="25">
        <f>'Janvier N-1'!F42</f>
        <v>5</v>
      </c>
      <c r="L41" s="26">
        <f t="shared" si="35"/>
        <v>-5</v>
      </c>
      <c r="M41" s="22" t="e">
        <f t="shared" si="91"/>
        <v>#DIV/0!</v>
      </c>
      <c r="N41" s="23">
        <f t="shared" si="44"/>
        <v>0</v>
      </c>
      <c r="O41" s="24">
        <f t="shared" ref="O41:O56" si="109">P41/$P$59</f>
        <v>0</v>
      </c>
      <c r="P41" s="25">
        <f>'Février N-1'!H40</f>
        <v>0</v>
      </c>
      <c r="Q41" s="26">
        <f t="shared" ref="Q41:Q56" si="110">N41-P41</f>
        <v>0</v>
      </c>
      <c r="R41" s="22" t="e">
        <f t="shared" si="92"/>
        <v>#DIV/0!</v>
      </c>
      <c r="S41" s="23">
        <f t="shared" si="47"/>
        <v>0</v>
      </c>
      <c r="T41" s="33">
        <f t="shared" si="105"/>
        <v>0</v>
      </c>
      <c r="U41" s="25">
        <f>'Février N-1'!J40</f>
        <v>0</v>
      </c>
      <c r="V41" s="26">
        <f t="shared" si="106"/>
        <v>0</v>
      </c>
      <c r="W41" s="22" t="e">
        <f t="shared" si="93"/>
        <v>#DIV/0!</v>
      </c>
      <c r="X41" s="23">
        <f t="shared" si="50"/>
        <v>0</v>
      </c>
      <c r="Y41" s="33">
        <f t="shared" si="71"/>
        <v>0</v>
      </c>
      <c r="Z41" s="25">
        <f>'Février N-1'!L40</f>
        <v>0</v>
      </c>
      <c r="AA41" s="26">
        <f t="shared" si="72"/>
        <v>0</v>
      </c>
      <c r="AB41" s="22" t="e">
        <f t="shared" si="94"/>
        <v>#DIV/0!</v>
      </c>
      <c r="AC41" s="23">
        <f t="shared" si="53"/>
        <v>0</v>
      </c>
      <c r="AD41" s="33">
        <f t="shared" si="73"/>
        <v>2.0833333333333332E-2</v>
      </c>
      <c r="AE41" s="25">
        <f>'Février N-1'!N40</f>
        <v>1</v>
      </c>
      <c r="AF41" s="26">
        <f t="shared" si="74"/>
        <v>-1</v>
      </c>
      <c r="AG41" s="22" t="e">
        <f t="shared" si="95"/>
        <v>#DIV/0!</v>
      </c>
      <c r="AH41" s="23">
        <f t="shared" si="56"/>
        <v>0</v>
      </c>
      <c r="AI41" s="33">
        <f t="shared" si="75"/>
        <v>0</v>
      </c>
      <c r="AJ41" s="25">
        <f>'Février N-1'!P40</f>
        <v>0</v>
      </c>
      <c r="AK41" s="26">
        <f t="shared" si="76"/>
        <v>0</v>
      </c>
      <c r="AL41" s="22" t="e">
        <f t="shared" si="96"/>
        <v>#DIV/0!</v>
      </c>
      <c r="AM41" s="23">
        <f t="shared" si="59"/>
        <v>0</v>
      </c>
      <c r="AN41" s="33">
        <f t="shared" si="107"/>
        <v>2.9411764705882353E-3</v>
      </c>
      <c r="AO41" s="25">
        <f>'Février N-1'!R40</f>
        <v>1</v>
      </c>
      <c r="AP41" s="26">
        <f t="shared" si="108"/>
        <v>-1</v>
      </c>
      <c r="AQ41" s="22" t="e">
        <f t="shared" si="97"/>
        <v>#DIV/0!</v>
      </c>
      <c r="AR41" s="23">
        <f t="shared" si="62"/>
        <v>0</v>
      </c>
      <c r="AS41" s="33">
        <f t="shared" si="63"/>
        <v>0.33333333333333331</v>
      </c>
      <c r="AT41" s="25">
        <f>'Février N-1'!T40</f>
        <v>1</v>
      </c>
      <c r="AU41" s="26">
        <f t="shared" si="36"/>
        <v>-1</v>
      </c>
    </row>
    <row r="42" spans="1:47" x14ac:dyDescent="0.3">
      <c r="A42" t="s">
        <v>23</v>
      </c>
      <c r="B42" s="21"/>
      <c r="C42" s="22" t="e">
        <f t="shared" si="102"/>
        <v>#DIV/0!</v>
      </c>
      <c r="D42" s="23">
        <f t="shared" si="38"/>
        <v>0</v>
      </c>
      <c r="E42" s="24">
        <f t="shared" si="103"/>
        <v>0</v>
      </c>
      <c r="F42" s="25">
        <f>'Février N-1'!D41</f>
        <v>0</v>
      </c>
      <c r="G42" s="26">
        <f t="shared" si="89"/>
        <v>0</v>
      </c>
      <c r="H42" s="22" t="e">
        <f t="shared" si="90"/>
        <v>#DIV/0!</v>
      </c>
      <c r="I42" s="23">
        <f t="shared" si="41"/>
        <v>0</v>
      </c>
      <c r="J42" s="33">
        <f t="shared" si="104"/>
        <v>0</v>
      </c>
      <c r="K42" s="25">
        <f>'Janvier N-1'!F43</f>
        <v>0</v>
      </c>
      <c r="L42" s="26">
        <f t="shared" si="35"/>
        <v>0</v>
      </c>
      <c r="M42" s="22" t="e">
        <f t="shared" si="91"/>
        <v>#DIV/0!</v>
      </c>
      <c r="N42" s="23">
        <f t="shared" si="44"/>
        <v>0</v>
      </c>
      <c r="O42" s="24">
        <f t="shared" si="109"/>
        <v>0</v>
      </c>
      <c r="P42" s="25">
        <f>'Février N-1'!H41</f>
        <v>0</v>
      </c>
      <c r="Q42" s="26">
        <f t="shared" si="110"/>
        <v>0</v>
      </c>
      <c r="R42" s="22" t="e">
        <f t="shared" si="92"/>
        <v>#DIV/0!</v>
      </c>
      <c r="S42" s="23">
        <f t="shared" si="47"/>
        <v>0</v>
      </c>
      <c r="T42" s="33">
        <f t="shared" si="105"/>
        <v>0</v>
      </c>
      <c r="U42" s="25">
        <f>'Février N-1'!J41</f>
        <v>0</v>
      </c>
      <c r="V42" s="26">
        <f t="shared" si="106"/>
        <v>0</v>
      </c>
      <c r="W42" s="22" t="e">
        <f t="shared" si="93"/>
        <v>#DIV/0!</v>
      </c>
      <c r="X42" s="23">
        <f t="shared" si="50"/>
        <v>0</v>
      </c>
      <c r="Y42" s="33">
        <f t="shared" si="71"/>
        <v>0</v>
      </c>
      <c r="Z42" s="25">
        <f>'Février N-1'!L41</f>
        <v>0</v>
      </c>
      <c r="AA42" s="26">
        <f t="shared" si="72"/>
        <v>0</v>
      </c>
      <c r="AB42" s="22" t="e">
        <f t="shared" si="94"/>
        <v>#DIV/0!</v>
      </c>
      <c r="AC42" s="23">
        <f t="shared" si="53"/>
        <v>0</v>
      </c>
      <c r="AD42" s="33">
        <f t="shared" si="73"/>
        <v>0</v>
      </c>
      <c r="AE42" s="25">
        <f>'Février N-1'!N41</f>
        <v>0</v>
      </c>
      <c r="AF42" s="26">
        <f t="shared" si="74"/>
        <v>0</v>
      </c>
      <c r="AG42" s="22" t="e">
        <f t="shared" si="95"/>
        <v>#DIV/0!</v>
      </c>
      <c r="AH42" s="23">
        <f t="shared" si="56"/>
        <v>0</v>
      </c>
      <c r="AI42" s="33">
        <f t="shared" si="75"/>
        <v>0</v>
      </c>
      <c r="AJ42" s="25">
        <f>'Février N-1'!P41</f>
        <v>0</v>
      </c>
      <c r="AK42" s="26">
        <f t="shared" si="76"/>
        <v>0</v>
      </c>
      <c r="AL42" s="22" t="e">
        <f t="shared" si="96"/>
        <v>#DIV/0!</v>
      </c>
      <c r="AM42" s="23">
        <f t="shared" si="59"/>
        <v>0</v>
      </c>
      <c r="AN42" s="33">
        <f t="shared" si="107"/>
        <v>1.1764705882352941E-2</v>
      </c>
      <c r="AO42" s="25">
        <f>'Février N-1'!R41</f>
        <v>4</v>
      </c>
      <c r="AP42" s="26">
        <f t="shared" si="108"/>
        <v>-4</v>
      </c>
      <c r="AQ42" s="22" t="e">
        <f t="shared" si="97"/>
        <v>#DIV/0!</v>
      </c>
      <c r="AR42" s="23">
        <f t="shared" si="62"/>
        <v>0</v>
      </c>
      <c r="AS42" s="33">
        <f t="shared" si="63"/>
        <v>0</v>
      </c>
      <c r="AT42" s="25">
        <f>'Février N-1'!T41</f>
        <v>0</v>
      </c>
      <c r="AU42" s="26">
        <f t="shared" si="36"/>
        <v>0</v>
      </c>
    </row>
    <row r="43" spans="1:47" x14ac:dyDescent="0.3">
      <c r="A43" t="s">
        <v>24</v>
      </c>
      <c r="B43" s="21"/>
      <c r="C43" s="22" t="e">
        <f t="shared" si="102"/>
        <v>#DIV/0!</v>
      </c>
      <c r="D43" s="23">
        <f t="shared" si="38"/>
        <v>0</v>
      </c>
      <c r="E43" s="24">
        <f t="shared" si="103"/>
        <v>3.7735849056603772E-2</v>
      </c>
      <c r="F43" s="25">
        <f>'Février N-1'!D42</f>
        <v>4</v>
      </c>
      <c r="G43" s="26">
        <f t="shared" si="89"/>
        <v>-4</v>
      </c>
      <c r="H43" s="22" t="e">
        <f t="shared" si="90"/>
        <v>#DIV/0!</v>
      </c>
      <c r="I43" s="23">
        <f t="shared" si="41"/>
        <v>0</v>
      </c>
      <c r="J43" s="33">
        <f t="shared" si="104"/>
        <v>2.34375E-2</v>
      </c>
      <c r="K43" s="25">
        <f>'Janvier N-1'!F44</f>
        <v>3</v>
      </c>
      <c r="L43" s="26">
        <f t="shared" si="35"/>
        <v>-3</v>
      </c>
      <c r="M43" s="22" t="e">
        <f t="shared" si="91"/>
        <v>#DIV/0!</v>
      </c>
      <c r="N43" s="23">
        <f t="shared" si="44"/>
        <v>0</v>
      </c>
      <c r="O43" s="24">
        <f t="shared" si="109"/>
        <v>0.63157894736842102</v>
      </c>
      <c r="P43" s="25">
        <f>'Février N-1'!H42</f>
        <v>24</v>
      </c>
      <c r="Q43" s="26">
        <f t="shared" si="110"/>
        <v>-24</v>
      </c>
      <c r="R43" s="22" t="e">
        <f t="shared" si="92"/>
        <v>#DIV/0!</v>
      </c>
      <c r="S43" s="23">
        <f t="shared" si="47"/>
        <v>0</v>
      </c>
      <c r="T43" s="33">
        <f t="shared" si="105"/>
        <v>0.13333333333333333</v>
      </c>
      <c r="U43" s="25">
        <f>'Février N-1'!J42</f>
        <v>2</v>
      </c>
      <c r="V43" s="26">
        <f t="shared" si="106"/>
        <v>-2</v>
      </c>
      <c r="W43" s="22" t="e">
        <f t="shared" si="93"/>
        <v>#DIV/0!</v>
      </c>
      <c r="X43" s="23">
        <f t="shared" si="50"/>
        <v>0</v>
      </c>
      <c r="Y43" s="33">
        <f t="shared" si="71"/>
        <v>0</v>
      </c>
      <c r="Z43" s="25">
        <f>'Février N-1'!L42</f>
        <v>0</v>
      </c>
      <c r="AA43" s="26">
        <f t="shared" si="72"/>
        <v>0</v>
      </c>
      <c r="AB43" s="22" t="e">
        <f t="shared" si="94"/>
        <v>#DIV/0!</v>
      </c>
      <c r="AC43" s="23">
        <f t="shared" si="53"/>
        <v>0</v>
      </c>
      <c r="AD43" s="33">
        <f t="shared" si="73"/>
        <v>2.0833333333333332E-2</v>
      </c>
      <c r="AE43" s="25">
        <f>'Février N-1'!N42</f>
        <v>1</v>
      </c>
      <c r="AF43" s="26">
        <f t="shared" si="74"/>
        <v>-1</v>
      </c>
      <c r="AG43" s="22" t="e">
        <f t="shared" si="95"/>
        <v>#DIV/0!</v>
      </c>
      <c r="AH43" s="23">
        <f t="shared" si="56"/>
        <v>0</v>
      </c>
      <c r="AI43" s="33">
        <f t="shared" si="75"/>
        <v>0</v>
      </c>
      <c r="AJ43" s="25">
        <f>'Février N-1'!P42</f>
        <v>0</v>
      </c>
      <c r="AK43" s="26">
        <f t="shared" si="76"/>
        <v>0</v>
      </c>
      <c r="AL43" s="22" t="e">
        <f t="shared" si="96"/>
        <v>#DIV/0!</v>
      </c>
      <c r="AM43" s="23">
        <f t="shared" si="59"/>
        <v>0</v>
      </c>
      <c r="AN43" s="33">
        <f t="shared" si="107"/>
        <v>9.1176470588235289E-2</v>
      </c>
      <c r="AO43" s="25">
        <f>'Février N-1'!R42</f>
        <v>31</v>
      </c>
      <c r="AP43" s="26">
        <f t="shared" si="108"/>
        <v>-31</v>
      </c>
      <c r="AQ43" s="22" t="e">
        <f t="shared" si="97"/>
        <v>#DIV/0!</v>
      </c>
      <c r="AR43" s="23">
        <f t="shared" si="62"/>
        <v>0</v>
      </c>
      <c r="AS43" s="33">
        <f t="shared" si="63"/>
        <v>0</v>
      </c>
      <c r="AT43" s="25">
        <f>'Février N-1'!T42</f>
        <v>0</v>
      </c>
      <c r="AU43" s="26">
        <f t="shared" si="36"/>
        <v>0</v>
      </c>
    </row>
    <row r="44" spans="1:47" x14ac:dyDescent="0.3">
      <c r="A44" t="s">
        <v>61</v>
      </c>
      <c r="B44" s="21"/>
      <c r="C44" s="22" t="e">
        <f t="shared" si="102"/>
        <v>#DIV/0!</v>
      </c>
      <c r="D44" s="23">
        <f t="shared" si="38"/>
        <v>0</v>
      </c>
      <c r="E44" s="24">
        <f t="shared" si="103"/>
        <v>0</v>
      </c>
      <c r="F44" s="25">
        <f>'Février N-1'!D43</f>
        <v>0</v>
      </c>
      <c r="G44" s="26">
        <f t="shared" si="89"/>
        <v>0</v>
      </c>
      <c r="H44" s="22" t="e">
        <f t="shared" si="90"/>
        <v>#DIV/0!</v>
      </c>
      <c r="I44" s="23">
        <f t="shared" si="41"/>
        <v>0</v>
      </c>
      <c r="J44" s="33">
        <f t="shared" si="104"/>
        <v>3.90625E-2</v>
      </c>
      <c r="K44" s="25">
        <f>'Janvier N-1'!F45</f>
        <v>5</v>
      </c>
      <c r="L44" s="26">
        <f t="shared" si="35"/>
        <v>-5</v>
      </c>
      <c r="M44" s="22" t="e">
        <f t="shared" si="91"/>
        <v>#DIV/0!</v>
      </c>
      <c r="N44" s="23">
        <f t="shared" si="44"/>
        <v>0</v>
      </c>
      <c r="O44" s="24">
        <f t="shared" si="109"/>
        <v>0</v>
      </c>
      <c r="P44" s="25">
        <f>'Février N-1'!H43</f>
        <v>0</v>
      </c>
      <c r="Q44" s="26">
        <f t="shared" si="110"/>
        <v>0</v>
      </c>
      <c r="R44" s="22" t="e">
        <f t="shared" si="92"/>
        <v>#DIV/0!</v>
      </c>
      <c r="S44" s="23">
        <f t="shared" si="47"/>
        <v>0</v>
      </c>
      <c r="T44" s="33">
        <f t="shared" si="105"/>
        <v>0</v>
      </c>
      <c r="U44" s="25">
        <f>'Février N-1'!J43</f>
        <v>0</v>
      </c>
      <c r="V44" s="26">
        <f t="shared" si="106"/>
        <v>0</v>
      </c>
      <c r="W44" s="22" t="e">
        <f t="shared" si="93"/>
        <v>#DIV/0!</v>
      </c>
      <c r="X44" s="23">
        <f t="shared" si="50"/>
        <v>0</v>
      </c>
      <c r="Y44" s="33">
        <f t="shared" si="71"/>
        <v>0</v>
      </c>
      <c r="Z44" s="25">
        <f>'Février N-1'!L43</f>
        <v>0</v>
      </c>
      <c r="AA44" s="26">
        <f t="shared" si="72"/>
        <v>0</v>
      </c>
      <c r="AB44" s="22" t="e">
        <f t="shared" si="94"/>
        <v>#DIV/0!</v>
      </c>
      <c r="AC44" s="23">
        <f t="shared" si="53"/>
        <v>0</v>
      </c>
      <c r="AD44" s="33">
        <f t="shared" ref="AD44:AD56" si="111">AE44/$AE$59</f>
        <v>0</v>
      </c>
      <c r="AE44" s="25">
        <f>'Février N-1'!N43</f>
        <v>0</v>
      </c>
      <c r="AF44" s="26">
        <f t="shared" ref="AF44:AF56" si="112">AC44-AE44</f>
        <v>0</v>
      </c>
      <c r="AG44" s="22" t="e">
        <f t="shared" si="95"/>
        <v>#DIV/0!</v>
      </c>
      <c r="AH44" s="23">
        <f t="shared" si="56"/>
        <v>0</v>
      </c>
      <c r="AI44" s="33">
        <f t="shared" ref="AI44:AI56" si="113">AJ44/$AJ$59</f>
        <v>0</v>
      </c>
      <c r="AJ44" s="25">
        <f>'Février N-1'!P43</f>
        <v>0</v>
      </c>
      <c r="AK44" s="26">
        <f t="shared" ref="AK44:AK56" si="114">AH44-AJ44</f>
        <v>0</v>
      </c>
      <c r="AL44" s="22" t="e">
        <f t="shared" si="96"/>
        <v>#DIV/0!</v>
      </c>
      <c r="AM44" s="23">
        <f t="shared" si="59"/>
        <v>0</v>
      </c>
      <c r="AN44" s="33">
        <f t="shared" si="107"/>
        <v>0</v>
      </c>
      <c r="AO44" s="25">
        <f>'Février N-1'!R43</f>
        <v>0</v>
      </c>
      <c r="AP44" s="26">
        <f t="shared" si="108"/>
        <v>0</v>
      </c>
      <c r="AQ44" s="22" t="e">
        <f t="shared" si="97"/>
        <v>#DIV/0!</v>
      </c>
      <c r="AR44" s="23">
        <f t="shared" si="62"/>
        <v>0</v>
      </c>
      <c r="AS44" s="33">
        <f t="shared" si="63"/>
        <v>0</v>
      </c>
      <c r="AT44" s="25">
        <f>'Février N-1'!T43</f>
        <v>0</v>
      </c>
      <c r="AU44" s="26">
        <f t="shared" si="36"/>
        <v>0</v>
      </c>
    </row>
    <row r="45" spans="1:47" x14ac:dyDescent="0.3">
      <c r="A45" t="s">
        <v>25</v>
      </c>
      <c r="B45" s="21"/>
      <c r="C45" s="22" t="e">
        <f t="shared" si="102"/>
        <v>#DIV/0!</v>
      </c>
      <c r="D45" s="23">
        <f t="shared" si="38"/>
        <v>0</v>
      </c>
      <c r="E45" s="24">
        <f t="shared" si="103"/>
        <v>3.7735849056603772E-2</v>
      </c>
      <c r="F45" s="25">
        <f>'Février N-1'!D44</f>
        <v>4</v>
      </c>
      <c r="G45" s="26">
        <f t="shared" si="89"/>
        <v>-4</v>
      </c>
      <c r="H45" s="22" t="e">
        <f t="shared" si="90"/>
        <v>#DIV/0!</v>
      </c>
      <c r="I45" s="23">
        <f t="shared" si="41"/>
        <v>0</v>
      </c>
      <c r="J45" s="33">
        <f t="shared" si="104"/>
        <v>0</v>
      </c>
      <c r="K45" s="25">
        <f>'Janvier N-1'!F46</f>
        <v>0</v>
      </c>
      <c r="L45" s="26">
        <f t="shared" si="35"/>
        <v>0</v>
      </c>
      <c r="M45" s="22" t="e">
        <f t="shared" si="91"/>
        <v>#DIV/0!</v>
      </c>
      <c r="N45" s="23">
        <f t="shared" si="44"/>
        <v>0</v>
      </c>
      <c r="O45" s="24">
        <f t="shared" si="109"/>
        <v>0</v>
      </c>
      <c r="P45" s="25">
        <f>'Février N-1'!H44</f>
        <v>0</v>
      </c>
      <c r="Q45" s="26">
        <f t="shared" si="110"/>
        <v>0</v>
      </c>
      <c r="R45" s="22" t="e">
        <f t="shared" si="92"/>
        <v>#DIV/0!</v>
      </c>
      <c r="S45" s="23">
        <f t="shared" si="47"/>
        <v>0</v>
      </c>
      <c r="T45" s="33">
        <f t="shared" si="105"/>
        <v>0</v>
      </c>
      <c r="U45" s="25">
        <f>'Février N-1'!J44</f>
        <v>0</v>
      </c>
      <c r="V45" s="26">
        <f t="shared" si="106"/>
        <v>0</v>
      </c>
      <c r="W45" s="22" t="e">
        <f t="shared" si="93"/>
        <v>#DIV/0!</v>
      </c>
      <c r="X45" s="23">
        <f t="shared" si="50"/>
        <v>0</v>
      </c>
      <c r="Y45" s="33">
        <f t="shared" si="71"/>
        <v>0</v>
      </c>
      <c r="Z45" s="25">
        <f>'Février N-1'!L44</f>
        <v>0</v>
      </c>
      <c r="AA45" s="26">
        <f t="shared" si="72"/>
        <v>0</v>
      </c>
      <c r="AB45" s="22" t="e">
        <f t="shared" si="94"/>
        <v>#DIV/0!</v>
      </c>
      <c r="AC45" s="23">
        <f t="shared" si="53"/>
        <v>0</v>
      </c>
      <c r="AD45" s="33">
        <f t="shared" si="111"/>
        <v>2.0833333333333332E-2</v>
      </c>
      <c r="AE45" s="25">
        <f>'Février N-1'!N44</f>
        <v>1</v>
      </c>
      <c r="AF45" s="26">
        <f t="shared" si="112"/>
        <v>-1</v>
      </c>
      <c r="AG45" s="22" t="e">
        <f t="shared" si="95"/>
        <v>#DIV/0!</v>
      </c>
      <c r="AH45" s="23">
        <f t="shared" si="56"/>
        <v>0</v>
      </c>
      <c r="AI45" s="33">
        <f t="shared" si="113"/>
        <v>0</v>
      </c>
      <c r="AJ45" s="25">
        <f>'Février N-1'!P44</f>
        <v>0</v>
      </c>
      <c r="AK45" s="26">
        <f t="shared" si="114"/>
        <v>0</v>
      </c>
      <c r="AL45" s="22" t="e">
        <f t="shared" si="96"/>
        <v>#DIV/0!</v>
      </c>
      <c r="AM45" s="23">
        <f t="shared" si="59"/>
        <v>0</v>
      </c>
      <c r="AN45" s="33">
        <f t="shared" si="107"/>
        <v>2.0588235294117647E-2</v>
      </c>
      <c r="AO45" s="25">
        <f>'Février N-1'!R44</f>
        <v>7</v>
      </c>
      <c r="AP45" s="26">
        <f t="shared" si="108"/>
        <v>-7</v>
      </c>
      <c r="AQ45" s="22" t="e">
        <f t="shared" si="97"/>
        <v>#DIV/0!</v>
      </c>
      <c r="AR45" s="23">
        <f t="shared" si="62"/>
        <v>0</v>
      </c>
      <c r="AS45" s="33">
        <f t="shared" si="63"/>
        <v>0</v>
      </c>
      <c r="AT45" s="25">
        <f>'Février N-1'!T44</f>
        <v>0</v>
      </c>
      <c r="AU45" s="26">
        <f t="shared" si="36"/>
        <v>0</v>
      </c>
    </row>
    <row r="46" spans="1:47" x14ac:dyDescent="0.3">
      <c r="A46" t="s">
        <v>26</v>
      </c>
      <c r="B46" s="21"/>
      <c r="C46" s="22" t="e">
        <f t="shared" si="102"/>
        <v>#DIV/0!</v>
      </c>
      <c r="D46" s="23">
        <f t="shared" si="38"/>
        <v>0</v>
      </c>
      <c r="E46" s="24">
        <f t="shared" si="103"/>
        <v>8.4905660377358486E-2</v>
      </c>
      <c r="F46" s="25">
        <f>'Février N-1'!D45</f>
        <v>9</v>
      </c>
      <c r="G46" s="26">
        <f t="shared" si="89"/>
        <v>-9</v>
      </c>
      <c r="H46" s="22" t="e">
        <f t="shared" si="90"/>
        <v>#DIV/0!</v>
      </c>
      <c r="I46" s="23">
        <f t="shared" si="41"/>
        <v>0</v>
      </c>
      <c r="J46" s="33">
        <f t="shared" si="104"/>
        <v>3.90625E-2</v>
      </c>
      <c r="K46" s="25">
        <f>'Janvier N-1'!F47</f>
        <v>5</v>
      </c>
      <c r="L46" s="26">
        <f t="shared" si="35"/>
        <v>-5</v>
      </c>
      <c r="M46" s="22" t="e">
        <f t="shared" si="91"/>
        <v>#DIV/0!</v>
      </c>
      <c r="N46" s="23">
        <f t="shared" si="44"/>
        <v>0</v>
      </c>
      <c r="O46" s="24">
        <f t="shared" si="109"/>
        <v>2.6315789473684209E-2</v>
      </c>
      <c r="P46" s="25">
        <f>'Février N-1'!H45</f>
        <v>1</v>
      </c>
      <c r="Q46" s="26">
        <f t="shared" si="110"/>
        <v>-1</v>
      </c>
      <c r="R46" s="22" t="e">
        <f t="shared" si="92"/>
        <v>#DIV/0!</v>
      </c>
      <c r="S46" s="23">
        <f t="shared" si="47"/>
        <v>0</v>
      </c>
      <c r="T46" s="33">
        <f t="shared" si="105"/>
        <v>6.6666666666666666E-2</v>
      </c>
      <c r="U46" s="25">
        <f>'Février N-1'!J45</f>
        <v>1</v>
      </c>
      <c r="V46" s="26">
        <f t="shared" si="106"/>
        <v>-1</v>
      </c>
      <c r="W46" s="22" t="e">
        <f t="shared" si="93"/>
        <v>#DIV/0!</v>
      </c>
      <c r="X46" s="23">
        <f t="shared" si="50"/>
        <v>0</v>
      </c>
      <c r="Y46" s="33">
        <f t="shared" ref="Y46:Y56" si="115">Z46/$Z$59</f>
        <v>0</v>
      </c>
      <c r="Z46" s="25">
        <f>'Février N-1'!L45</f>
        <v>0</v>
      </c>
      <c r="AA46" s="26">
        <f t="shared" ref="AA46:AA56" si="116">X46-Z46</f>
        <v>0</v>
      </c>
      <c r="AB46" s="22" t="e">
        <f t="shared" si="94"/>
        <v>#DIV/0!</v>
      </c>
      <c r="AC46" s="23">
        <f t="shared" si="53"/>
        <v>0</v>
      </c>
      <c r="AD46" s="33">
        <f t="shared" si="111"/>
        <v>2.0833333333333332E-2</v>
      </c>
      <c r="AE46" s="25">
        <f>'Février N-1'!N45</f>
        <v>1</v>
      </c>
      <c r="AF46" s="26">
        <f t="shared" si="112"/>
        <v>-1</v>
      </c>
      <c r="AG46" s="22" t="e">
        <f t="shared" si="95"/>
        <v>#DIV/0!</v>
      </c>
      <c r="AH46" s="23">
        <f t="shared" si="56"/>
        <v>0</v>
      </c>
      <c r="AI46" s="33">
        <f t="shared" si="113"/>
        <v>9.0909090909090912E-2</v>
      </c>
      <c r="AJ46" s="25">
        <f>'Février N-1'!P45</f>
        <v>2</v>
      </c>
      <c r="AK46" s="26">
        <f t="shared" si="114"/>
        <v>-2</v>
      </c>
      <c r="AL46" s="22" t="e">
        <f t="shared" si="96"/>
        <v>#DIV/0!</v>
      </c>
      <c r="AM46" s="23">
        <f t="shared" si="59"/>
        <v>0</v>
      </c>
      <c r="AN46" s="33">
        <f t="shared" si="107"/>
        <v>5.8823529411764705E-2</v>
      </c>
      <c r="AO46" s="25">
        <f>'Février N-1'!R45</f>
        <v>20</v>
      </c>
      <c r="AP46" s="26">
        <f t="shared" si="108"/>
        <v>-20</v>
      </c>
      <c r="AQ46" s="22" t="e">
        <f t="shared" si="97"/>
        <v>#DIV/0!</v>
      </c>
      <c r="AR46" s="23">
        <f t="shared" si="62"/>
        <v>0</v>
      </c>
      <c r="AS46" s="33">
        <f t="shared" si="63"/>
        <v>0</v>
      </c>
      <c r="AT46" s="25">
        <f>'Février N-1'!T45</f>
        <v>0</v>
      </c>
      <c r="AU46" s="26">
        <f t="shared" si="36"/>
        <v>0</v>
      </c>
    </row>
    <row r="47" spans="1:47" x14ac:dyDescent="0.3">
      <c r="A47" t="s">
        <v>27</v>
      </c>
      <c r="B47" s="21"/>
      <c r="C47" s="22" t="e">
        <f t="shared" si="102"/>
        <v>#DIV/0!</v>
      </c>
      <c r="D47" s="23">
        <f t="shared" si="38"/>
        <v>0</v>
      </c>
      <c r="E47" s="24">
        <f t="shared" si="103"/>
        <v>9.433962264150943E-3</v>
      </c>
      <c r="F47" s="25">
        <f>'Février N-1'!D46</f>
        <v>1</v>
      </c>
      <c r="G47" s="26">
        <f t="shared" si="89"/>
        <v>-1</v>
      </c>
      <c r="H47" s="22" t="e">
        <f t="shared" si="90"/>
        <v>#DIV/0!</v>
      </c>
      <c r="I47" s="23">
        <f t="shared" si="41"/>
        <v>0</v>
      </c>
      <c r="J47" s="33">
        <f t="shared" si="104"/>
        <v>0</v>
      </c>
      <c r="K47" s="25">
        <f>'Janvier N-1'!F48</f>
        <v>0</v>
      </c>
      <c r="L47" s="26">
        <f t="shared" si="35"/>
        <v>0</v>
      </c>
      <c r="M47" s="22" t="e">
        <f t="shared" si="91"/>
        <v>#DIV/0!</v>
      </c>
      <c r="N47" s="23">
        <f t="shared" si="44"/>
        <v>0</v>
      </c>
      <c r="O47" s="24">
        <f t="shared" si="109"/>
        <v>0</v>
      </c>
      <c r="P47" s="25">
        <f>'Février N-1'!H46</f>
        <v>0</v>
      </c>
      <c r="Q47" s="26">
        <f t="shared" si="110"/>
        <v>0</v>
      </c>
      <c r="R47" s="22" t="e">
        <f t="shared" si="92"/>
        <v>#DIV/0!</v>
      </c>
      <c r="S47" s="23">
        <f t="shared" si="47"/>
        <v>0</v>
      </c>
      <c r="T47" s="33">
        <f t="shared" si="105"/>
        <v>0</v>
      </c>
      <c r="U47" s="25">
        <f>'Février N-1'!J46</f>
        <v>0</v>
      </c>
      <c r="V47" s="26">
        <f t="shared" si="106"/>
        <v>0</v>
      </c>
      <c r="W47" s="22" t="e">
        <f t="shared" si="93"/>
        <v>#DIV/0!</v>
      </c>
      <c r="X47" s="23">
        <f t="shared" si="50"/>
        <v>0</v>
      </c>
      <c r="Y47" s="33">
        <f t="shared" si="115"/>
        <v>0</v>
      </c>
      <c r="Z47" s="25">
        <f>'Février N-1'!L46</f>
        <v>0</v>
      </c>
      <c r="AA47" s="26">
        <f t="shared" si="116"/>
        <v>0</v>
      </c>
      <c r="AB47" s="22" t="e">
        <f t="shared" si="94"/>
        <v>#DIV/0!</v>
      </c>
      <c r="AC47" s="23">
        <f t="shared" si="53"/>
        <v>0</v>
      </c>
      <c r="AD47" s="33">
        <f t="shared" si="111"/>
        <v>4.1666666666666664E-2</v>
      </c>
      <c r="AE47" s="25">
        <f>'Février N-1'!N46</f>
        <v>2</v>
      </c>
      <c r="AF47" s="26">
        <f t="shared" si="112"/>
        <v>-2</v>
      </c>
      <c r="AG47" s="22" t="e">
        <f t="shared" si="95"/>
        <v>#DIV/0!</v>
      </c>
      <c r="AH47" s="23">
        <f t="shared" si="56"/>
        <v>0</v>
      </c>
      <c r="AI47" s="33">
        <f t="shared" si="113"/>
        <v>0</v>
      </c>
      <c r="AJ47" s="25">
        <f>'Février N-1'!P46</f>
        <v>0</v>
      </c>
      <c r="AK47" s="26">
        <f t="shared" si="114"/>
        <v>0</v>
      </c>
      <c r="AL47" s="22" t="e">
        <f t="shared" si="96"/>
        <v>#DIV/0!</v>
      </c>
      <c r="AM47" s="23">
        <f t="shared" si="59"/>
        <v>0</v>
      </c>
      <c r="AN47" s="33">
        <f t="shared" si="107"/>
        <v>1.1764705882352941E-2</v>
      </c>
      <c r="AO47" s="25">
        <f>'Février N-1'!R46</f>
        <v>4</v>
      </c>
      <c r="AP47" s="26">
        <f t="shared" si="108"/>
        <v>-4</v>
      </c>
      <c r="AQ47" s="22" t="e">
        <f t="shared" si="97"/>
        <v>#DIV/0!</v>
      </c>
      <c r="AR47" s="23">
        <f t="shared" si="62"/>
        <v>0</v>
      </c>
      <c r="AS47" s="33">
        <f t="shared" si="63"/>
        <v>0</v>
      </c>
      <c r="AT47" s="25">
        <f>'Février N-1'!T46</f>
        <v>0</v>
      </c>
      <c r="AU47" s="26">
        <f t="shared" si="36"/>
        <v>0</v>
      </c>
    </row>
    <row r="48" spans="1:47" x14ac:dyDescent="0.3">
      <c r="A48" t="s">
        <v>28</v>
      </c>
      <c r="B48" s="21"/>
      <c r="C48" s="22" t="e">
        <f t="shared" si="102"/>
        <v>#DIV/0!</v>
      </c>
      <c r="D48" s="23">
        <f t="shared" si="38"/>
        <v>0</v>
      </c>
      <c r="E48" s="24">
        <f t="shared" si="103"/>
        <v>7.5471698113207544E-2</v>
      </c>
      <c r="F48" s="25">
        <f>'Février N-1'!D47</f>
        <v>8</v>
      </c>
      <c r="G48" s="26">
        <f t="shared" si="89"/>
        <v>-8</v>
      </c>
      <c r="H48" s="22" t="e">
        <f t="shared" si="90"/>
        <v>#DIV/0!</v>
      </c>
      <c r="I48" s="23">
        <f t="shared" si="41"/>
        <v>0</v>
      </c>
      <c r="J48" s="33">
        <f t="shared" si="104"/>
        <v>0</v>
      </c>
      <c r="K48" s="25">
        <f>'Janvier N-1'!F49</f>
        <v>0</v>
      </c>
      <c r="L48" s="26">
        <f t="shared" si="35"/>
        <v>0</v>
      </c>
      <c r="M48" s="22" t="e">
        <f t="shared" si="91"/>
        <v>#DIV/0!</v>
      </c>
      <c r="N48" s="23">
        <f t="shared" si="44"/>
        <v>0</v>
      </c>
      <c r="O48" s="24">
        <f t="shared" si="109"/>
        <v>2.6315789473684209E-2</v>
      </c>
      <c r="P48" s="25">
        <f>'Février N-1'!H47</f>
        <v>1</v>
      </c>
      <c r="Q48" s="26">
        <f t="shared" si="110"/>
        <v>-1</v>
      </c>
      <c r="R48" s="22" t="e">
        <f t="shared" si="92"/>
        <v>#DIV/0!</v>
      </c>
      <c r="S48" s="23">
        <f t="shared" si="47"/>
        <v>0</v>
      </c>
      <c r="T48" s="33">
        <f t="shared" si="105"/>
        <v>0</v>
      </c>
      <c r="U48" s="25">
        <f>'Février N-1'!J47</f>
        <v>0</v>
      </c>
      <c r="V48" s="26">
        <f t="shared" si="106"/>
        <v>0</v>
      </c>
      <c r="W48" s="22" t="e">
        <f t="shared" si="93"/>
        <v>#DIV/0!</v>
      </c>
      <c r="X48" s="23">
        <f t="shared" si="50"/>
        <v>0</v>
      </c>
      <c r="Y48" s="33">
        <f t="shared" si="115"/>
        <v>6.4516129032258063E-2</v>
      </c>
      <c r="Z48" s="25">
        <f>'Février N-1'!L47</f>
        <v>2</v>
      </c>
      <c r="AA48" s="26">
        <f t="shared" si="116"/>
        <v>-2</v>
      </c>
      <c r="AB48" s="22" t="e">
        <f t="shared" si="94"/>
        <v>#DIV/0!</v>
      </c>
      <c r="AC48" s="23">
        <f t="shared" si="53"/>
        <v>0</v>
      </c>
      <c r="AD48" s="33">
        <f t="shared" si="111"/>
        <v>8.3333333333333329E-2</v>
      </c>
      <c r="AE48" s="25">
        <f>'Février N-1'!N47</f>
        <v>4</v>
      </c>
      <c r="AF48" s="26">
        <f t="shared" si="112"/>
        <v>-4</v>
      </c>
      <c r="AG48" s="22" t="e">
        <f t="shared" si="95"/>
        <v>#DIV/0!</v>
      </c>
      <c r="AH48" s="23">
        <f t="shared" si="56"/>
        <v>0</v>
      </c>
      <c r="AI48" s="33">
        <f t="shared" si="113"/>
        <v>9.0909090909090912E-2</v>
      </c>
      <c r="AJ48" s="25">
        <f>'Février N-1'!P47</f>
        <v>2</v>
      </c>
      <c r="AK48" s="26">
        <f t="shared" si="114"/>
        <v>-2</v>
      </c>
      <c r="AL48" s="22" t="e">
        <f t="shared" si="96"/>
        <v>#DIV/0!</v>
      </c>
      <c r="AM48" s="23">
        <f t="shared" si="59"/>
        <v>0</v>
      </c>
      <c r="AN48" s="33">
        <f t="shared" si="107"/>
        <v>6.7647058823529407E-2</v>
      </c>
      <c r="AO48" s="25">
        <f>'Février N-1'!R47</f>
        <v>23</v>
      </c>
      <c r="AP48" s="26">
        <f t="shared" si="108"/>
        <v>-23</v>
      </c>
      <c r="AQ48" s="22" t="e">
        <f t="shared" si="97"/>
        <v>#DIV/0!</v>
      </c>
      <c r="AR48" s="23">
        <f t="shared" si="62"/>
        <v>0</v>
      </c>
      <c r="AS48" s="33">
        <f t="shared" si="63"/>
        <v>0</v>
      </c>
      <c r="AT48" s="25">
        <f>'Février N-1'!T47</f>
        <v>0</v>
      </c>
      <c r="AU48" s="26">
        <f t="shared" si="36"/>
        <v>0</v>
      </c>
    </row>
    <row r="49" spans="1:47" x14ac:dyDescent="0.3">
      <c r="A49" t="s">
        <v>62</v>
      </c>
      <c r="B49" s="21"/>
      <c r="C49" s="22" t="e">
        <f t="shared" si="102"/>
        <v>#DIV/0!</v>
      </c>
      <c r="D49" s="23">
        <f t="shared" si="38"/>
        <v>0</v>
      </c>
      <c r="E49" s="24">
        <f t="shared" si="103"/>
        <v>9.433962264150943E-3</v>
      </c>
      <c r="F49" s="25">
        <f>'Février N-1'!D48</f>
        <v>1</v>
      </c>
      <c r="G49" s="26">
        <f t="shared" si="89"/>
        <v>-1</v>
      </c>
      <c r="H49" s="22" t="e">
        <f t="shared" si="90"/>
        <v>#DIV/0!</v>
      </c>
      <c r="I49" s="23">
        <f t="shared" si="41"/>
        <v>0</v>
      </c>
      <c r="J49" s="33">
        <f t="shared" si="104"/>
        <v>7.8125E-3</v>
      </c>
      <c r="K49" s="25">
        <f>'Janvier N-1'!F50</f>
        <v>1</v>
      </c>
      <c r="L49" s="26">
        <f t="shared" si="35"/>
        <v>-1</v>
      </c>
      <c r="M49" s="22" t="e">
        <f t="shared" si="91"/>
        <v>#DIV/0!</v>
      </c>
      <c r="N49" s="23">
        <f t="shared" si="44"/>
        <v>0</v>
      </c>
      <c r="O49" s="24">
        <f t="shared" si="109"/>
        <v>0</v>
      </c>
      <c r="P49" s="25">
        <f>'Février N-1'!H48</f>
        <v>0</v>
      </c>
      <c r="Q49" s="26">
        <f t="shared" si="110"/>
        <v>0</v>
      </c>
      <c r="R49" s="22" t="e">
        <f t="shared" si="92"/>
        <v>#DIV/0!</v>
      </c>
      <c r="S49" s="23">
        <f t="shared" si="47"/>
        <v>0</v>
      </c>
      <c r="T49" s="33">
        <f t="shared" si="105"/>
        <v>0</v>
      </c>
      <c r="U49" s="25">
        <f>'Février N-1'!J48</f>
        <v>0</v>
      </c>
      <c r="V49" s="26">
        <f t="shared" si="106"/>
        <v>0</v>
      </c>
      <c r="W49" s="22" t="e">
        <f t="shared" si="93"/>
        <v>#DIV/0!</v>
      </c>
      <c r="X49" s="23">
        <f t="shared" si="50"/>
        <v>0</v>
      </c>
      <c r="Y49" s="33">
        <f t="shared" si="115"/>
        <v>0</v>
      </c>
      <c r="Z49" s="25">
        <f>'Février N-1'!L48</f>
        <v>0</v>
      </c>
      <c r="AA49" s="26">
        <f t="shared" si="116"/>
        <v>0</v>
      </c>
      <c r="AB49" s="22" t="e">
        <f t="shared" si="94"/>
        <v>#DIV/0!</v>
      </c>
      <c r="AC49" s="23">
        <f t="shared" si="53"/>
        <v>0</v>
      </c>
      <c r="AD49" s="33">
        <f t="shared" si="111"/>
        <v>0</v>
      </c>
      <c r="AE49" s="25">
        <f>'Février N-1'!N48</f>
        <v>0</v>
      </c>
      <c r="AF49" s="26">
        <f t="shared" si="112"/>
        <v>0</v>
      </c>
      <c r="AG49" s="22" t="e">
        <f t="shared" si="95"/>
        <v>#DIV/0!</v>
      </c>
      <c r="AH49" s="23">
        <f t="shared" si="56"/>
        <v>0</v>
      </c>
      <c r="AI49" s="33">
        <f t="shared" si="113"/>
        <v>0</v>
      </c>
      <c r="AJ49" s="25">
        <f>'Février N-1'!P48</f>
        <v>0</v>
      </c>
      <c r="AK49" s="26">
        <f t="shared" si="114"/>
        <v>0</v>
      </c>
      <c r="AL49" s="22" t="e">
        <f t="shared" si="96"/>
        <v>#DIV/0!</v>
      </c>
      <c r="AM49" s="23">
        <f t="shared" si="59"/>
        <v>0</v>
      </c>
      <c r="AN49" s="33">
        <f t="shared" si="107"/>
        <v>2.9411764705882353E-3</v>
      </c>
      <c r="AO49" s="25">
        <f>'Février N-1'!R48</f>
        <v>1</v>
      </c>
      <c r="AP49" s="26">
        <f t="shared" si="108"/>
        <v>-1</v>
      </c>
      <c r="AQ49" s="22" t="e">
        <f t="shared" si="97"/>
        <v>#DIV/0!</v>
      </c>
      <c r="AR49" s="23">
        <f t="shared" si="62"/>
        <v>0</v>
      </c>
      <c r="AS49" s="33">
        <f t="shared" si="63"/>
        <v>0</v>
      </c>
      <c r="AT49" s="25">
        <f>'Février N-1'!T48</f>
        <v>0</v>
      </c>
      <c r="AU49" s="26">
        <f t="shared" si="36"/>
        <v>0</v>
      </c>
    </row>
    <row r="50" spans="1:47" x14ac:dyDescent="0.3">
      <c r="A50" t="s">
        <v>63</v>
      </c>
      <c r="B50" s="21"/>
      <c r="C50" s="22" t="e">
        <f t="shared" si="102"/>
        <v>#DIV/0!</v>
      </c>
      <c r="D50" s="23">
        <f t="shared" si="38"/>
        <v>0</v>
      </c>
      <c r="E50" s="24">
        <f t="shared" si="103"/>
        <v>0</v>
      </c>
      <c r="F50" s="25">
        <f>'Février N-1'!D49</f>
        <v>0</v>
      </c>
      <c r="G50" s="26">
        <f t="shared" si="89"/>
        <v>0</v>
      </c>
      <c r="H50" s="22" t="e">
        <f t="shared" si="90"/>
        <v>#DIV/0!</v>
      </c>
      <c r="I50" s="23">
        <f t="shared" si="41"/>
        <v>0</v>
      </c>
      <c r="J50" s="33">
        <f t="shared" si="104"/>
        <v>0</v>
      </c>
      <c r="K50" s="25">
        <f>'Janvier N-1'!F51</f>
        <v>0</v>
      </c>
      <c r="L50" s="26">
        <f t="shared" si="35"/>
        <v>0</v>
      </c>
      <c r="M50" s="22" t="e">
        <f t="shared" si="91"/>
        <v>#DIV/0!</v>
      </c>
      <c r="N50" s="23">
        <f t="shared" si="44"/>
        <v>0</v>
      </c>
      <c r="O50" s="24">
        <f t="shared" si="109"/>
        <v>0</v>
      </c>
      <c r="P50" s="25">
        <f>'Février N-1'!H49</f>
        <v>0</v>
      </c>
      <c r="Q50" s="26">
        <f t="shared" si="110"/>
        <v>0</v>
      </c>
      <c r="R50" s="22" t="e">
        <f t="shared" si="92"/>
        <v>#DIV/0!</v>
      </c>
      <c r="S50" s="23">
        <f t="shared" si="47"/>
        <v>0</v>
      </c>
      <c r="T50" s="33">
        <f t="shared" si="105"/>
        <v>0</v>
      </c>
      <c r="U50" s="25">
        <f>'Février N-1'!J49</f>
        <v>0</v>
      </c>
      <c r="V50" s="26">
        <f t="shared" si="106"/>
        <v>0</v>
      </c>
      <c r="W50" s="22" t="e">
        <f t="shared" si="93"/>
        <v>#DIV/0!</v>
      </c>
      <c r="X50" s="23">
        <f t="shared" si="50"/>
        <v>0</v>
      </c>
      <c r="Y50" s="33">
        <f t="shared" si="115"/>
        <v>0</v>
      </c>
      <c r="Z50" s="25">
        <f>'Février N-1'!L49</f>
        <v>0</v>
      </c>
      <c r="AA50" s="26">
        <f t="shared" si="116"/>
        <v>0</v>
      </c>
      <c r="AB50" s="22" t="e">
        <f t="shared" si="94"/>
        <v>#DIV/0!</v>
      </c>
      <c r="AC50" s="23">
        <f t="shared" si="53"/>
        <v>0</v>
      </c>
      <c r="AD50" s="33">
        <f t="shared" si="111"/>
        <v>0</v>
      </c>
      <c r="AE50" s="25">
        <f>'Février N-1'!N49</f>
        <v>0</v>
      </c>
      <c r="AF50" s="26">
        <f t="shared" si="112"/>
        <v>0</v>
      </c>
      <c r="AG50" s="22" t="e">
        <f t="shared" si="95"/>
        <v>#DIV/0!</v>
      </c>
      <c r="AH50" s="23">
        <f t="shared" si="56"/>
        <v>0</v>
      </c>
      <c r="AI50" s="33">
        <f t="shared" si="113"/>
        <v>0</v>
      </c>
      <c r="AJ50" s="25">
        <f>'Février N-1'!P49</f>
        <v>0</v>
      </c>
      <c r="AK50" s="26">
        <f t="shared" si="114"/>
        <v>0</v>
      </c>
      <c r="AL50" s="22" t="e">
        <f t="shared" si="96"/>
        <v>#DIV/0!</v>
      </c>
      <c r="AM50" s="23">
        <f t="shared" si="59"/>
        <v>0</v>
      </c>
      <c r="AN50" s="33">
        <f t="shared" si="107"/>
        <v>0</v>
      </c>
      <c r="AO50" s="25">
        <f>'Février N-1'!R49</f>
        <v>0</v>
      </c>
      <c r="AP50" s="26">
        <f t="shared" si="108"/>
        <v>0</v>
      </c>
      <c r="AQ50" s="22" t="e">
        <f t="shared" si="97"/>
        <v>#DIV/0!</v>
      </c>
      <c r="AR50" s="23">
        <f t="shared" si="62"/>
        <v>0</v>
      </c>
      <c r="AS50" s="33">
        <f t="shared" si="63"/>
        <v>0</v>
      </c>
      <c r="AT50" s="25">
        <f>'Février N-1'!T49</f>
        <v>0</v>
      </c>
      <c r="AU50" s="26">
        <f t="shared" si="36"/>
        <v>0</v>
      </c>
    </row>
    <row r="51" spans="1:47" x14ac:dyDescent="0.3">
      <c r="A51" t="s">
        <v>34</v>
      </c>
      <c r="B51" s="21"/>
      <c r="C51" s="22" t="e">
        <f t="shared" si="102"/>
        <v>#DIV/0!</v>
      </c>
      <c r="D51" s="23">
        <f t="shared" si="38"/>
        <v>0</v>
      </c>
      <c r="E51" s="24">
        <f t="shared" si="103"/>
        <v>0</v>
      </c>
      <c r="F51" s="25">
        <f>'Février N-1'!D50</f>
        <v>0</v>
      </c>
      <c r="G51" s="26">
        <f t="shared" si="89"/>
        <v>0</v>
      </c>
      <c r="H51" s="22" t="e">
        <f t="shared" si="90"/>
        <v>#DIV/0!</v>
      </c>
      <c r="I51" s="23">
        <f t="shared" si="41"/>
        <v>0</v>
      </c>
      <c r="J51" s="33">
        <f t="shared" si="104"/>
        <v>1.5625E-2</v>
      </c>
      <c r="K51" s="25">
        <f>'Janvier N-1'!F52</f>
        <v>2</v>
      </c>
      <c r="L51" s="26">
        <f t="shared" si="35"/>
        <v>-2</v>
      </c>
      <c r="M51" s="22" t="e">
        <f t="shared" si="91"/>
        <v>#DIV/0!</v>
      </c>
      <c r="N51" s="23">
        <f t="shared" si="44"/>
        <v>0</v>
      </c>
      <c r="O51" s="24">
        <f t="shared" si="109"/>
        <v>0</v>
      </c>
      <c r="P51" s="25">
        <f>'Février N-1'!H50</f>
        <v>0</v>
      </c>
      <c r="Q51" s="26">
        <f t="shared" si="110"/>
        <v>0</v>
      </c>
      <c r="R51" s="22" t="e">
        <f t="shared" si="92"/>
        <v>#DIV/0!</v>
      </c>
      <c r="S51" s="23">
        <f t="shared" si="47"/>
        <v>0</v>
      </c>
      <c r="T51" s="33">
        <f t="shared" si="105"/>
        <v>0</v>
      </c>
      <c r="U51" s="25">
        <f>'Février N-1'!J50</f>
        <v>0</v>
      </c>
      <c r="V51" s="26">
        <f t="shared" si="106"/>
        <v>0</v>
      </c>
      <c r="W51" s="22" t="e">
        <f t="shared" si="93"/>
        <v>#DIV/0!</v>
      </c>
      <c r="X51" s="23">
        <f t="shared" si="50"/>
        <v>0</v>
      </c>
      <c r="Y51" s="33">
        <f t="shared" si="115"/>
        <v>0</v>
      </c>
      <c r="Z51" s="25">
        <f>'Février N-1'!L50</f>
        <v>0</v>
      </c>
      <c r="AA51" s="26">
        <f t="shared" si="116"/>
        <v>0</v>
      </c>
      <c r="AB51" s="22" t="e">
        <f t="shared" si="94"/>
        <v>#DIV/0!</v>
      </c>
      <c r="AC51" s="23">
        <f t="shared" si="53"/>
        <v>0</v>
      </c>
      <c r="AD51" s="33">
        <f t="shared" si="111"/>
        <v>0</v>
      </c>
      <c r="AE51" s="25">
        <f>'Février N-1'!N50</f>
        <v>0</v>
      </c>
      <c r="AF51" s="26">
        <f t="shared" si="112"/>
        <v>0</v>
      </c>
      <c r="AG51" s="22" t="e">
        <f t="shared" si="95"/>
        <v>#DIV/0!</v>
      </c>
      <c r="AH51" s="23">
        <f t="shared" si="56"/>
        <v>0</v>
      </c>
      <c r="AI51" s="33">
        <f t="shared" si="113"/>
        <v>0</v>
      </c>
      <c r="AJ51" s="25">
        <f>'Février N-1'!P50</f>
        <v>0</v>
      </c>
      <c r="AK51" s="26">
        <f t="shared" si="114"/>
        <v>0</v>
      </c>
      <c r="AL51" s="22" t="e">
        <f t="shared" si="96"/>
        <v>#DIV/0!</v>
      </c>
      <c r="AM51" s="23">
        <f t="shared" si="59"/>
        <v>0</v>
      </c>
      <c r="AN51" s="33">
        <f t="shared" si="107"/>
        <v>2.9411764705882353E-3</v>
      </c>
      <c r="AO51" s="25">
        <f>'Février N-1'!R50</f>
        <v>1</v>
      </c>
      <c r="AP51" s="26">
        <f t="shared" si="108"/>
        <v>-1</v>
      </c>
      <c r="AQ51" s="22" t="e">
        <f t="shared" si="97"/>
        <v>#DIV/0!</v>
      </c>
      <c r="AR51" s="23">
        <f t="shared" si="62"/>
        <v>0</v>
      </c>
      <c r="AS51" s="33">
        <f t="shared" si="63"/>
        <v>0</v>
      </c>
      <c r="AT51" s="25">
        <f>'Février N-1'!T50</f>
        <v>0</v>
      </c>
      <c r="AU51" s="26">
        <f t="shared" si="36"/>
        <v>0</v>
      </c>
    </row>
    <row r="52" spans="1:47" x14ac:dyDescent="0.3">
      <c r="A52" t="s">
        <v>29</v>
      </c>
      <c r="B52" s="21"/>
      <c r="C52" s="22" t="e">
        <f t="shared" si="102"/>
        <v>#DIV/0!</v>
      </c>
      <c r="D52" s="23">
        <f t="shared" si="38"/>
        <v>0</v>
      </c>
      <c r="E52" s="24">
        <f t="shared" si="103"/>
        <v>9.433962264150943E-3</v>
      </c>
      <c r="F52" s="25">
        <f>'Février N-1'!D51</f>
        <v>1</v>
      </c>
      <c r="G52" s="26">
        <f t="shared" si="89"/>
        <v>-1</v>
      </c>
      <c r="H52" s="22" t="e">
        <f t="shared" si="90"/>
        <v>#DIV/0!</v>
      </c>
      <c r="I52" s="23">
        <f t="shared" si="41"/>
        <v>0</v>
      </c>
      <c r="J52" s="33">
        <f t="shared" si="104"/>
        <v>0</v>
      </c>
      <c r="K52" s="25">
        <f>'Janvier N-1'!F53</f>
        <v>0</v>
      </c>
      <c r="L52" s="26">
        <f t="shared" si="35"/>
        <v>0</v>
      </c>
      <c r="M52" s="22" t="e">
        <f t="shared" si="91"/>
        <v>#DIV/0!</v>
      </c>
      <c r="N52" s="23">
        <f t="shared" si="44"/>
        <v>0</v>
      </c>
      <c r="O52" s="24">
        <f t="shared" si="109"/>
        <v>2.6315789473684209E-2</v>
      </c>
      <c r="P52" s="25">
        <f>'Février N-1'!H51</f>
        <v>1</v>
      </c>
      <c r="Q52" s="26">
        <f t="shared" si="110"/>
        <v>-1</v>
      </c>
      <c r="R52" s="22" t="e">
        <f t="shared" si="92"/>
        <v>#DIV/0!</v>
      </c>
      <c r="S52" s="23">
        <f t="shared" si="47"/>
        <v>0</v>
      </c>
      <c r="T52" s="33">
        <f t="shared" si="105"/>
        <v>6.6666666666666666E-2</v>
      </c>
      <c r="U52" s="25">
        <f>'Février N-1'!J51</f>
        <v>1</v>
      </c>
      <c r="V52" s="26">
        <f t="shared" si="106"/>
        <v>-1</v>
      </c>
      <c r="W52" s="22" t="e">
        <f t="shared" si="93"/>
        <v>#DIV/0!</v>
      </c>
      <c r="X52" s="23">
        <f t="shared" si="50"/>
        <v>0</v>
      </c>
      <c r="Y52" s="33">
        <f t="shared" si="115"/>
        <v>0</v>
      </c>
      <c r="Z52" s="25">
        <f>'Février N-1'!L51</f>
        <v>0</v>
      </c>
      <c r="AA52" s="26">
        <f t="shared" si="116"/>
        <v>0</v>
      </c>
      <c r="AB52" s="22" t="e">
        <f t="shared" si="94"/>
        <v>#DIV/0!</v>
      </c>
      <c r="AC52" s="23">
        <f t="shared" si="53"/>
        <v>0</v>
      </c>
      <c r="AD52" s="33">
        <f t="shared" si="111"/>
        <v>4.1666666666666664E-2</v>
      </c>
      <c r="AE52" s="25">
        <f>'Février N-1'!N51</f>
        <v>2</v>
      </c>
      <c r="AF52" s="26">
        <f t="shared" si="112"/>
        <v>-2</v>
      </c>
      <c r="AG52" s="22" t="e">
        <f t="shared" si="95"/>
        <v>#DIV/0!</v>
      </c>
      <c r="AH52" s="23">
        <f t="shared" si="56"/>
        <v>0</v>
      </c>
      <c r="AI52" s="33">
        <f t="shared" si="113"/>
        <v>0</v>
      </c>
      <c r="AJ52" s="25">
        <f>'Février N-1'!P51</f>
        <v>0</v>
      </c>
      <c r="AK52" s="26">
        <f t="shared" si="114"/>
        <v>0</v>
      </c>
      <c r="AL52" s="22" t="e">
        <f t="shared" si="96"/>
        <v>#DIV/0!</v>
      </c>
      <c r="AM52" s="23">
        <f t="shared" si="59"/>
        <v>0</v>
      </c>
      <c r="AN52" s="33">
        <f t="shared" si="107"/>
        <v>1.7647058823529412E-2</v>
      </c>
      <c r="AO52" s="25">
        <f>'Février N-1'!R51</f>
        <v>6</v>
      </c>
      <c r="AP52" s="26">
        <f t="shared" si="108"/>
        <v>-6</v>
      </c>
      <c r="AQ52" s="22" t="e">
        <f t="shared" si="97"/>
        <v>#DIV/0!</v>
      </c>
      <c r="AR52" s="23">
        <f t="shared" si="62"/>
        <v>0</v>
      </c>
      <c r="AS52" s="33">
        <f t="shared" si="63"/>
        <v>0</v>
      </c>
      <c r="AT52" s="25">
        <f>'Février N-1'!T51</f>
        <v>0</v>
      </c>
      <c r="AU52" s="26">
        <f t="shared" si="36"/>
        <v>0</v>
      </c>
    </row>
    <row r="53" spans="1:47" x14ac:dyDescent="0.3">
      <c r="A53" t="s">
        <v>35</v>
      </c>
      <c r="B53" s="21"/>
      <c r="C53" s="22" t="e">
        <f t="shared" si="102"/>
        <v>#DIV/0!</v>
      </c>
      <c r="D53" s="23">
        <f t="shared" si="38"/>
        <v>0</v>
      </c>
      <c r="E53" s="24">
        <f t="shared" si="103"/>
        <v>1.8867924528301886E-2</v>
      </c>
      <c r="F53" s="25">
        <f>'Février N-1'!D52</f>
        <v>2</v>
      </c>
      <c r="G53" s="26">
        <f t="shared" si="89"/>
        <v>-2</v>
      </c>
      <c r="H53" s="22" t="e">
        <f t="shared" si="90"/>
        <v>#DIV/0!</v>
      </c>
      <c r="I53" s="23">
        <f t="shared" si="41"/>
        <v>0</v>
      </c>
      <c r="J53" s="33">
        <f t="shared" si="104"/>
        <v>3.125E-2</v>
      </c>
      <c r="K53" s="25">
        <f>'Janvier N-1'!F54</f>
        <v>4</v>
      </c>
      <c r="L53" s="26">
        <f t="shared" si="35"/>
        <v>-4</v>
      </c>
      <c r="M53" s="22" t="e">
        <f t="shared" si="91"/>
        <v>#DIV/0!</v>
      </c>
      <c r="N53" s="23">
        <f t="shared" si="44"/>
        <v>0</v>
      </c>
      <c r="O53" s="24">
        <f t="shared" si="109"/>
        <v>2.6315789473684209E-2</v>
      </c>
      <c r="P53" s="25">
        <f>'Février N-1'!H52</f>
        <v>1</v>
      </c>
      <c r="Q53" s="26">
        <f t="shared" si="110"/>
        <v>-1</v>
      </c>
      <c r="R53" s="22" t="e">
        <f t="shared" si="92"/>
        <v>#DIV/0!</v>
      </c>
      <c r="S53" s="23">
        <f t="shared" si="47"/>
        <v>0</v>
      </c>
      <c r="T53" s="33">
        <f t="shared" si="105"/>
        <v>0</v>
      </c>
      <c r="U53" s="25">
        <f>'Février N-1'!J52</f>
        <v>0</v>
      </c>
      <c r="V53" s="26">
        <f t="shared" si="106"/>
        <v>0</v>
      </c>
      <c r="W53" s="22" t="e">
        <f t="shared" si="93"/>
        <v>#DIV/0!</v>
      </c>
      <c r="X53" s="23">
        <f t="shared" si="50"/>
        <v>0</v>
      </c>
      <c r="Y53" s="33">
        <f t="shared" si="115"/>
        <v>3.2258064516129031E-2</v>
      </c>
      <c r="Z53" s="25">
        <f>'Février N-1'!L52</f>
        <v>1</v>
      </c>
      <c r="AA53" s="26">
        <f t="shared" si="116"/>
        <v>-1</v>
      </c>
      <c r="AB53" s="22" t="e">
        <f t="shared" si="94"/>
        <v>#DIV/0!</v>
      </c>
      <c r="AC53" s="23">
        <f t="shared" si="53"/>
        <v>0</v>
      </c>
      <c r="AD53" s="33">
        <f t="shared" si="111"/>
        <v>0</v>
      </c>
      <c r="AE53" s="25">
        <f>'Février N-1'!N52</f>
        <v>0</v>
      </c>
      <c r="AF53" s="26">
        <f t="shared" si="112"/>
        <v>0</v>
      </c>
      <c r="AG53" s="22" t="e">
        <f t="shared" si="95"/>
        <v>#DIV/0!</v>
      </c>
      <c r="AH53" s="23">
        <f t="shared" si="56"/>
        <v>0</v>
      </c>
      <c r="AI53" s="33">
        <f t="shared" si="113"/>
        <v>0</v>
      </c>
      <c r="AJ53" s="25">
        <f>'Février N-1'!P52</f>
        <v>0</v>
      </c>
      <c r="AK53" s="26">
        <f t="shared" si="114"/>
        <v>0</v>
      </c>
      <c r="AL53" s="22" t="e">
        <f t="shared" si="96"/>
        <v>#DIV/0!</v>
      </c>
      <c r="AM53" s="23">
        <f t="shared" si="59"/>
        <v>0</v>
      </c>
      <c r="AN53" s="33">
        <f t="shared" si="107"/>
        <v>1.7647058823529412E-2</v>
      </c>
      <c r="AO53" s="25">
        <f>'Février N-1'!R52</f>
        <v>6</v>
      </c>
      <c r="AP53" s="26">
        <f t="shared" si="108"/>
        <v>-6</v>
      </c>
      <c r="AQ53" s="22" t="e">
        <f t="shared" si="97"/>
        <v>#DIV/0!</v>
      </c>
      <c r="AR53" s="23">
        <f t="shared" si="62"/>
        <v>0</v>
      </c>
      <c r="AS53" s="33">
        <f t="shared" si="63"/>
        <v>0</v>
      </c>
      <c r="AT53" s="25">
        <f>'Février N-1'!T52</f>
        <v>0</v>
      </c>
      <c r="AU53" s="26">
        <f t="shared" si="36"/>
        <v>0</v>
      </c>
    </row>
    <row r="54" spans="1:47" x14ac:dyDescent="0.3">
      <c r="A54" t="s">
        <v>30</v>
      </c>
      <c r="B54" s="21"/>
      <c r="C54" s="22" t="e">
        <f t="shared" si="102"/>
        <v>#DIV/0!</v>
      </c>
      <c r="D54" s="23">
        <f t="shared" si="38"/>
        <v>0</v>
      </c>
      <c r="E54" s="24">
        <f t="shared" si="103"/>
        <v>4.716981132075472E-2</v>
      </c>
      <c r="F54" s="25">
        <f>'Février N-1'!D53</f>
        <v>5</v>
      </c>
      <c r="G54" s="26">
        <f t="shared" si="89"/>
        <v>-5</v>
      </c>
      <c r="H54" s="22" t="e">
        <f t="shared" si="90"/>
        <v>#DIV/0!</v>
      </c>
      <c r="I54" s="23">
        <f t="shared" si="41"/>
        <v>0</v>
      </c>
      <c r="J54" s="33">
        <f t="shared" si="104"/>
        <v>3.90625E-2</v>
      </c>
      <c r="K54" s="25">
        <f>'Janvier N-1'!F55</f>
        <v>5</v>
      </c>
      <c r="L54" s="26">
        <f t="shared" si="35"/>
        <v>-5</v>
      </c>
      <c r="M54" s="22" t="e">
        <f t="shared" si="91"/>
        <v>#DIV/0!</v>
      </c>
      <c r="N54" s="23">
        <f t="shared" si="44"/>
        <v>0</v>
      </c>
      <c r="O54" s="24">
        <f t="shared" si="109"/>
        <v>0</v>
      </c>
      <c r="P54" s="25">
        <f>'Février N-1'!H53</f>
        <v>0</v>
      </c>
      <c r="Q54" s="26">
        <f t="shared" si="110"/>
        <v>0</v>
      </c>
      <c r="R54" s="22" t="e">
        <f t="shared" si="92"/>
        <v>#DIV/0!</v>
      </c>
      <c r="S54" s="23">
        <f t="shared" si="47"/>
        <v>0</v>
      </c>
      <c r="T54" s="33">
        <f t="shared" si="105"/>
        <v>0</v>
      </c>
      <c r="U54" s="25">
        <f>'Février N-1'!J53</f>
        <v>0</v>
      </c>
      <c r="V54" s="26">
        <f t="shared" si="106"/>
        <v>0</v>
      </c>
      <c r="W54" s="22" t="e">
        <f t="shared" si="93"/>
        <v>#DIV/0!</v>
      </c>
      <c r="X54" s="23">
        <f t="shared" si="50"/>
        <v>0</v>
      </c>
      <c r="Y54" s="33">
        <f t="shared" si="115"/>
        <v>3.2258064516129031E-2</v>
      </c>
      <c r="Z54" s="25">
        <f>'Février N-1'!L53</f>
        <v>1</v>
      </c>
      <c r="AA54" s="26">
        <f t="shared" si="116"/>
        <v>-1</v>
      </c>
      <c r="AB54" s="22" t="e">
        <f t="shared" si="94"/>
        <v>#DIV/0!</v>
      </c>
      <c r="AC54" s="23">
        <f t="shared" si="53"/>
        <v>0</v>
      </c>
      <c r="AD54" s="33">
        <f t="shared" si="111"/>
        <v>0</v>
      </c>
      <c r="AE54" s="25">
        <f>'Février N-1'!N53</f>
        <v>0</v>
      </c>
      <c r="AF54" s="26">
        <f t="shared" si="112"/>
        <v>0</v>
      </c>
      <c r="AG54" s="22" t="e">
        <f t="shared" si="95"/>
        <v>#DIV/0!</v>
      </c>
      <c r="AH54" s="23">
        <f t="shared" si="56"/>
        <v>0</v>
      </c>
      <c r="AI54" s="33">
        <f t="shared" si="113"/>
        <v>0</v>
      </c>
      <c r="AJ54" s="25">
        <f>'Février N-1'!P53</f>
        <v>0</v>
      </c>
      <c r="AK54" s="26">
        <f t="shared" si="114"/>
        <v>0</v>
      </c>
      <c r="AL54" s="22" t="e">
        <f t="shared" si="96"/>
        <v>#DIV/0!</v>
      </c>
      <c r="AM54" s="23">
        <f t="shared" si="59"/>
        <v>0</v>
      </c>
      <c r="AN54" s="33">
        <f t="shared" si="107"/>
        <v>1.7647058823529412E-2</v>
      </c>
      <c r="AO54" s="25">
        <f>'Février N-1'!R53</f>
        <v>6</v>
      </c>
      <c r="AP54" s="26">
        <f t="shared" si="108"/>
        <v>-6</v>
      </c>
      <c r="AQ54" s="22" t="e">
        <f t="shared" si="97"/>
        <v>#DIV/0!</v>
      </c>
      <c r="AR54" s="23">
        <f t="shared" si="62"/>
        <v>0</v>
      </c>
      <c r="AS54" s="33">
        <f t="shared" si="63"/>
        <v>0</v>
      </c>
      <c r="AT54" s="25">
        <f>'Février N-1'!T53</f>
        <v>0</v>
      </c>
      <c r="AU54" s="26">
        <f t="shared" si="36"/>
        <v>0</v>
      </c>
    </row>
    <row r="55" spans="1:47" x14ac:dyDescent="0.3">
      <c r="A55" t="s">
        <v>31</v>
      </c>
      <c r="B55" s="21"/>
      <c r="C55" s="22" t="e">
        <f t="shared" si="102"/>
        <v>#DIV/0!</v>
      </c>
      <c r="D55" s="23">
        <f t="shared" si="38"/>
        <v>0</v>
      </c>
      <c r="E55" s="24">
        <f t="shared" si="103"/>
        <v>0</v>
      </c>
      <c r="F55" s="25">
        <f>'Février N-1'!D54</f>
        <v>0</v>
      </c>
      <c r="G55" s="26">
        <f t="shared" si="89"/>
        <v>0</v>
      </c>
      <c r="H55" s="22" t="e">
        <f t="shared" si="90"/>
        <v>#DIV/0!</v>
      </c>
      <c r="I55" s="23">
        <f t="shared" si="41"/>
        <v>0</v>
      </c>
      <c r="J55" s="33">
        <f t="shared" si="104"/>
        <v>0</v>
      </c>
      <c r="K55" s="25">
        <f>'Janvier N-1'!F57</f>
        <v>0</v>
      </c>
      <c r="L55" s="26">
        <f t="shared" si="35"/>
        <v>0</v>
      </c>
      <c r="M55" s="22" t="e">
        <f t="shared" si="91"/>
        <v>#DIV/0!</v>
      </c>
      <c r="N55" s="23">
        <f t="shared" si="44"/>
        <v>0</v>
      </c>
      <c r="O55" s="24">
        <f t="shared" si="109"/>
        <v>0</v>
      </c>
      <c r="P55" s="25">
        <f>'Février N-1'!H54</f>
        <v>0</v>
      </c>
      <c r="Q55" s="26">
        <f t="shared" si="110"/>
        <v>0</v>
      </c>
      <c r="R55" s="22" t="e">
        <f t="shared" si="92"/>
        <v>#DIV/0!</v>
      </c>
      <c r="S55" s="23">
        <f t="shared" si="47"/>
        <v>0</v>
      </c>
      <c r="T55" s="33">
        <f t="shared" si="105"/>
        <v>0</v>
      </c>
      <c r="U55" s="25">
        <f>'Février N-1'!J54</f>
        <v>0</v>
      </c>
      <c r="V55" s="26">
        <f t="shared" si="106"/>
        <v>0</v>
      </c>
      <c r="W55" s="22" t="e">
        <f t="shared" si="93"/>
        <v>#DIV/0!</v>
      </c>
      <c r="X55" s="23">
        <f t="shared" si="50"/>
        <v>0</v>
      </c>
      <c r="Y55" s="33">
        <f t="shared" si="115"/>
        <v>0.12903225806451613</v>
      </c>
      <c r="Z55" s="25">
        <f>'Février N-1'!L54</f>
        <v>4</v>
      </c>
      <c r="AA55" s="26">
        <f t="shared" si="116"/>
        <v>-4</v>
      </c>
      <c r="AB55" s="22" t="e">
        <f t="shared" si="94"/>
        <v>#DIV/0!</v>
      </c>
      <c r="AC55" s="23">
        <f t="shared" si="53"/>
        <v>0</v>
      </c>
      <c r="AD55" s="33">
        <f t="shared" si="111"/>
        <v>2.0833333333333332E-2</v>
      </c>
      <c r="AE55" s="25">
        <f>'Février N-1'!N54</f>
        <v>1</v>
      </c>
      <c r="AF55" s="26">
        <f t="shared" si="112"/>
        <v>-1</v>
      </c>
      <c r="AG55" s="22" t="e">
        <f t="shared" si="95"/>
        <v>#DIV/0!</v>
      </c>
      <c r="AH55" s="23">
        <f t="shared" si="56"/>
        <v>0</v>
      </c>
      <c r="AI55" s="33">
        <f t="shared" si="113"/>
        <v>0</v>
      </c>
      <c r="AJ55" s="25">
        <f>'Février N-1'!P54</f>
        <v>0</v>
      </c>
      <c r="AK55" s="26">
        <f t="shared" si="114"/>
        <v>0</v>
      </c>
      <c r="AL55" s="22" t="e">
        <f t="shared" si="96"/>
        <v>#DIV/0!</v>
      </c>
      <c r="AM55" s="23">
        <f t="shared" si="59"/>
        <v>0</v>
      </c>
      <c r="AN55" s="33">
        <f t="shared" si="107"/>
        <v>1.7647058823529412E-2</v>
      </c>
      <c r="AO55" s="25">
        <f>'Février N-1'!R54</f>
        <v>6</v>
      </c>
      <c r="AP55" s="26">
        <f t="shared" si="108"/>
        <v>-6</v>
      </c>
      <c r="AQ55" s="22" t="e">
        <f t="shared" si="97"/>
        <v>#DIV/0!</v>
      </c>
      <c r="AR55" s="23">
        <f t="shared" si="62"/>
        <v>0</v>
      </c>
      <c r="AS55" s="33">
        <f t="shared" si="63"/>
        <v>0</v>
      </c>
      <c r="AT55" s="25">
        <f>'Février N-1'!T54</f>
        <v>0</v>
      </c>
      <c r="AU55" s="26">
        <f t="shared" si="36"/>
        <v>0</v>
      </c>
    </row>
    <row r="56" spans="1:47" x14ac:dyDescent="0.3">
      <c r="A56" t="s">
        <v>32</v>
      </c>
      <c r="B56" s="21"/>
      <c r="C56" s="22" t="e">
        <f t="shared" si="102"/>
        <v>#DIV/0!</v>
      </c>
      <c r="D56" s="23">
        <f t="shared" si="38"/>
        <v>0</v>
      </c>
      <c r="E56" s="24">
        <f t="shared" si="103"/>
        <v>0.14150943396226415</v>
      </c>
      <c r="F56" s="25">
        <f>'Février N-1'!D55</f>
        <v>15</v>
      </c>
      <c r="G56" s="26">
        <f t="shared" si="89"/>
        <v>-15</v>
      </c>
      <c r="H56" s="22" t="e">
        <f t="shared" si="90"/>
        <v>#DIV/0!</v>
      </c>
      <c r="I56" s="23">
        <f t="shared" si="41"/>
        <v>0</v>
      </c>
      <c r="J56" s="33">
        <f t="shared" si="104"/>
        <v>0.5</v>
      </c>
      <c r="K56" s="25">
        <f>'Janvier N-1'!F58</f>
        <v>64</v>
      </c>
      <c r="L56" s="26">
        <f t="shared" si="35"/>
        <v>-64</v>
      </c>
      <c r="M56" s="22" t="e">
        <f t="shared" si="91"/>
        <v>#DIV/0!</v>
      </c>
      <c r="N56" s="23">
        <f t="shared" si="44"/>
        <v>0</v>
      </c>
      <c r="O56" s="24">
        <f t="shared" si="109"/>
        <v>2.6315789473684209E-2</v>
      </c>
      <c r="P56" s="25">
        <f>'Février N-1'!H55</f>
        <v>1</v>
      </c>
      <c r="Q56" s="26">
        <f t="shared" si="110"/>
        <v>-1</v>
      </c>
      <c r="R56" s="22" t="e">
        <f t="shared" si="92"/>
        <v>#DIV/0!</v>
      </c>
      <c r="S56" s="23">
        <f t="shared" si="47"/>
        <v>0</v>
      </c>
      <c r="T56" s="33">
        <f t="shared" si="105"/>
        <v>6.6666666666666666E-2</v>
      </c>
      <c r="U56" s="25">
        <f>'Février N-1'!J55</f>
        <v>1</v>
      </c>
      <c r="V56" s="26">
        <f t="shared" si="106"/>
        <v>-1</v>
      </c>
      <c r="W56" s="22" t="e">
        <f t="shared" si="93"/>
        <v>#DIV/0!</v>
      </c>
      <c r="X56" s="23">
        <f t="shared" si="50"/>
        <v>0</v>
      </c>
      <c r="Y56" s="33">
        <f t="shared" si="115"/>
        <v>9.6774193548387094E-2</v>
      </c>
      <c r="Z56" s="25">
        <f>'Février N-1'!L55</f>
        <v>3</v>
      </c>
      <c r="AA56" s="26">
        <f t="shared" si="116"/>
        <v>-3</v>
      </c>
      <c r="AB56" s="22" t="e">
        <f t="shared" si="94"/>
        <v>#DIV/0!</v>
      </c>
      <c r="AC56" s="23">
        <f t="shared" si="53"/>
        <v>0</v>
      </c>
      <c r="AD56" s="33">
        <f t="shared" si="111"/>
        <v>8.3333333333333329E-2</v>
      </c>
      <c r="AE56" s="25">
        <f>'Février N-1'!N55</f>
        <v>4</v>
      </c>
      <c r="AF56" s="26">
        <f t="shared" si="112"/>
        <v>-4</v>
      </c>
      <c r="AG56" s="22" t="e">
        <f t="shared" si="95"/>
        <v>#DIV/0!</v>
      </c>
      <c r="AH56" s="23">
        <f t="shared" si="56"/>
        <v>0</v>
      </c>
      <c r="AI56" s="33">
        <f t="shared" si="113"/>
        <v>0.18181818181818182</v>
      </c>
      <c r="AJ56" s="25">
        <f>'Février N-1'!P55</f>
        <v>4</v>
      </c>
      <c r="AK56" s="26">
        <f t="shared" si="114"/>
        <v>-4</v>
      </c>
      <c r="AL56" s="22" t="e">
        <f t="shared" si="96"/>
        <v>#DIV/0!</v>
      </c>
      <c r="AM56" s="23">
        <f t="shared" si="59"/>
        <v>0</v>
      </c>
      <c r="AN56" s="33">
        <f t="shared" si="107"/>
        <v>0.11176470588235295</v>
      </c>
      <c r="AO56" s="25">
        <f>'Février N-1'!R55</f>
        <v>38</v>
      </c>
      <c r="AP56" s="26">
        <f t="shared" si="108"/>
        <v>-38</v>
      </c>
      <c r="AQ56" s="22" t="e">
        <f t="shared" si="97"/>
        <v>#DIV/0!</v>
      </c>
      <c r="AR56" s="23">
        <f t="shared" si="62"/>
        <v>0</v>
      </c>
      <c r="AS56" s="33">
        <f t="shared" si="63"/>
        <v>0</v>
      </c>
      <c r="AT56" s="25">
        <f>'Février N-1'!T55</f>
        <v>0</v>
      </c>
      <c r="AU56" s="26">
        <f t="shared" si="36"/>
        <v>0</v>
      </c>
    </row>
    <row r="57" spans="1:47" x14ac:dyDescent="0.3">
      <c r="A57" t="s">
        <v>153</v>
      </c>
      <c r="B57" s="27"/>
      <c r="C57" s="28" t="e">
        <f t="shared" si="102"/>
        <v>#DIV/0!</v>
      </c>
      <c r="D57" s="42">
        <f t="shared" si="38"/>
        <v>0</v>
      </c>
      <c r="E57" s="29"/>
      <c r="F57" s="30"/>
      <c r="G57" s="31"/>
      <c r="H57" s="28" t="e">
        <f t="shared" si="90"/>
        <v>#DIV/0!</v>
      </c>
      <c r="I57" s="42">
        <f t="shared" si="41"/>
        <v>0</v>
      </c>
      <c r="J57" s="41"/>
      <c r="K57" s="30"/>
      <c r="L57" s="31"/>
      <c r="M57" s="28" t="e">
        <f t="shared" si="91"/>
        <v>#DIV/0!</v>
      </c>
      <c r="N57" s="42">
        <f t="shared" si="44"/>
        <v>0</v>
      </c>
      <c r="O57" s="29"/>
      <c r="P57" s="30"/>
      <c r="Q57" s="31"/>
      <c r="R57" s="28" t="e">
        <f t="shared" si="92"/>
        <v>#DIV/0!</v>
      </c>
      <c r="S57" s="42">
        <f t="shared" si="47"/>
        <v>0</v>
      </c>
      <c r="T57" s="41"/>
      <c r="U57" s="30"/>
      <c r="V57" s="31"/>
      <c r="W57" s="28" t="e">
        <f t="shared" si="93"/>
        <v>#DIV/0!</v>
      </c>
      <c r="X57" s="42">
        <f t="shared" si="50"/>
        <v>0</v>
      </c>
      <c r="Y57" s="41"/>
      <c r="Z57" s="30"/>
      <c r="AA57" s="31"/>
      <c r="AB57" s="28" t="e">
        <f t="shared" si="94"/>
        <v>#DIV/0!</v>
      </c>
      <c r="AC57" s="42">
        <f t="shared" si="53"/>
        <v>0</v>
      </c>
      <c r="AD57" s="41"/>
      <c r="AE57" s="30"/>
      <c r="AF57" s="31"/>
      <c r="AG57" s="28" t="e">
        <f t="shared" si="95"/>
        <v>#DIV/0!</v>
      </c>
      <c r="AH57" s="42">
        <f t="shared" si="56"/>
        <v>0</v>
      </c>
      <c r="AI57" s="41"/>
      <c r="AJ57" s="30"/>
      <c r="AK57" s="31"/>
      <c r="AL57" s="28" t="e">
        <f t="shared" si="96"/>
        <v>#DIV/0!</v>
      </c>
      <c r="AM57" s="42">
        <f t="shared" si="59"/>
        <v>0</v>
      </c>
      <c r="AN57" s="41"/>
      <c r="AO57" s="30"/>
      <c r="AP57" s="31"/>
      <c r="AQ57" s="28" t="e">
        <f t="shared" si="97"/>
        <v>#DIV/0!</v>
      </c>
      <c r="AR57" s="42">
        <f t="shared" si="62"/>
        <v>0</v>
      </c>
      <c r="AS57" s="41"/>
      <c r="AT57" s="30"/>
      <c r="AU57" s="31"/>
    </row>
    <row r="58" spans="1:47" ht="15" thickBot="1" x14ac:dyDescent="0.35">
      <c r="B58" s="27"/>
      <c r="C58" s="28"/>
      <c r="D58" s="27"/>
      <c r="E58" s="29"/>
      <c r="F58" s="30"/>
      <c r="G58" s="31"/>
      <c r="H58" s="28"/>
      <c r="I58" s="27"/>
      <c r="J58" s="29"/>
      <c r="K58" s="30"/>
      <c r="L58" s="31"/>
      <c r="M58" s="28"/>
      <c r="N58" s="27"/>
      <c r="O58" s="29"/>
      <c r="P58" s="30"/>
      <c r="Q58" s="31"/>
      <c r="R58" s="28"/>
      <c r="S58" s="27"/>
      <c r="T58" s="29"/>
      <c r="U58" s="30"/>
      <c r="V58" s="31"/>
      <c r="W58" s="28"/>
      <c r="X58" s="27"/>
      <c r="Y58" s="29"/>
      <c r="Z58" s="30"/>
      <c r="AA58" s="31"/>
      <c r="AB58" s="28"/>
      <c r="AC58" s="27"/>
      <c r="AD58" s="29"/>
      <c r="AE58" s="30"/>
      <c r="AF58" s="31"/>
      <c r="AG58" s="28"/>
      <c r="AH58" s="27"/>
      <c r="AI58" s="29"/>
      <c r="AJ58" s="30"/>
      <c r="AK58" s="31"/>
      <c r="AL58" s="28"/>
      <c r="AM58" s="27"/>
      <c r="AN58" s="29"/>
      <c r="AO58" s="30"/>
      <c r="AP58" s="31"/>
      <c r="AQ58" s="28"/>
      <c r="AR58" s="27"/>
      <c r="AS58" s="29"/>
      <c r="AT58" s="30"/>
      <c r="AU58" s="31"/>
    </row>
    <row r="59" spans="1:47" s="12" customFormat="1" ht="16.2" thickBot="1" x14ac:dyDescent="0.35">
      <c r="A59" s="11" t="s">
        <v>38</v>
      </c>
      <c r="C59" s="13" t="e">
        <f>SUM(C3:C57)</f>
        <v>#DIV/0!</v>
      </c>
      <c r="D59" s="12">
        <f>SUM(D3:D57)</f>
        <v>0</v>
      </c>
      <c r="E59" s="16">
        <f>SUM(E3:E56)</f>
        <v>0.99999999999999989</v>
      </c>
      <c r="F59" s="17">
        <f>SUM(F3:F56)</f>
        <v>106</v>
      </c>
      <c r="G59" s="14"/>
      <c r="H59" s="13" t="e">
        <f>SUM(H3:H57)</f>
        <v>#DIV/0!</v>
      </c>
      <c r="I59" s="12">
        <f>SUM(I3:I57)</f>
        <v>0</v>
      </c>
      <c r="J59" s="16">
        <f>SUM(J3:J56)</f>
        <v>1</v>
      </c>
      <c r="K59" s="17">
        <f>SUM(K3:K56)</f>
        <v>128</v>
      </c>
      <c r="M59" s="19" t="e">
        <f>SUM(M3:M57)</f>
        <v>#DIV/0!</v>
      </c>
      <c r="N59" s="12">
        <f>SUM(N3:N57)</f>
        <v>0</v>
      </c>
      <c r="O59" s="16">
        <f>SUM(O3:O56)</f>
        <v>0.99999999999999978</v>
      </c>
      <c r="P59" s="17">
        <f>SUM(P3:P56)</f>
        <v>38</v>
      </c>
      <c r="R59" s="13" t="e">
        <f>SUM(R3:R57)</f>
        <v>#DIV/0!</v>
      </c>
      <c r="S59" s="12">
        <f>SUM(S3:S57)</f>
        <v>0</v>
      </c>
      <c r="T59" s="16">
        <f>SUM(T3:T56)</f>
        <v>0.99999999999999989</v>
      </c>
      <c r="U59" s="17">
        <f>SUM(U3:U56)</f>
        <v>15</v>
      </c>
      <c r="W59" s="13" t="e">
        <f>SUM(W3:W57)</f>
        <v>#DIV/0!</v>
      </c>
      <c r="X59" s="12">
        <f>SUM(X3:X57)</f>
        <v>0</v>
      </c>
      <c r="Y59" s="16">
        <f>SUM(Y3:Y56)</f>
        <v>0.99999999999999978</v>
      </c>
      <c r="Z59" s="17">
        <f>SUM(Z3:Z56)</f>
        <v>31</v>
      </c>
      <c r="AB59" s="13" t="e">
        <f>SUM(AB3:AB57)</f>
        <v>#DIV/0!</v>
      </c>
      <c r="AC59" s="12">
        <f>SUM(AC3:AC57)</f>
        <v>0</v>
      </c>
      <c r="AD59" s="16">
        <f>SUM(AD3:AD56)</f>
        <v>1.0000000000000002</v>
      </c>
      <c r="AE59" s="17">
        <f>SUM(AE3:AE56)</f>
        <v>48</v>
      </c>
      <c r="AG59" s="13" t="e">
        <f>SUM(AG3:AG57)</f>
        <v>#DIV/0!</v>
      </c>
      <c r="AH59" s="12">
        <f>SUM(AH3:AH57)</f>
        <v>0</v>
      </c>
      <c r="AI59" s="16">
        <f>SUM(AI3:AI56)</f>
        <v>1</v>
      </c>
      <c r="AJ59" s="17">
        <f>SUM(AJ3:AJ56)</f>
        <v>22</v>
      </c>
      <c r="AL59" s="13" t="e">
        <f>SUM(AL3:AL57)</f>
        <v>#DIV/0!</v>
      </c>
      <c r="AM59" s="12">
        <f>SUM(AM3:AM57)</f>
        <v>0</v>
      </c>
      <c r="AN59" s="16">
        <f>SUM(AN3:AN56)</f>
        <v>1.0000000000000002</v>
      </c>
      <c r="AO59" s="17">
        <f>SUM(AO3:AO56)</f>
        <v>340</v>
      </c>
      <c r="AQ59" s="13" t="e">
        <f>SUM(AQ3:AQ57)</f>
        <v>#DIV/0!</v>
      </c>
      <c r="AR59" s="12">
        <f>SUM(AR3:AR57)</f>
        <v>0</v>
      </c>
      <c r="AS59" s="16">
        <f>SUM(AS3:AS56)</f>
        <v>1</v>
      </c>
      <c r="AT59" s="17">
        <f>SUM(AT3:AT56)</f>
        <v>3</v>
      </c>
    </row>
  </sheetData>
  <mergeCells count="18"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  <mergeCell ref="O1:P1"/>
    <mergeCell ref="C1:D1"/>
    <mergeCell ref="E1:F1"/>
    <mergeCell ref="H1:I1"/>
    <mergeCell ref="J1:K1"/>
    <mergeCell ref="M1:N1"/>
  </mergeCells>
  <conditionalFormatting sqref="G3:G57">
    <cfRule type="cellIs" dxfId="157" priority="17" operator="lessThan">
      <formula>0</formula>
    </cfRule>
    <cfRule type="cellIs" dxfId="156" priority="18" operator="greaterThan">
      <formula>0</formula>
    </cfRule>
  </conditionalFormatting>
  <conditionalFormatting sqref="G58 L58 Q58 V58 AA58 AF58 AK58 AP58 AU58">
    <cfRule type="expression" dxfId="155" priority="19">
      <formula>G58&gt;D58</formula>
    </cfRule>
    <cfRule type="expression" dxfId="154" priority="20">
      <formula>G58&lt;D58</formula>
    </cfRule>
  </conditionalFormatting>
  <conditionalFormatting sqref="L3:L57">
    <cfRule type="cellIs" dxfId="153" priority="15" operator="lessThan">
      <formula>0</formula>
    </cfRule>
    <cfRule type="cellIs" dxfId="152" priority="16" operator="greaterThan">
      <formula>0</formula>
    </cfRule>
  </conditionalFormatting>
  <conditionalFormatting sqref="Q3:Q57">
    <cfRule type="cellIs" dxfId="151" priority="13" operator="lessThan">
      <formula>0</formula>
    </cfRule>
    <cfRule type="cellIs" dxfId="150" priority="14" operator="greaterThan">
      <formula>0</formula>
    </cfRule>
  </conditionalFormatting>
  <conditionalFormatting sqref="V3:V57">
    <cfRule type="cellIs" dxfId="149" priority="11" operator="lessThan">
      <formula>0</formula>
    </cfRule>
    <cfRule type="cellIs" dxfId="148" priority="12" operator="greaterThan">
      <formula>0</formula>
    </cfRule>
  </conditionalFormatting>
  <conditionalFormatting sqref="AA3:AA57">
    <cfRule type="cellIs" dxfId="147" priority="9" operator="lessThan">
      <formula>0</formula>
    </cfRule>
    <cfRule type="cellIs" dxfId="146" priority="10" operator="greaterThan">
      <formula>0</formula>
    </cfRule>
  </conditionalFormatting>
  <conditionalFormatting sqref="AF3:AF57">
    <cfRule type="cellIs" dxfId="145" priority="7" operator="lessThan">
      <formula>0</formula>
    </cfRule>
    <cfRule type="cellIs" dxfId="144" priority="8" operator="greaterThan">
      <formula>0</formula>
    </cfRule>
  </conditionalFormatting>
  <conditionalFormatting sqref="AK3:AK57">
    <cfRule type="cellIs" dxfId="143" priority="5" operator="lessThan">
      <formula>0</formula>
    </cfRule>
    <cfRule type="cellIs" dxfId="142" priority="6" operator="greaterThan">
      <formula>0</formula>
    </cfRule>
  </conditionalFormatting>
  <conditionalFormatting sqref="AP3:AP57">
    <cfRule type="cellIs" dxfId="141" priority="3" operator="lessThan">
      <formula>0</formula>
    </cfRule>
    <cfRule type="cellIs" dxfId="140" priority="4" operator="greaterThan">
      <formula>0</formula>
    </cfRule>
  </conditionalFormatting>
  <conditionalFormatting sqref="AU3:AU57">
    <cfRule type="cellIs" dxfId="139" priority="1" operator="lessThan">
      <formula>0</formula>
    </cfRule>
    <cfRule type="cellIs" dxfId="138" priority="2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AK58"/>
  <sheetViews>
    <sheetView workbookViewId="0">
      <pane xSplit="2" topLeftCell="C1" activePane="topRight" state="frozen"/>
      <selection activeCell="A31" sqref="A31:XFD31"/>
      <selection pane="topRight" activeCell="Q3" sqref="Q3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20" width="11" customWidth="1"/>
    <col min="24" max="37" width="16.44140625" hidden="1" customWidth="1"/>
  </cols>
  <sheetData>
    <row r="1" spans="1:37" s="1" customFormat="1" x14ac:dyDescent="0.3">
      <c r="A1" s="5" t="s">
        <v>0</v>
      </c>
      <c r="B1" s="4" t="s">
        <v>41</v>
      </c>
      <c r="C1" s="45" t="s">
        <v>139</v>
      </c>
      <c r="D1" s="46"/>
      <c r="E1" s="45" t="s">
        <v>140</v>
      </c>
      <c r="F1" s="46"/>
      <c r="G1" s="45" t="s">
        <v>164</v>
      </c>
      <c r="H1" s="46"/>
      <c r="I1" s="45" t="s">
        <v>141</v>
      </c>
      <c r="J1" s="46"/>
      <c r="K1" s="45" t="s">
        <v>142</v>
      </c>
      <c r="L1" s="46"/>
      <c r="M1" s="45" t="s">
        <v>143</v>
      </c>
      <c r="N1" s="46"/>
      <c r="O1" s="45" t="s">
        <v>144</v>
      </c>
      <c r="P1" s="46"/>
      <c r="Q1" s="45" t="s">
        <v>145</v>
      </c>
      <c r="R1" s="46"/>
      <c r="S1" s="45" t="s">
        <v>146</v>
      </c>
      <c r="T1" s="46"/>
      <c r="X1" t="s">
        <v>0</v>
      </c>
      <c r="Y1" t="s">
        <v>64</v>
      </c>
      <c r="Z1" t="s">
        <v>65</v>
      </c>
      <c r="AA1" t="s">
        <v>66</v>
      </c>
      <c r="AB1" t="s">
        <v>67</v>
      </c>
      <c r="AC1" t="s">
        <v>68</v>
      </c>
      <c r="AD1" t="s">
        <v>69</v>
      </c>
      <c r="AE1" t="s">
        <v>70</v>
      </c>
      <c r="AF1" t="s">
        <v>71</v>
      </c>
      <c r="AG1" t="s">
        <v>72</v>
      </c>
      <c r="AH1" t="s">
        <v>73</v>
      </c>
      <c r="AI1" t="s">
        <v>74</v>
      </c>
      <c r="AJ1" t="s">
        <v>75</v>
      </c>
      <c r="AK1" t="s">
        <v>76</v>
      </c>
    </row>
    <row r="2" spans="1:37" s="1" customFormat="1" x14ac:dyDescent="0.3">
      <c r="A2" s="6"/>
      <c r="B2" s="4"/>
      <c r="C2" s="8" t="s">
        <v>40</v>
      </c>
      <c r="D2" s="2" t="s">
        <v>39</v>
      </c>
      <c r="E2" s="8" t="s">
        <v>40</v>
      </c>
      <c r="F2" s="2" t="s">
        <v>39</v>
      </c>
      <c r="G2" s="8" t="s">
        <v>40</v>
      </c>
      <c r="H2" s="2" t="s">
        <v>39</v>
      </c>
      <c r="I2" s="8" t="s">
        <v>40</v>
      </c>
      <c r="J2" s="2" t="s">
        <v>39</v>
      </c>
      <c r="K2" s="8" t="s">
        <v>40</v>
      </c>
      <c r="L2" s="2" t="s">
        <v>39</v>
      </c>
      <c r="M2" s="8" t="s">
        <v>40</v>
      </c>
      <c r="N2" s="2" t="s">
        <v>39</v>
      </c>
      <c r="O2" s="8" t="s">
        <v>40</v>
      </c>
      <c r="P2" s="2" t="s">
        <v>39</v>
      </c>
      <c r="Q2" s="8" t="s">
        <v>40</v>
      </c>
      <c r="R2" s="2" t="s">
        <v>39</v>
      </c>
      <c r="S2" s="8" t="s">
        <v>40</v>
      </c>
      <c r="T2" s="2" t="s">
        <v>39</v>
      </c>
      <c r="X2" t="s">
        <v>33</v>
      </c>
      <c r="Y2" t="s">
        <v>77</v>
      </c>
      <c r="Z2" t="s">
        <v>78</v>
      </c>
      <c r="AA2" t="s">
        <v>80</v>
      </c>
      <c r="AB2" t="s">
        <v>147</v>
      </c>
      <c r="AC2">
        <v>0</v>
      </c>
      <c r="AD2">
        <v>0</v>
      </c>
      <c r="AE2">
        <v>0</v>
      </c>
      <c r="AF2">
        <v>2</v>
      </c>
      <c r="AG2">
        <v>1</v>
      </c>
      <c r="AH2">
        <v>0</v>
      </c>
      <c r="AI2">
        <v>0</v>
      </c>
      <c r="AJ2">
        <v>3</v>
      </c>
      <c r="AK2">
        <v>0</v>
      </c>
    </row>
    <row r="3" spans="1:37" x14ac:dyDescent="0.3">
      <c r="A3" s="20" t="s">
        <v>36</v>
      </c>
      <c r="B3" s="21" t="e">
        <f>LOOKUP(A3,#REF!,#REF!)</f>
        <v>#REF!</v>
      </c>
      <c r="C3" s="32">
        <f t="shared" ref="C3:C35" si="0">D3/$D$58</f>
        <v>0</v>
      </c>
      <c r="D3" s="23">
        <f t="shared" ref="D3:D32" si="1">IF(COUNTIF($X$2:$AK$60,A3)=1,VLOOKUP(A3,$X$2:$AK$60,6,FALSE),0)</f>
        <v>0</v>
      </c>
      <c r="E3" s="32">
        <f t="shared" ref="E3:E37" si="2">F3/$F$58</f>
        <v>0</v>
      </c>
      <c r="F3" s="23">
        <f t="shared" ref="F3:F34" si="3">IF(COUNTIF($X$2:$AK$60,A3)=1,VLOOKUP(A3,$X$2:$AK$60,7,FALSE),0)</f>
        <v>0</v>
      </c>
      <c r="G3" s="22">
        <f t="shared" ref="G3:G37" si="4">H3/$H$58</f>
        <v>0</v>
      </c>
      <c r="H3" s="23">
        <f t="shared" ref="H3:H34" si="5">IF(COUNTIF($X$2:$AK$60,A3)=1,VLOOKUP(A3,$X$2:$AK$60,8,FALSE),0)</f>
        <v>0</v>
      </c>
      <c r="I3" s="32">
        <f t="shared" ref="I3:I37" si="6">J3/$J$58</f>
        <v>0</v>
      </c>
      <c r="J3" s="23">
        <f t="shared" ref="J3:J34" si="7">IF(COUNTIF($X$2:$AK$60,A3)=1,VLOOKUP(A3,$X$2:$AK$60,9,FALSE),0)</f>
        <v>0</v>
      </c>
      <c r="K3" s="32">
        <f t="shared" ref="K3:K37" si="8">L3/$L$58</f>
        <v>0</v>
      </c>
      <c r="L3" s="23">
        <f t="shared" ref="L3:L34" si="9">IF(COUNTIF($X$2:$AK$60,A3)=1,VLOOKUP(A3,$X$2:$AK$60,10,FALSE),0)</f>
        <v>0</v>
      </c>
      <c r="M3" s="32">
        <f t="shared" ref="M3:M37" si="10">N3/$N$58</f>
        <v>0</v>
      </c>
      <c r="N3" s="23">
        <f t="shared" ref="N3:N34" si="11">IF(COUNTIF($X$2:$AK$60,A3)=1,VLOOKUP(A3,$X$2:$AK$60,11,FALSE),0)</f>
        <v>0</v>
      </c>
      <c r="O3" s="32">
        <f t="shared" ref="O3:O37" si="12">P3/$P$58</f>
        <v>0</v>
      </c>
      <c r="P3" s="23">
        <f t="shared" ref="P3:P34" si="13">IF(COUNTIF($X$2:$AK$60,A3)=1,VLOOKUP(A3,$X$2:$AK$60,12,FALSE),0)</f>
        <v>0</v>
      </c>
      <c r="Q3" s="32">
        <f t="shared" ref="Q3:Q37" si="14">R3/$R$58</f>
        <v>0</v>
      </c>
      <c r="R3" s="23">
        <f t="shared" ref="R3:R34" si="15">IF(COUNTIF($X$2:$AK$60,A3)=1,VLOOKUP(A3,$X$2:$AK$60,13,FALSE),0)</f>
        <v>0</v>
      </c>
      <c r="S3" s="32">
        <f t="shared" ref="S3:S37" si="16">T3/$T$58</f>
        <v>0</v>
      </c>
      <c r="T3" s="23">
        <f t="shared" ref="T3:T34" si="17">IF(COUNTIF($X$2:$AK$60,A3)=1,VLOOKUP(A3,$X$2:$AK$60,14,FALSE),0)</f>
        <v>0</v>
      </c>
      <c r="X3" t="s">
        <v>1</v>
      </c>
      <c r="Y3" t="s">
        <v>77</v>
      </c>
      <c r="Z3" t="s">
        <v>78</v>
      </c>
      <c r="AA3" t="s">
        <v>80</v>
      </c>
      <c r="AB3" t="s">
        <v>147</v>
      </c>
      <c r="AC3">
        <v>0</v>
      </c>
      <c r="AD3">
        <v>0</v>
      </c>
      <c r="AE3">
        <v>0</v>
      </c>
      <c r="AF3">
        <v>0</v>
      </c>
      <c r="AG3">
        <v>1</v>
      </c>
      <c r="AH3">
        <v>0</v>
      </c>
      <c r="AI3">
        <v>0</v>
      </c>
      <c r="AJ3">
        <v>1</v>
      </c>
      <c r="AK3">
        <v>0</v>
      </c>
    </row>
    <row r="4" spans="1:37" x14ac:dyDescent="0.3">
      <c r="A4" t="s">
        <v>33</v>
      </c>
      <c r="B4" s="21"/>
      <c r="C4" s="32">
        <f t="shared" si="0"/>
        <v>0</v>
      </c>
      <c r="D4" s="23">
        <f t="shared" si="1"/>
        <v>0</v>
      </c>
      <c r="E4" s="32">
        <f t="shared" si="2"/>
        <v>0</v>
      </c>
      <c r="F4" s="23">
        <f t="shared" si="3"/>
        <v>0</v>
      </c>
      <c r="G4" s="22">
        <f t="shared" si="4"/>
        <v>0</v>
      </c>
      <c r="H4" s="23">
        <f t="shared" si="5"/>
        <v>0</v>
      </c>
      <c r="I4" s="32">
        <f t="shared" si="6"/>
        <v>0.13333333333333333</v>
      </c>
      <c r="J4" s="23">
        <f t="shared" si="7"/>
        <v>2</v>
      </c>
      <c r="K4" s="32">
        <f t="shared" si="8"/>
        <v>3.2258064516129031E-2</v>
      </c>
      <c r="L4" s="23">
        <f t="shared" si="9"/>
        <v>1</v>
      </c>
      <c r="M4" s="32">
        <f t="shared" si="10"/>
        <v>0</v>
      </c>
      <c r="N4" s="23">
        <f t="shared" si="11"/>
        <v>0</v>
      </c>
      <c r="O4" s="32">
        <f t="shared" si="12"/>
        <v>0</v>
      </c>
      <c r="P4" s="23">
        <f t="shared" si="13"/>
        <v>0</v>
      </c>
      <c r="Q4" s="32">
        <f t="shared" si="14"/>
        <v>8.8235294117647058E-3</v>
      </c>
      <c r="R4" s="23">
        <f t="shared" si="15"/>
        <v>3</v>
      </c>
      <c r="S4" s="32">
        <f t="shared" si="16"/>
        <v>0</v>
      </c>
      <c r="T4" s="23">
        <f t="shared" si="17"/>
        <v>0</v>
      </c>
      <c r="X4" t="s">
        <v>2</v>
      </c>
      <c r="Y4" t="s">
        <v>77</v>
      </c>
      <c r="Z4" t="s">
        <v>78</v>
      </c>
      <c r="AA4" t="s">
        <v>80</v>
      </c>
      <c r="AB4" t="s">
        <v>147</v>
      </c>
      <c r="AC4">
        <v>12</v>
      </c>
      <c r="AD4">
        <v>6</v>
      </c>
      <c r="AE4">
        <v>0</v>
      </c>
      <c r="AF4">
        <v>1</v>
      </c>
      <c r="AG4">
        <v>2</v>
      </c>
      <c r="AH4">
        <v>7</v>
      </c>
      <c r="AI4">
        <v>3</v>
      </c>
      <c r="AJ4">
        <v>31</v>
      </c>
      <c r="AK4">
        <v>0</v>
      </c>
    </row>
    <row r="5" spans="1:37" x14ac:dyDescent="0.3">
      <c r="A5" t="s">
        <v>1</v>
      </c>
      <c r="B5" s="21"/>
      <c r="C5" s="32">
        <f t="shared" si="0"/>
        <v>0</v>
      </c>
      <c r="D5" s="23">
        <f t="shared" si="1"/>
        <v>0</v>
      </c>
      <c r="E5" s="32">
        <f t="shared" si="2"/>
        <v>0</v>
      </c>
      <c r="F5" s="23">
        <f t="shared" si="3"/>
        <v>0</v>
      </c>
      <c r="G5" s="22">
        <f t="shared" si="4"/>
        <v>0</v>
      </c>
      <c r="H5" s="23">
        <f t="shared" si="5"/>
        <v>0</v>
      </c>
      <c r="I5" s="32">
        <f t="shared" si="6"/>
        <v>0</v>
      </c>
      <c r="J5" s="23">
        <f t="shared" si="7"/>
        <v>0</v>
      </c>
      <c r="K5" s="32">
        <f t="shared" si="8"/>
        <v>3.2258064516129031E-2</v>
      </c>
      <c r="L5" s="23">
        <f t="shared" si="9"/>
        <v>1</v>
      </c>
      <c r="M5" s="32">
        <f t="shared" si="10"/>
        <v>0</v>
      </c>
      <c r="N5" s="23">
        <f t="shared" si="11"/>
        <v>0</v>
      </c>
      <c r="O5" s="32">
        <f t="shared" si="12"/>
        <v>0</v>
      </c>
      <c r="P5" s="23">
        <f t="shared" si="13"/>
        <v>0</v>
      </c>
      <c r="Q5" s="32">
        <f t="shared" si="14"/>
        <v>2.9411764705882353E-3</v>
      </c>
      <c r="R5" s="23">
        <f t="shared" si="15"/>
        <v>1</v>
      </c>
      <c r="S5" s="32">
        <f t="shared" si="16"/>
        <v>0</v>
      </c>
      <c r="T5" s="23">
        <f t="shared" si="17"/>
        <v>0</v>
      </c>
      <c r="X5" t="s">
        <v>3</v>
      </c>
      <c r="Y5" t="s">
        <v>77</v>
      </c>
      <c r="Z5" t="s">
        <v>78</v>
      </c>
      <c r="AA5" t="s">
        <v>80</v>
      </c>
      <c r="AB5" t="s">
        <v>147</v>
      </c>
      <c r="AC5">
        <v>1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1</v>
      </c>
      <c r="AK5">
        <v>0</v>
      </c>
    </row>
    <row r="6" spans="1:37" x14ac:dyDescent="0.3">
      <c r="A6" t="s">
        <v>52</v>
      </c>
      <c r="B6" s="21"/>
      <c r="C6" s="32">
        <f t="shared" si="0"/>
        <v>0</v>
      </c>
      <c r="D6" s="23">
        <f t="shared" si="1"/>
        <v>0</v>
      </c>
      <c r="E6" s="32">
        <f t="shared" si="2"/>
        <v>0</v>
      </c>
      <c r="F6" s="23">
        <f t="shared" si="3"/>
        <v>0</v>
      </c>
      <c r="G6" s="22">
        <f t="shared" si="4"/>
        <v>0</v>
      </c>
      <c r="H6" s="23">
        <f t="shared" si="5"/>
        <v>0</v>
      </c>
      <c r="I6" s="32">
        <f t="shared" si="6"/>
        <v>0</v>
      </c>
      <c r="J6" s="23">
        <f t="shared" si="7"/>
        <v>0</v>
      </c>
      <c r="K6" s="32">
        <f t="shared" si="8"/>
        <v>0</v>
      </c>
      <c r="L6" s="23">
        <f t="shared" si="9"/>
        <v>0</v>
      </c>
      <c r="M6" s="32">
        <f t="shared" si="10"/>
        <v>0</v>
      </c>
      <c r="N6" s="23">
        <f t="shared" si="11"/>
        <v>0</v>
      </c>
      <c r="O6" s="32">
        <f t="shared" si="12"/>
        <v>0</v>
      </c>
      <c r="P6" s="23">
        <f t="shared" si="13"/>
        <v>0</v>
      </c>
      <c r="Q6" s="32">
        <f t="shared" si="14"/>
        <v>0</v>
      </c>
      <c r="R6" s="23">
        <f t="shared" si="15"/>
        <v>0</v>
      </c>
      <c r="S6" s="32">
        <f t="shared" si="16"/>
        <v>0</v>
      </c>
      <c r="T6" s="23">
        <f t="shared" si="17"/>
        <v>0</v>
      </c>
      <c r="X6" t="s">
        <v>4</v>
      </c>
      <c r="Y6" t="s">
        <v>77</v>
      </c>
      <c r="Z6" t="s">
        <v>78</v>
      </c>
      <c r="AA6" t="s">
        <v>80</v>
      </c>
      <c r="AB6" t="s">
        <v>147</v>
      </c>
      <c r="AC6">
        <v>4</v>
      </c>
      <c r="AD6">
        <v>5</v>
      </c>
      <c r="AE6">
        <v>1</v>
      </c>
      <c r="AF6">
        <v>1</v>
      </c>
      <c r="AG6">
        <v>2</v>
      </c>
      <c r="AH6">
        <v>2</v>
      </c>
      <c r="AI6">
        <v>5</v>
      </c>
      <c r="AJ6">
        <v>20</v>
      </c>
      <c r="AK6">
        <v>0</v>
      </c>
    </row>
    <row r="7" spans="1:37" x14ac:dyDescent="0.3">
      <c r="A7" t="s">
        <v>2</v>
      </c>
      <c r="B7" s="21"/>
      <c r="C7" s="32">
        <f t="shared" si="0"/>
        <v>0.11320754716981132</v>
      </c>
      <c r="D7" s="23">
        <f t="shared" si="1"/>
        <v>12</v>
      </c>
      <c r="E7" s="32">
        <f t="shared" si="2"/>
        <v>7.2289156626506021E-2</v>
      </c>
      <c r="F7" s="23">
        <f t="shared" si="3"/>
        <v>6</v>
      </c>
      <c r="G7" s="22">
        <f t="shared" si="4"/>
        <v>0</v>
      </c>
      <c r="H7" s="23">
        <f t="shared" si="5"/>
        <v>0</v>
      </c>
      <c r="I7" s="32">
        <f t="shared" si="6"/>
        <v>6.6666666666666666E-2</v>
      </c>
      <c r="J7" s="23">
        <f t="shared" si="7"/>
        <v>1</v>
      </c>
      <c r="K7" s="32">
        <f t="shared" si="8"/>
        <v>6.4516129032258063E-2</v>
      </c>
      <c r="L7" s="23">
        <f t="shared" si="9"/>
        <v>2</v>
      </c>
      <c r="M7" s="32">
        <f t="shared" si="10"/>
        <v>0.14583333333333334</v>
      </c>
      <c r="N7" s="23">
        <f t="shared" si="11"/>
        <v>7</v>
      </c>
      <c r="O7" s="32">
        <f t="shared" si="12"/>
        <v>0.13636363636363635</v>
      </c>
      <c r="P7" s="23">
        <f t="shared" si="13"/>
        <v>3</v>
      </c>
      <c r="Q7" s="32">
        <f t="shared" si="14"/>
        <v>9.1176470588235289E-2</v>
      </c>
      <c r="R7" s="23">
        <f t="shared" si="15"/>
        <v>31</v>
      </c>
      <c r="S7" s="32">
        <f t="shared" si="16"/>
        <v>0</v>
      </c>
      <c r="T7" s="23">
        <f t="shared" si="17"/>
        <v>0</v>
      </c>
      <c r="X7" t="s">
        <v>5</v>
      </c>
      <c r="Y7" t="s">
        <v>77</v>
      </c>
      <c r="Z7" t="s">
        <v>78</v>
      </c>
      <c r="AA7" t="s">
        <v>80</v>
      </c>
      <c r="AB7" t="s">
        <v>147</v>
      </c>
      <c r="AC7">
        <v>3</v>
      </c>
      <c r="AD7">
        <v>3</v>
      </c>
      <c r="AE7">
        <v>3</v>
      </c>
      <c r="AF7">
        <v>1</v>
      </c>
      <c r="AG7">
        <v>0</v>
      </c>
      <c r="AH7">
        <v>2</v>
      </c>
      <c r="AI7">
        <v>0</v>
      </c>
      <c r="AJ7">
        <v>12</v>
      </c>
      <c r="AK7">
        <v>0</v>
      </c>
    </row>
    <row r="8" spans="1:37" x14ac:dyDescent="0.3">
      <c r="A8" t="s">
        <v>3</v>
      </c>
      <c r="B8" s="21"/>
      <c r="C8" s="32">
        <f t="shared" si="0"/>
        <v>9.433962264150943E-3</v>
      </c>
      <c r="D8" s="23">
        <f t="shared" si="1"/>
        <v>1</v>
      </c>
      <c r="E8" s="32">
        <f t="shared" si="2"/>
        <v>0</v>
      </c>
      <c r="F8" s="23">
        <f t="shared" si="3"/>
        <v>0</v>
      </c>
      <c r="G8" s="22">
        <f t="shared" si="4"/>
        <v>0</v>
      </c>
      <c r="H8" s="23">
        <f t="shared" si="5"/>
        <v>0</v>
      </c>
      <c r="I8" s="32">
        <f t="shared" si="6"/>
        <v>0</v>
      </c>
      <c r="J8" s="23">
        <f t="shared" si="7"/>
        <v>0</v>
      </c>
      <c r="K8" s="32">
        <f t="shared" si="8"/>
        <v>0</v>
      </c>
      <c r="L8" s="23">
        <f t="shared" si="9"/>
        <v>0</v>
      </c>
      <c r="M8" s="32">
        <f t="shared" si="10"/>
        <v>0</v>
      </c>
      <c r="N8" s="23">
        <f t="shared" si="11"/>
        <v>0</v>
      </c>
      <c r="O8" s="32">
        <f t="shared" si="12"/>
        <v>0</v>
      </c>
      <c r="P8" s="23">
        <f t="shared" si="13"/>
        <v>0</v>
      </c>
      <c r="Q8" s="32">
        <f t="shared" si="14"/>
        <v>2.9411764705882353E-3</v>
      </c>
      <c r="R8" s="23">
        <f t="shared" si="15"/>
        <v>1</v>
      </c>
      <c r="S8" s="32">
        <f t="shared" si="16"/>
        <v>0</v>
      </c>
      <c r="T8" s="23">
        <f t="shared" si="17"/>
        <v>0</v>
      </c>
      <c r="X8" t="s">
        <v>6</v>
      </c>
      <c r="Y8" t="s">
        <v>77</v>
      </c>
      <c r="Z8" t="s">
        <v>78</v>
      </c>
      <c r="AA8" t="s">
        <v>80</v>
      </c>
      <c r="AB8" t="s">
        <v>147</v>
      </c>
      <c r="AC8">
        <v>2</v>
      </c>
      <c r="AD8">
        <v>2</v>
      </c>
      <c r="AE8">
        <v>0</v>
      </c>
      <c r="AF8">
        <v>0</v>
      </c>
      <c r="AG8">
        <v>1</v>
      </c>
      <c r="AH8">
        <v>1</v>
      </c>
      <c r="AI8">
        <v>0</v>
      </c>
      <c r="AJ8">
        <v>6</v>
      </c>
      <c r="AK8">
        <v>0</v>
      </c>
    </row>
    <row r="9" spans="1:37" x14ac:dyDescent="0.3">
      <c r="A9" t="s">
        <v>4</v>
      </c>
      <c r="B9" s="21"/>
      <c r="C9" s="32">
        <f t="shared" si="0"/>
        <v>3.7735849056603772E-2</v>
      </c>
      <c r="D9" s="23">
        <f t="shared" si="1"/>
        <v>4</v>
      </c>
      <c r="E9" s="32">
        <f t="shared" si="2"/>
        <v>6.0240963855421686E-2</v>
      </c>
      <c r="F9" s="23">
        <f t="shared" si="3"/>
        <v>5</v>
      </c>
      <c r="G9" s="22">
        <f t="shared" si="4"/>
        <v>2.6315789473684209E-2</v>
      </c>
      <c r="H9" s="23">
        <f t="shared" si="5"/>
        <v>1</v>
      </c>
      <c r="I9" s="32">
        <f t="shared" si="6"/>
        <v>6.6666666666666666E-2</v>
      </c>
      <c r="J9" s="23">
        <f t="shared" si="7"/>
        <v>1</v>
      </c>
      <c r="K9" s="32">
        <f t="shared" si="8"/>
        <v>6.4516129032258063E-2</v>
      </c>
      <c r="L9" s="23">
        <f t="shared" si="9"/>
        <v>2</v>
      </c>
      <c r="M9" s="32">
        <f t="shared" si="10"/>
        <v>4.1666666666666664E-2</v>
      </c>
      <c r="N9" s="23">
        <f t="shared" si="11"/>
        <v>2</v>
      </c>
      <c r="O9" s="32">
        <f t="shared" si="12"/>
        <v>0.22727272727272727</v>
      </c>
      <c r="P9" s="23">
        <f t="shared" si="13"/>
        <v>5</v>
      </c>
      <c r="Q9" s="32">
        <f t="shared" si="14"/>
        <v>5.8823529411764705E-2</v>
      </c>
      <c r="R9" s="23">
        <f t="shared" si="15"/>
        <v>20</v>
      </c>
      <c r="S9" s="32">
        <f t="shared" si="16"/>
        <v>0</v>
      </c>
      <c r="T9" s="23">
        <f t="shared" si="17"/>
        <v>0</v>
      </c>
      <c r="X9" t="s">
        <v>7</v>
      </c>
      <c r="Y9" t="s">
        <v>77</v>
      </c>
      <c r="Z9" t="s">
        <v>78</v>
      </c>
      <c r="AA9" t="s">
        <v>80</v>
      </c>
      <c r="AB9" t="s">
        <v>147</v>
      </c>
      <c r="AC9">
        <v>6</v>
      </c>
      <c r="AD9">
        <v>4</v>
      </c>
      <c r="AE9">
        <v>2</v>
      </c>
      <c r="AF9">
        <v>3</v>
      </c>
      <c r="AG9">
        <v>2</v>
      </c>
      <c r="AH9">
        <v>4</v>
      </c>
      <c r="AI9">
        <v>0</v>
      </c>
      <c r="AJ9">
        <v>21</v>
      </c>
      <c r="AK9">
        <v>0</v>
      </c>
    </row>
    <row r="10" spans="1:37" x14ac:dyDescent="0.3">
      <c r="A10" t="s">
        <v>138</v>
      </c>
      <c r="B10" s="21"/>
      <c r="C10" s="32">
        <f t="shared" si="0"/>
        <v>0</v>
      </c>
      <c r="D10" s="23">
        <f t="shared" si="1"/>
        <v>0</v>
      </c>
      <c r="E10" s="32">
        <f t="shared" si="2"/>
        <v>0</v>
      </c>
      <c r="F10" s="23">
        <f t="shared" si="3"/>
        <v>0</v>
      </c>
      <c r="G10" s="22">
        <f t="shared" si="4"/>
        <v>0</v>
      </c>
      <c r="H10" s="23">
        <f t="shared" si="5"/>
        <v>0</v>
      </c>
      <c r="I10" s="32">
        <f t="shared" si="6"/>
        <v>0</v>
      </c>
      <c r="J10" s="23">
        <f t="shared" si="7"/>
        <v>0</v>
      </c>
      <c r="K10" s="32">
        <f t="shared" si="8"/>
        <v>0</v>
      </c>
      <c r="L10" s="23">
        <f t="shared" si="9"/>
        <v>0</v>
      </c>
      <c r="M10" s="32">
        <f t="shared" si="10"/>
        <v>0</v>
      </c>
      <c r="N10" s="23">
        <f t="shared" si="11"/>
        <v>0</v>
      </c>
      <c r="O10" s="32">
        <f t="shared" si="12"/>
        <v>0</v>
      </c>
      <c r="P10" s="23">
        <f t="shared" si="13"/>
        <v>0</v>
      </c>
      <c r="Q10" s="32">
        <f t="shared" si="14"/>
        <v>0</v>
      </c>
      <c r="R10" s="23">
        <f t="shared" si="15"/>
        <v>0</v>
      </c>
      <c r="S10" s="32">
        <f t="shared" si="16"/>
        <v>0</v>
      </c>
      <c r="T10" s="23">
        <f t="shared" si="17"/>
        <v>0</v>
      </c>
      <c r="X10" t="s">
        <v>8</v>
      </c>
      <c r="Y10" t="s">
        <v>77</v>
      </c>
      <c r="Z10" t="s">
        <v>78</v>
      </c>
      <c r="AA10" t="s">
        <v>80</v>
      </c>
      <c r="AB10" t="s">
        <v>147</v>
      </c>
      <c r="AC10">
        <v>2</v>
      </c>
      <c r="AD10">
        <v>0</v>
      </c>
      <c r="AE10">
        <v>1</v>
      </c>
      <c r="AF10">
        <v>0</v>
      </c>
      <c r="AG10">
        <v>0</v>
      </c>
      <c r="AH10">
        <v>1</v>
      </c>
      <c r="AI10">
        <v>0</v>
      </c>
      <c r="AJ10">
        <v>4</v>
      </c>
      <c r="AK10">
        <v>0</v>
      </c>
    </row>
    <row r="11" spans="1:37" x14ac:dyDescent="0.3">
      <c r="A11" t="s">
        <v>53</v>
      </c>
      <c r="B11" s="21"/>
      <c r="C11" s="32">
        <f t="shared" si="0"/>
        <v>0</v>
      </c>
      <c r="D11" s="23">
        <f t="shared" si="1"/>
        <v>0</v>
      </c>
      <c r="E11" s="32">
        <f t="shared" si="2"/>
        <v>0</v>
      </c>
      <c r="F11" s="23">
        <f t="shared" si="3"/>
        <v>0</v>
      </c>
      <c r="G11" s="22">
        <f t="shared" si="4"/>
        <v>0</v>
      </c>
      <c r="H11" s="23">
        <f t="shared" si="5"/>
        <v>0</v>
      </c>
      <c r="I11" s="32">
        <f t="shared" si="6"/>
        <v>0</v>
      </c>
      <c r="J11" s="23">
        <f t="shared" si="7"/>
        <v>0</v>
      </c>
      <c r="K11" s="32">
        <f t="shared" si="8"/>
        <v>0</v>
      </c>
      <c r="L11" s="23">
        <f t="shared" si="9"/>
        <v>0</v>
      </c>
      <c r="M11" s="32">
        <f t="shared" si="10"/>
        <v>0</v>
      </c>
      <c r="N11" s="23">
        <f t="shared" si="11"/>
        <v>0</v>
      </c>
      <c r="O11" s="32">
        <f t="shared" si="12"/>
        <v>0</v>
      </c>
      <c r="P11" s="23">
        <f t="shared" si="13"/>
        <v>0</v>
      </c>
      <c r="Q11" s="32">
        <f t="shared" si="14"/>
        <v>0</v>
      </c>
      <c r="R11" s="23">
        <f t="shared" si="15"/>
        <v>0</v>
      </c>
      <c r="S11" s="32">
        <f t="shared" si="16"/>
        <v>0</v>
      </c>
      <c r="T11" s="23">
        <f t="shared" si="17"/>
        <v>0</v>
      </c>
      <c r="X11" t="s">
        <v>57</v>
      </c>
      <c r="Y11" t="s">
        <v>77</v>
      </c>
      <c r="Z11" t="s">
        <v>78</v>
      </c>
      <c r="AA11" t="s">
        <v>80</v>
      </c>
      <c r="AB11" t="s">
        <v>147</v>
      </c>
      <c r="AC11">
        <v>0</v>
      </c>
      <c r="AD11">
        <v>1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1</v>
      </c>
      <c r="AK11">
        <v>0</v>
      </c>
    </row>
    <row r="12" spans="1:37" x14ac:dyDescent="0.3">
      <c r="A12" t="s">
        <v>54</v>
      </c>
      <c r="B12" s="21"/>
      <c r="C12" s="32">
        <f t="shared" si="0"/>
        <v>0</v>
      </c>
      <c r="D12" s="23">
        <f t="shared" si="1"/>
        <v>0</v>
      </c>
      <c r="E12" s="32">
        <f t="shared" si="2"/>
        <v>0</v>
      </c>
      <c r="F12" s="23">
        <f t="shared" si="3"/>
        <v>0</v>
      </c>
      <c r="G12" s="22">
        <f t="shared" si="4"/>
        <v>0</v>
      </c>
      <c r="H12" s="23">
        <f t="shared" si="5"/>
        <v>0</v>
      </c>
      <c r="I12" s="32">
        <f t="shared" si="6"/>
        <v>0</v>
      </c>
      <c r="J12" s="23">
        <f t="shared" si="7"/>
        <v>0</v>
      </c>
      <c r="K12" s="32">
        <f t="shared" si="8"/>
        <v>0</v>
      </c>
      <c r="L12" s="23">
        <f t="shared" si="9"/>
        <v>0</v>
      </c>
      <c r="M12" s="32">
        <f t="shared" si="10"/>
        <v>0</v>
      </c>
      <c r="N12" s="23">
        <f t="shared" si="11"/>
        <v>0</v>
      </c>
      <c r="O12" s="32">
        <f t="shared" si="12"/>
        <v>0</v>
      </c>
      <c r="P12" s="23">
        <f t="shared" si="13"/>
        <v>0</v>
      </c>
      <c r="Q12" s="32">
        <f t="shared" si="14"/>
        <v>0</v>
      </c>
      <c r="R12" s="23">
        <f t="shared" si="15"/>
        <v>0</v>
      </c>
      <c r="S12" s="32">
        <f t="shared" si="16"/>
        <v>0</v>
      </c>
      <c r="T12" s="23">
        <f t="shared" si="17"/>
        <v>0</v>
      </c>
      <c r="X12" t="s">
        <v>10</v>
      </c>
      <c r="Y12" t="s">
        <v>77</v>
      </c>
      <c r="Z12" t="s">
        <v>78</v>
      </c>
      <c r="AA12" t="s">
        <v>80</v>
      </c>
      <c r="AB12" t="s">
        <v>147</v>
      </c>
      <c r="AC12">
        <v>0</v>
      </c>
      <c r="AD12">
        <v>4</v>
      </c>
      <c r="AE12">
        <v>0</v>
      </c>
      <c r="AF12">
        <v>1</v>
      </c>
      <c r="AG12">
        <v>0</v>
      </c>
      <c r="AH12">
        <v>1</v>
      </c>
      <c r="AI12">
        <v>2</v>
      </c>
      <c r="AJ12">
        <v>8</v>
      </c>
      <c r="AK12">
        <v>0</v>
      </c>
    </row>
    <row r="13" spans="1:37" x14ac:dyDescent="0.3">
      <c r="A13" t="s">
        <v>55</v>
      </c>
      <c r="B13" s="21"/>
      <c r="C13" s="32">
        <f t="shared" si="0"/>
        <v>0</v>
      </c>
      <c r="D13" s="23">
        <f t="shared" si="1"/>
        <v>0</v>
      </c>
      <c r="E13" s="32">
        <f t="shared" si="2"/>
        <v>0</v>
      </c>
      <c r="F13" s="23">
        <f t="shared" si="3"/>
        <v>0</v>
      </c>
      <c r="G13" s="22">
        <f t="shared" si="4"/>
        <v>0</v>
      </c>
      <c r="H13" s="23">
        <f t="shared" si="5"/>
        <v>0</v>
      </c>
      <c r="I13" s="32">
        <f t="shared" si="6"/>
        <v>0</v>
      </c>
      <c r="J13" s="23">
        <f t="shared" si="7"/>
        <v>0</v>
      </c>
      <c r="K13" s="32">
        <f t="shared" si="8"/>
        <v>0</v>
      </c>
      <c r="L13" s="23">
        <f t="shared" si="9"/>
        <v>0</v>
      </c>
      <c r="M13" s="32">
        <f t="shared" si="10"/>
        <v>0</v>
      </c>
      <c r="N13" s="23">
        <f t="shared" si="11"/>
        <v>0</v>
      </c>
      <c r="O13" s="32">
        <f t="shared" si="12"/>
        <v>0</v>
      </c>
      <c r="P13" s="23">
        <f t="shared" si="13"/>
        <v>0</v>
      </c>
      <c r="Q13" s="32">
        <f t="shared" si="14"/>
        <v>0</v>
      </c>
      <c r="R13" s="23">
        <f t="shared" si="15"/>
        <v>0</v>
      </c>
      <c r="S13" s="32">
        <f t="shared" si="16"/>
        <v>0</v>
      </c>
      <c r="T13" s="23">
        <f t="shared" si="17"/>
        <v>0</v>
      </c>
      <c r="X13" t="s">
        <v>11</v>
      </c>
      <c r="Y13" t="s">
        <v>77</v>
      </c>
      <c r="Z13" t="s">
        <v>78</v>
      </c>
      <c r="AA13" t="s">
        <v>80</v>
      </c>
      <c r="AB13" t="s">
        <v>147</v>
      </c>
      <c r="AC13">
        <v>3</v>
      </c>
      <c r="AD13">
        <v>1</v>
      </c>
      <c r="AE13">
        <v>0</v>
      </c>
      <c r="AF13">
        <v>0</v>
      </c>
      <c r="AG13">
        <v>2</v>
      </c>
      <c r="AH13">
        <v>3</v>
      </c>
      <c r="AI13">
        <v>1</v>
      </c>
      <c r="AJ13">
        <v>10</v>
      </c>
      <c r="AK13">
        <v>0</v>
      </c>
    </row>
    <row r="14" spans="1:37" x14ac:dyDescent="0.3">
      <c r="A14" t="s">
        <v>5</v>
      </c>
      <c r="B14" s="21"/>
      <c r="C14" s="32">
        <f t="shared" si="0"/>
        <v>2.8301886792452831E-2</v>
      </c>
      <c r="D14" s="23">
        <f t="shared" si="1"/>
        <v>3</v>
      </c>
      <c r="E14" s="32">
        <f t="shared" si="2"/>
        <v>3.614457831325301E-2</v>
      </c>
      <c r="F14" s="23">
        <f t="shared" si="3"/>
        <v>3</v>
      </c>
      <c r="G14" s="22">
        <f t="shared" si="4"/>
        <v>7.8947368421052627E-2</v>
      </c>
      <c r="H14" s="23">
        <f t="shared" si="5"/>
        <v>3</v>
      </c>
      <c r="I14" s="32">
        <f t="shared" si="6"/>
        <v>6.6666666666666666E-2</v>
      </c>
      <c r="J14" s="23">
        <f t="shared" si="7"/>
        <v>1</v>
      </c>
      <c r="K14" s="32">
        <f t="shared" si="8"/>
        <v>0</v>
      </c>
      <c r="L14" s="23">
        <f t="shared" si="9"/>
        <v>0</v>
      </c>
      <c r="M14" s="32">
        <f t="shared" si="10"/>
        <v>4.1666666666666664E-2</v>
      </c>
      <c r="N14" s="23">
        <f t="shared" si="11"/>
        <v>2</v>
      </c>
      <c r="O14" s="32">
        <f t="shared" si="12"/>
        <v>0</v>
      </c>
      <c r="P14" s="23">
        <f t="shared" si="13"/>
        <v>0</v>
      </c>
      <c r="Q14" s="32">
        <f t="shared" si="14"/>
        <v>3.5294117647058823E-2</v>
      </c>
      <c r="R14" s="23">
        <f t="shared" si="15"/>
        <v>12</v>
      </c>
      <c r="S14" s="32">
        <f t="shared" si="16"/>
        <v>0</v>
      </c>
      <c r="T14" s="23">
        <f t="shared" si="17"/>
        <v>0</v>
      </c>
      <c r="X14" t="s">
        <v>12</v>
      </c>
      <c r="Y14" t="s">
        <v>77</v>
      </c>
      <c r="Z14" t="s">
        <v>78</v>
      </c>
      <c r="AA14" t="s">
        <v>80</v>
      </c>
      <c r="AB14" t="s">
        <v>147</v>
      </c>
      <c r="AC14">
        <v>2</v>
      </c>
      <c r="AD14">
        <v>6</v>
      </c>
      <c r="AE14">
        <v>0</v>
      </c>
      <c r="AF14">
        <v>0</v>
      </c>
      <c r="AG14">
        <v>2</v>
      </c>
      <c r="AH14">
        <v>2</v>
      </c>
      <c r="AI14">
        <v>1</v>
      </c>
      <c r="AJ14">
        <v>12</v>
      </c>
      <c r="AK14">
        <v>1</v>
      </c>
    </row>
    <row r="15" spans="1:37" x14ac:dyDescent="0.3">
      <c r="A15" t="s">
        <v>6</v>
      </c>
      <c r="B15" s="21"/>
      <c r="C15" s="32">
        <f t="shared" si="0"/>
        <v>1.8867924528301886E-2</v>
      </c>
      <c r="D15" s="23">
        <f t="shared" si="1"/>
        <v>2</v>
      </c>
      <c r="E15" s="32">
        <f t="shared" si="2"/>
        <v>2.4096385542168676E-2</v>
      </c>
      <c r="F15" s="23">
        <f t="shared" si="3"/>
        <v>2</v>
      </c>
      <c r="G15" s="22">
        <f t="shared" si="4"/>
        <v>0</v>
      </c>
      <c r="H15" s="23">
        <f t="shared" si="5"/>
        <v>0</v>
      </c>
      <c r="I15" s="32">
        <f t="shared" si="6"/>
        <v>0</v>
      </c>
      <c r="J15" s="23">
        <f t="shared" si="7"/>
        <v>0</v>
      </c>
      <c r="K15" s="32">
        <f t="shared" si="8"/>
        <v>3.2258064516129031E-2</v>
      </c>
      <c r="L15" s="23">
        <f t="shared" si="9"/>
        <v>1</v>
      </c>
      <c r="M15" s="32">
        <f t="shared" si="10"/>
        <v>2.0833333333333332E-2</v>
      </c>
      <c r="N15" s="23">
        <f t="shared" si="11"/>
        <v>1</v>
      </c>
      <c r="O15" s="32">
        <f t="shared" si="12"/>
        <v>0</v>
      </c>
      <c r="P15" s="23">
        <f t="shared" si="13"/>
        <v>0</v>
      </c>
      <c r="Q15" s="32">
        <f t="shared" si="14"/>
        <v>1.7647058823529412E-2</v>
      </c>
      <c r="R15" s="23">
        <f t="shared" si="15"/>
        <v>6</v>
      </c>
      <c r="S15" s="32">
        <f t="shared" si="16"/>
        <v>0</v>
      </c>
      <c r="T15" s="23">
        <f t="shared" si="17"/>
        <v>0</v>
      </c>
      <c r="X15" t="s">
        <v>60</v>
      </c>
      <c r="Y15" t="s">
        <v>77</v>
      </c>
      <c r="Z15" t="s">
        <v>78</v>
      </c>
      <c r="AA15" t="s">
        <v>80</v>
      </c>
      <c r="AB15" t="s">
        <v>147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0</v>
      </c>
      <c r="AK15">
        <v>1</v>
      </c>
    </row>
    <row r="16" spans="1:37" x14ac:dyDescent="0.3">
      <c r="A16" t="s">
        <v>7</v>
      </c>
      <c r="B16" s="21"/>
      <c r="C16" s="32">
        <f t="shared" si="0"/>
        <v>5.6603773584905662E-2</v>
      </c>
      <c r="D16" s="23">
        <f t="shared" si="1"/>
        <v>6</v>
      </c>
      <c r="E16" s="32">
        <f t="shared" si="2"/>
        <v>4.8192771084337352E-2</v>
      </c>
      <c r="F16" s="23">
        <f t="shared" si="3"/>
        <v>4</v>
      </c>
      <c r="G16" s="22">
        <f t="shared" si="4"/>
        <v>5.2631578947368418E-2</v>
      </c>
      <c r="H16" s="23">
        <f t="shared" si="5"/>
        <v>2</v>
      </c>
      <c r="I16" s="32">
        <f t="shared" si="6"/>
        <v>0.2</v>
      </c>
      <c r="J16" s="23">
        <f t="shared" si="7"/>
        <v>3</v>
      </c>
      <c r="K16" s="32">
        <f t="shared" si="8"/>
        <v>6.4516129032258063E-2</v>
      </c>
      <c r="L16" s="23">
        <f t="shared" si="9"/>
        <v>2</v>
      </c>
      <c r="M16" s="32">
        <f t="shared" si="10"/>
        <v>8.3333333333333329E-2</v>
      </c>
      <c r="N16" s="23">
        <f t="shared" si="11"/>
        <v>4</v>
      </c>
      <c r="O16" s="32">
        <f t="shared" si="12"/>
        <v>0</v>
      </c>
      <c r="P16" s="23">
        <f t="shared" si="13"/>
        <v>0</v>
      </c>
      <c r="Q16" s="32">
        <f t="shared" si="14"/>
        <v>6.1764705882352944E-2</v>
      </c>
      <c r="R16" s="23">
        <f t="shared" si="15"/>
        <v>21</v>
      </c>
      <c r="S16" s="32">
        <f t="shared" si="16"/>
        <v>0</v>
      </c>
      <c r="T16" s="23">
        <f t="shared" si="17"/>
        <v>0</v>
      </c>
      <c r="X16" t="s">
        <v>115</v>
      </c>
      <c r="Y16" t="s">
        <v>77</v>
      </c>
      <c r="Z16" t="s">
        <v>78</v>
      </c>
      <c r="AA16" t="s">
        <v>80</v>
      </c>
      <c r="AB16" t="s">
        <v>147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1</v>
      </c>
      <c r="AI16">
        <v>0</v>
      </c>
      <c r="AJ16">
        <v>1</v>
      </c>
      <c r="AK16">
        <v>0</v>
      </c>
    </row>
    <row r="17" spans="1:37" x14ac:dyDescent="0.3">
      <c r="A17" t="s">
        <v>56</v>
      </c>
      <c r="B17" s="21"/>
      <c r="C17" s="32">
        <f t="shared" si="0"/>
        <v>0</v>
      </c>
      <c r="D17" s="23">
        <f t="shared" si="1"/>
        <v>0</v>
      </c>
      <c r="E17" s="32">
        <f t="shared" si="2"/>
        <v>0</v>
      </c>
      <c r="F17" s="23">
        <f t="shared" si="3"/>
        <v>0</v>
      </c>
      <c r="G17" s="22">
        <f t="shared" si="4"/>
        <v>0</v>
      </c>
      <c r="H17" s="23">
        <f t="shared" si="5"/>
        <v>0</v>
      </c>
      <c r="I17" s="32">
        <f t="shared" si="6"/>
        <v>0</v>
      </c>
      <c r="J17" s="23">
        <f t="shared" si="7"/>
        <v>0</v>
      </c>
      <c r="K17" s="32">
        <f t="shared" si="8"/>
        <v>0</v>
      </c>
      <c r="L17" s="23">
        <f t="shared" si="9"/>
        <v>0</v>
      </c>
      <c r="M17" s="32">
        <f t="shared" si="10"/>
        <v>0</v>
      </c>
      <c r="N17" s="23">
        <f t="shared" si="11"/>
        <v>0</v>
      </c>
      <c r="O17" s="32">
        <f t="shared" si="12"/>
        <v>0</v>
      </c>
      <c r="P17" s="23">
        <f t="shared" si="13"/>
        <v>0</v>
      </c>
      <c r="Q17" s="32">
        <f t="shared" si="14"/>
        <v>0</v>
      </c>
      <c r="R17" s="23">
        <f t="shared" si="15"/>
        <v>0</v>
      </c>
      <c r="S17" s="32">
        <f t="shared" si="16"/>
        <v>0</v>
      </c>
      <c r="T17" s="23">
        <f t="shared" si="17"/>
        <v>0</v>
      </c>
      <c r="X17" t="s">
        <v>13</v>
      </c>
      <c r="Y17" t="s">
        <v>77</v>
      </c>
      <c r="Z17" t="s">
        <v>78</v>
      </c>
      <c r="AA17" t="s">
        <v>80</v>
      </c>
      <c r="AB17" t="s">
        <v>147</v>
      </c>
      <c r="AC17">
        <v>5</v>
      </c>
      <c r="AD17">
        <v>8</v>
      </c>
      <c r="AE17">
        <v>1</v>
      </c>
      <c r="AF17">
        <v>0</v>
      </c>
      <c r="AG17">
        <v>4</v>
      </c>
      <c r="AH17">
        <v>0</v>
      </c>
      <c r="AI17">
        <v>0</v>
      </c>
      <c r="AJ17">
        <v>18</v>
      </c>
      <c r="AK17">
        <v>0</v>
      </c>
    </row>
    <row r="18" spans="1:37" x14ac:dyDescent="0.3">
      <c r="A18" t="s">
        <v>8</v>
      </c>
      <c r="B18" s="21"/>
      <c r="C18" s="32">
        <f t="shared" si="0"/>
        <v>1.8867924528301886E-2</v>
      </c>
      <c r="D18" s="23">
        <f t="shared" si="1"/>
        <v>2</v>
      </c>
      <c r="E18" s="32">
        <f t="shared" si="2"/>
        <v>0</v>
      </c>
      <c r="F18" s="23">
        <f t="shared" si="3"/>
        <v>0</v>
      </c>
      <c r="G18" s="22">
        <f t="shared" si="4"/>
        <v>2.6315789473684209E-2</v>
      </c>
      <c r="H18" s="23">
        <f t="shared" si="5"/>
        <v>1</v>
      </c>
      <c r="I18" s="32">
        <f t="shared" si="6"/>
        <v>0</v>
      </c>
      <c r="J18" s="23">
        <f t="shared" si="7"/>
        <v>0</v>
      </c>
      <c r="K18" s="32">
        <f t="shared" si="8"/>
        <v>0</v>
      </c>
      <c r="L18" s="23">
        <f t="shared" si="9"/>
        <v>0</v>
      </c>
      <c r="M18" s="32">
        <f t="shared" si="10"/>
        <v>2.0833333333333332E-2</v>
      </c>
      <c r="N18" s="23">
        <f t="shared" si="11"/>
        <v>1</v>
      </c>
      <c r="O18" s="32">
        <f t="shared" si="12"/>
        <v>0</v>
      </c>
      <c r="P18" s="23">
        <f t="shared" si="13"/>
        <v>0</v>
      </c>
      <c r="Q18" s="32">
        <f t="shared" si="14"/>
        <v>1.1764705882352941E-2</v>
      </c>
      <c r="R18" s="23">
        <f t="shared" si="15"/>
        <v>4</v>
      </c>
      <c r="S18" s="32">
        <f t="shared" si="16"/>
        <v>0</v>
      </c>
      <c r="T18" s="23">
        <f t="shared" si="17"/>
        <v>0</v>
      </c>
      <c r="X18" t="s">
        <v>37</v>
      </c>
      <c r="Y18" t="s">
        <v>77</v>
      </c>
      <c r="Z18" t="s">
        <v>78</v>
      </c>
      <c r="AA18" t="s">
        <v>80</v>
      </c>
      <c r="AB18" t="s">
        <v>147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3</v>
      </c>
      <c r="AI18">
        <v>0</v>
      </c>
      <c r="AJ18">
        <v>3</v>
      </c>
      <c r="AK18">
        <v>0</v>
      </c>
    </row>
    <row r="19" spans="1:37" x14ac:dyDescent="0.3">
      <c r="A19" t="s">
        <v>57</v>
      </c>
      <c r="B19" s="21"/>
      <c r="C19" s="32">
        <f t="shared" si="0"/>
        <v>0</v>
      </c>
      <c r="D19" s="23">
        <f t="shared" si="1"/>
        <v>0</v>
      </c>
      <c r="E19" s="32">
        <f t="shared" si="2"/>
        <v>1.2048192771084338E-2</v>
      </c>
      <c r="F19" s="23">
        <f t="shared" si="3"/>
        <v>1</v>
      </c>
      <c r="G19" s="22">
        <f t="shared" si="4"/>
        <v>0</v>
      </c>
      <c r="H19" s="23">
        <f t="shared" si="5"/>
        <v>0</v>
      </c>
      <c r="I19" s="32">
        <f t="shared" si="6"/>
        <v>0</v>
      </c>
      <c r="J19" s="23">
        <f t="shared" si="7"/>
        <v>0</v>
      </c>
      <c r="K19" s="32">
        <f t="shared" si="8"/>
        <v>0</v>
      </c>
      <c r="L19" s="23">
        <f t="shared" si="9"/>
        <v>0</v>
      </c>
      <c r="M19" s="32">
        <f t="shared" si="10"/>
        <v>0</v>
      </c>
      <c r="N19" s="23">
        <f t="shared" si="11"/>
        <v>0</v>
      </c>
      <c r="O19" s="32">
        <f t="shared" si="12"/>
        <v>0</v>
      </c>
      <c r="P19" s="23">
        <f t="shared" si="13"/>
        <v>0</v>
      </c>
      <c r="Q19" s="32">
        <f t="shared" si="14"/>
        <v>2.9411764705882353E-3</v>
      </c>
      <c r="R19" s="23">
        <f t="shared" si="15"/>
        <v>1</v>
      </c>
      <c r="S19" s="32">
        <f t="shared" si="16"/>
        <v>0</v>
      </c>
      <c r="T19" s="23">
        <f t="shared" si="17"/>
        <v>0</v>
      </c>
      <c r="X19" t="s">
        <v>148</v>
      </c>
      <c r="Y19" t="s">
        <v>77</v>
      </c>
      <c r="Z19" t="s">
        <v>78</v>
      </c>
      <c r="AA19" t="s">
        <v>80</v>
      </c>
      <c r="AB19" t="s">
        <v>147</v>
      </c>
      <c r="AC19">
        <v>0</v>
      </c>
      <c r="AD19">
        <v>2</v>
      </c>
      <c r="AE19">
        <v>1</v>
      </c>
      <c r="AF19">
        <v>0</v>
      </c>
      <c r="AG19">
        <v>0</v>
      </c>
      <c r="AH19">
        <v>1</v>
      </c>
      <c r="AI19">
        <v>0</v>
      </c>
      <c r="AJ19">
        <v>4</v>
      </c>
      <c r="AK19">
        <v>0</v>
      </c>
    </row>
    <row r="20" spans="1:37" x14ac:dyDescent="0.3">
      <c r="A20" t="s">
        <v>9</v>
      </c>
      <c r="B20" s="21"/>
      <c r="C20" s="32">
        <f t="shared" si="0"/>
        <v>0</v>
      </c>
      <c r="D20" s="23">
        <f t="shared" si="1"/>
        <v>0</v>
      </c>
      <c r="E20" s="32">
        <f t="shared" si="2"/>
        <v>0</v>
      </c>
      <c r="F20" s="23">
        <f t="shared" si="3"/>
        <v>0</v>
      </c>
      <c r="G20" s="22">
        <f t="shared" si="4"/>
        <v>0</v>
      </c>
      <c r="H20" s="23">
        <f t="shared" si="5"/>
        <v>0</v>
      </c>
      <c r="I20" s="32">
        <f t="shared" si="6"/>
        <v>0</v>
      </c>
      <c r="J20" s="23">
        <f t="shared" si="7"/>
        <v>0</v>
      </c>
      <c r="K20" s="32">
        <f t="shared" si="8"/>
        <v>0</v>
      </c>
      <c r="L20" s="23">
        <f t="shared" si="9"/>
        <v>0</v>
      </c>
      <c r="M20" s="32">
        <f t="shared" si="10"/>
        <v>0</v>
      </c>
      <c r="N20" s="23">
        <f t="shared" si="11"/>
        <v>0</v>
      </c>
      <c r="O20" s="32">
        <f t="shared" si="12"/>
        <v>0</v>
      </c>
      <c r="P20" s="23">
        <f t="shared" si="13"/>
        <v>0</v>
      </c>
      <c r="Q20" s="32">
        <f t="shared" si="14"/>
        <v>0</v>
      </c>
      <c r="R20" s="23">
        <f t="shared" si="15"/>
        <v>0</v>
      </c>
      <c r="S20" s="32">
        <f t="shared" si="16"/>
        <v>0</v>
      </c>
      <c r="T20" s="23">
        <f t="shared" si="17"/>
        <v>0</v>
      </c>
      <c r="X20" t="s">
        <v>15</v>
      </c>
      <c r="Y20" t="s">
        <v>77</v>
      </c>
      <c r="Z20" t="s">
        <v>78</v>
      </c>
      <c r="AA20" t="s">
        <v>80</v>
      </c>
      <c r="AB20" t="s">
        <v>147</v>
      </c>
      <c r="AC20">
        <v>1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1</v>
      </c>
      <c r="AK20">
        <v>0</v>
      </c>
    </row>
    <row r="21" spans="1:37" x14ac:dyDescent="0.3">
      <c r="A21" t="s">
        <v>10</v>
      </c>
      <c r="B21" s="21"/>
      <c r="C21" s="32">
        <f t="shared" si="0"/>
        <v>0</v>
      </c>
      <c r="D21" s="23">
        <f t="shared" si="1"/>
        <v>0</v>
      </c>
      <c r="E21" s="32">
        <f t="shared" si="2"/>
        <v>4.8192771084337352E-2</v>
      </c>
      <c r="F21" s="23">
        <f t="shared" si="3"/>
        <v>4</v>
      </c>
      <c r="G21" s="22">
        <f t="shared" si="4"/>
        <v>0</v>
      </c>
      <c r="H21" s="23">
        <f t="shared" si="5"/>
        <v>0</v>
      </c>
      <c r="I21" s="32">
        <f t="shared" si="6"/>
        <v>6.6666666666666666E-2</v>
      </c>
      <c r="J21" s="23">
        <f t="shared" si="7"/>
        <v>1</v>
      </c>
      <c r="K21" s="32">
        <f t="shared" si="8"/>
        <v>0</v>
      </c>
      <c r="L21" s="23">
        <f t="shared" si="9"/>
        <v>0</v>
      </c>
      <c r="M21" s="32">
        <f t="shared" si="10"/>
        <v>2.0833333333333332E-2</v>
      </c>
      <c r="N21" s="23">
        <f t="shared" si="11"/>
        <v>1</v>
      </c>
      <c r="O21" s="32">
        <f t="shared" si="12"/>
        <v>9.0909090909090912E-2</v>
      </c>
      <c r="P21" s="23">
        <f t="shared" si="13"/>
        <v>2</v>
      </c>
      <c r="Q21" s="32">
        <f t="shared" si="14"/>
        <v>2.3529411764705882E-2</v>
      </c>
      <c r="R21" s="23">
        <f t="shared" si="15"/>
        <v>8</v>
      </c>
      <c r="S21" s="32">
        <f t="shared" si="16"/>
        <v>0</v>
      </c>
      <c r="T21" s="23">
        <f t="shared" si="17"/>
        <v>0</v>
      </c>
      <c r="X21" t="s">
        <v>17</v>
      </c>
      <c r="Y21" t="s">
        <v>77</v>
      </c>
      <c r="Z21" t="s">
        <v>78</v>
      </c>
      <c r="AA21" t="s">
        <v>80</v>
      </c>
      <c r="AB21" t="s">
        <v>147</v>
      </c>
      <c r="AC21">
        <v>2</v>
      </c>
      <c r="AD21">
        <v>2</v>
      </c>
      <c r="AE21">
        <v>0</v>
      </c>
      <c r="AF21">
        <v>0</v>
      </c>
      <c r="AG21">
        <v>1</v>
      </c>
      <c r="AH21">
        <v>0</v>
      </c>
      <c r="AI21">
        <v>0</v>
      </c>
      <c r="AJ21">
        <v>5</v>
      </c>
      <c r="AK21">
        <v>0</v>
      </c>
    </row>
    <row r="22" spans="1:37" x14ac:dyDescent="0.3">
      <c r="A22" t="s">
        <v>58</v>
      </c>
      <c r="B22" s="21"/>
      <c r="C22" s="32">
        <f t="shared" si="0"/>
        <v>0</v>
      </c>
      <c r="D22" s="23">
        <f t="shared" si="1"/>
        <v>0</v>
      </c>
      <c r="E22" s="32">
        <f t="shared" si="2"/>
        <v>0</v>
      </c>
      <c r="F22" s="23">
        <f t="shared" si="3"/>
        <v>0</v>
      </c>
      <c r="G22" s="22">
        <f t="shared" si="4"/>
        <v>0</v>
      </c>
      <c r="H22" s="23">
        <f t="shared" si="5"/>
        <v>0</v>
      </c>
      <c r="I22" s="32">
        <f t="shared" si="6"/>
        <v>0</v>
      </c>
      <c r="J22" s="23">
        <f t="shared" si="7"/>
        <v>0</v>
      </c>
      <c r="K22" s="32">
        <f t="shared" si="8"/>
        <v>0</v>
      </c>
      <c r="L22" s="23">
        <f t="shared" si="9"/>
        <v>0</v>
      </c>
      <c r="M22" s="32">
        <f t="shared" si="10"/>
        <v>0</v>
      </c>
      <c r="N22" s="23">
        <f t="shared" si="11"/>
        <v>0</v>
      </c>
      <c r="O22" s="32">
        <f t="shared" si="12"/>
        <v>0</v>
      </c>
      <c r="P22" s="23">
        <f t="shared" si="13"/>
        <v>0</v>
      </c>
      <c r="Q22" s="32">
        <f t="shared" si="14"/>
        <v>0</v>
      </c>
      <c r="R22" s="23">
        <f t="shared" si="15"/>
        <v>0</v>
      </c>
      <c r="S22" s="32">
        <f t="shared" si="16"/>
        <v>0</v>
      </c>
      <c r="T22" s="23">
        <f t="shared" si="17"/>
        <v>0</v>
      </c>
      <c r="X22" t="s">
        <v>19</v>
      </c>
      <c r="Y22" t="s">
        <v>77</v>
      </c>
      <c r="Z22" t="s">
        <v>78</v>
      </c>
      <c r="AA22" t="s">
        <v>80</v>
      </c>
      <c r="AB22" t="s">
        <v>147</v>
      </c>
      <c r="AC22">
        <v>5</v>
      </c>
      <c r="AD22">
        <v>0</v>
      </c>
      <c r="AE22">
        <v>0</v>
      </c>
      <c r="AF22">
        <v>0</v>
      </c>
      <c r="AG22">
        <v>1</v>
      </c>
      <c r="AH22">
        <v>1</v>
      </c>
      <c r="AI22">
        <v>1</v>
      </c>
      <c r="AJ22">
        <v>8</v>
      </c>
      <c r="AK22">
        <v>0</v>
      </c>
    </row>
    <row r="23" spans="1:37" x14ac:dyDescent="0.3">
      <c r="A23" t="s">
        <v>11</v>
      </c>
      <c r="B23" s="21"/>
      <c r="C23" s="32">
        <f t="shared" si="0"/>
        <v>2.8301886792452831E-2</v>
      </c>
      <c r="D23" s="23">
        <f t="shared" si="1"/>
        <v>3</v>
      </c>
      <c r="E23" s="32">
        <f t="shared" si="2"/>
        <v>1.2048192771084338E-2</v>
      </c>
      <c r="F23" s="23">
        <f t="shared" si="3"/>
        <v>1</v>
      </c>
      <c r="G23" s="22">
        <f t="shared" si="4"/>
        <v>0</v>
      </c>
      <c r="H23" s="23">
        <f t="shared" si="5"/>
        <v>0</v>
      </c>
      <c r="I23" s="32">
        <f t="shared" si="6"/>
        <v>0</v>
      </c>
      <c r="J23" s="23">
        <f t="shared" si="7"/>
        <v>0</v>
      </c>
      <c r="K23" s="32">
        <f t="shared" si="8"/>
        <v>6.4516129032258063E-2</v>
      </c>
      <c r="L23" s="23">
        <f t="shared" si="9"/>
        <v>2</v>
      </c>
      <c r="M23" s="32">
        <f t="shared" si="10"/>
        <v>6.25E-2</v>
      </c>
      <c r="N23" s="23">
        <f t="shared" si="11"/>
        <v>3</v>
      </c>
      <c r="O23" s="32">
        <f t="shared" si="12"/>
        <v>4.5454545454545456E-2</v>
      </c>
      <c r="P23" s="23">
        <f t="shared" si="13"/>
        <v>1</v>
      </c>
      <c r="Q23" s="32">
        <f t="shared" si="14"/>
        <v>2.9411764705882353E-2</v>
      </c>
      <c r="R23" s="23">
        <f t="shared" si="15"/>
        <v>10</v>
      </c>
      <c r="S23" s="32">
        <f t="shared" si="16"/>
        <v>0</v>
      </c>
      <c r="T23" s="23">
        <f t="shared" si="17"/>
        <v>0</v>
      </c>
      <c r="X23" t="s">
        <v>126</v>
      </c>
      <c r="Y23" t="s">
        <v>77</v>
      </c>
      <c r="Z23" t="s">
        <v>78</v>
      </c>
      <c r="AA23" t="s">
        <v>80</v>
      </c>
      <c r="AB23" t="s">
        <v>147</v>
      </c>
      <c r="AC23">
        <v>2</v>
      </c>
      <c r="AD23">
        <v>2</v>
      </c>
      <c r="AE23">
        <v>0</v>
      </c>
      <c r="AF23">
        <v>1</v>
      </c>
      <c r="AG23">
        <v>1</v>
      </c>
      <c r="AH23">
        <v>3</v>
      </c>
      <c r="AI23">
        <v>0</v>
      </c>
      <c r="AJ23">
        <v>9</v>
      </c>
      <c r="AK23">
        <v>0</v>
      </c>
    </row>
    <row r="24" spans="1:37" x14ac:dyDescent="0.3">
      <c r="A24" t="s">
        <v>12</v>
      </c>
      <c r="B24" s="21"/>
      <c r="C24" s="32">
        <f t="shared" si="0"/>
        <v>1.8867924528301886E-2</v>
      </c>
      <c r="D24" s="23">
        <f t="shared" si="1"/>
        <v>2</v>
      </c>
      <c r="E24" s="32">
        <f t="shared" si="2"/>
        <v>7.2289156626506021E-2</v>
      </c>
      <c r="F24" s="23">
        <f t="shared" si="3"/>
        <v>6</v>
      </c>
      <c r="G24" s="22">
        <f t="shared" si="4"/>
        <v>0</v>
      </c>
      <c r="H24" s="23">
        <f t="shared" si="5"/>
        <v>0</v>
      </c>
      <c r="I24" s="32">
        <f t="shared" si="6"/>
        <v>0</v>
      </c>
      <c r="J24" s="23">
        <f t="shared" si="7"/>
        <v>0</v>
      </c>
      <c r="K24" s="32">
        <f t="shared" si="8"/>
        <v>6.4516129032258063E-2</v>
      </c>
      <c r="L24" s="23">
        <f t="shared" si="9"/>
        <v>2</v>
      </c>
      <c r="M24" s="32">
        <f t="shared" si="10"/>
        <v>4.1666666666666664E-2</v>
      </c>
      <c r="N24" s="23">
        <f t="shared" si="11"/>
        <v>2</v>
      </c>
      <c r="O24" s="32">
        <f t="shared" si="12"/>
        <v>4.5454545454545456E-2</v>
      </c>
      <c r="P24" s="23">
        <f t="shared" si="13"/>
        <v>1</v>
      </c>
      <c r="Q24" s="32">
        <f t="shared" si="14"/>
        <v>3.5294117647058823E-2</v>
      </c>
      <c r="R24" s="23">
        <f t="shared" si="15"/>
        <v>12</v>
      </c>
      <c r="S24" s="32">
        <f t="shared" si="16"/>
        <v>0.33333333333333331</v>
      </c>
      <c r="T24" s="23">
        <f t="shared" si="17"/>
        <v>1</v>
      </c>
      <c r="X24" t="s">
        <v>20</v>
      </c>
      <c r="Y24" t="s">
        <v>77</v>
      </c>
      <c r="Z24" t="s">
        <v>78</v>
      </c>
      <c r="AA24" t="s">
        <v>80</v>
      </c>
      <c r="AB24" t="s">
        <v>147</v>
      </c>
      <c r="AC24">
        <v>5</v>
      </c>
      <c r="AD24">
        <v>2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7</v>
      </c>
      <c r="AK24">
        <v>0</v>
      </c>
    </row>
    <row r="25" spans="1:37" x14ac:dyDescent="0.3">
      <c r="A25" t="s">
        <v>59</v>
      </c>
      <c r="B25" s="21"/>
      <c r="C25" s="32">
        <f t="shared" si="0"/>
        <v>0</v>
      </c>
      <c r="D25" s="23">
        <f t="shared" si="1"/>
        <v>0</v>
      </c>
      <c r="E25" s="32">
        <f t="shared" si="2"/>
        <v>0</v>
      </c>
      <c r="F25" s="23">
        <f t="shared" si="3"/>
        <v>0</v>
      </c>
      <c r="G25" s="22">
        <f t="shared" si="4"/>
        <v>0</v>
      </c>
      <c r="H25" s="23">
        <f t="shared" si="5"/>
        <v>0</v>
      </c>
      <c r="I25" s="32">
        <f t="shared" si="6"/>
        <v>0</v>
      </c>
      <c r="J25" s="23">
        <f t="shared" si="7"/>
        <v>0</v>
      </c>
      <c r="K25" s="32">
        <f t="shared" si="8"/>
        <v>0</v>
      </c>
      <c r="L25" s="23">
        <f t="shared" si="9"/>
        <v>0</v>
      </c>
      <c r="M25" s="32">
        <f t="shared" si="10"/>
        <v>0</v>
      </c>
      <c r="N25" s="23">
        <f t="shared" si="11"/>
        <v>0</v>
      </c>
      <c r="O25" s="32">
        <f t="shared" si="12"/>
        <v>0</v>
      </c>
      <c r="P25" s="23">
        <f t="shared" si="13"/>
        <v>0</v>
      </c>
      <c r="Q25" s="32">
        <f t="shared" si="14"/>
        <v>0</v>
      </c>
      <c r="R25" s="23">
        <f t="shared" si="15"/>
        <v>0</v>
      </c>
      <c r="S25" s="32">
        <f t="shared" si="16"/>
        <v>0</v>
      </c>
      <c r="T25" s="23">
        <f t="shared" si="17"/>
        <v>0</v>
      </c>
      <c r="X25" t="s">
        <v>21</v>
      </c>
      <c r="Y25" t="s">
        <v>77</v>
      </c>
      <c r="Z25" t="s">
        <v>78</v>
      </c>
      <c r="AA25" t="s">
        <v>80</v>
      </c>
      <c r="AB25" t="s">
        <v>147</v>
      </c>
      <c r="AC25">
        <v>1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1</v>
      </c>
      <c r="AK25">
        <v>0</v>
      </c>
    </row>
    <row r="26" spans="1:37" x14ac:dyDescent="0.3">
      <c r="A26" t="s">
        <v>60</v>
      </c>
      <c r="B26" s="21"/>
      <c r="C26" s="32">
        <f t="shared" si="0"/>
        <v>0</v>
      </c>
      <c r="D26" s="23">
        <f t="shared" si="1"/>
        <v>0</v>
      </c>
      <c r="E26" s="32">
        <f t="shared" si="2"/>
        <v>0</v>
      </c>
      <c r="F26" s="23">
        <f t="shared" si="3"/>
        <v>0</v>
      </c>
      <c r="G26" s="22">
        <f t="shared" si="4"/>
        <v>0</v>
      </c>
      <c r="H26" s="23">
        <f t="shared" si="5"/>
        <v>0</v>
      </c>
      <c r="I26" s="32">
        <f t="shared" si="6"/>
        <v>0</v>
      </c>
      <c r="J26" s="23">
        <f t="shared" si="7"/>
        <v>0</v>
      </c>
      <c r="K26" s="32">
        <f t="shared" si="8"/>
        <v>0</v>
      </c>
      <c r="L26" s="23">
        <f t="shared" si="9"/>
        <v>0</v>
      </c>
      <c r="M26" s="32">
        <f t="shared" si="10"/>
        <v>0</v>
      </c>
      <c r="N26" s="23">
        <f t="shared" si="11"/>
        <v>0</v>
      </c>
      <c r="O26" s="32">
        <f t="shared" si="12"/>
        <v>4.5454545454545456E-2</v>
      </c>
      <c r="P26" s="23">
        <f t="shared" si="13"/>
        <v>1</v>
      </c>
      <c r="Q26" s="32">
        <f t="shared" si="14"/>
        <v>0</v>
      </c>
      <c r="R26" s="23">
        <f t="shared" si="15"/>
        <v>0</v>
      </c>
      <c r="S26" s="32">
        <f t="shared" si="16"/>
        <v>0.33333333333333331</v>
      </c>
      <c r="T26" s="23">
        <f t="shared" si="17"/>
        <v>1</v>
      </c>
      <c r="X26" t="s">
        <v>22</v>
      </c>
      <c r="Y26" t="s">
        <v>77</v>
      </c>
      <c r="Z26" t="s">
        <v>78</v>
      </c>
      <c r="AA26" t="s">
        <v>80</v>
      </c>
      <c r="AB26" t="s">
        <v>147</v>
      </c>
      <c r="AC26">
        <v>0</v>
      </c>
      <c r="AD26">
        <v>1</v>
      </c>
      <c r="AE26">
        <v>0</v>
      </c>
      <c r="AF26">
        <v>0</v>
      </c>
      <c r="AG26">
        <v>0</v>
      </c>
      <c r="AH26">
        <v>1</v>
      </c>
      <c r="AI26">
        <v>0</v>
      </c>
      <c r="AJ26">
        <v>1</v>
      </c>
      <c r="AK26">
        <v>1</v>
      </c>
    </row>
    <row r="27" spans="1:37" x14ac:dyDescent="0.3">
      <c r="A27" t="s">
        <v>13</v>
      </c>
      <c r="B27" s="21"/>
      <c r="C27" s="32">
        <f t="shared" si="0"/>
        <v>4.716981132075472E-2</v>
      </c>
      <c r="D27" s="23">
        <f t="shared" si="1"/>
        <v>5</v>
      </c>
      <c r="E27" s="32">
        <f t="shared" si="2"/>
        <v>9.6385542168674704E-2</v>
      </c>
      <c r="F27" s="23">
        <f t="shared" si="3"/>
        <v>8</v>
      </c>
      <c r="G27" s="22">
        <f t="shared" si="4"/>
        <v>2.6315789473684209E-2</v>
      </c>
      <c r="H27" s="23">
        <f t="shared" si="5"/>
        <v>1</v>
      </c>
      <c r="I27" s="32">
        <f t="shared" si="6"/>
        <v>0</v>
      </c>
      <c r="J27" s="23">
        <f t="shared" si="7"/>
        <v>0</v>
      </c>
      <c r="K27" s="32">
        <f t="shared" si="8"/>
        <v>0.12903225806451613</v>
      </c>
      <c r="L27" s="23">
        <f t="shared" si="9"/>
        <v>4</v>
      </c>
      <c r="M27" s="32">
        <f t="shared" si="10"/>
        <v>0</v>
      </c>
      <c r="N27" s="23">
        <f t="shared" si="11"/>
        <v>0</v>
      </c>
      <c r="O27" s="32">
        <f t="shared" si="12"/>
        <v>0</v>
      </c>
      <c r="P27" s="23">
        <f t="shared" si="13"/>
        <v>0</v>
      </c>
      <c r="Q27" s="32">
        <f t="shared" si="14"/>
        <v>5.2941176470588235E-2</v>
      </c>
      <c r="R27" s="23">
        <f t="shared" si="15"/>
        <v>18</v>
      </c>
      <c r="S27" s="32">
        <f t="shared" si="16"/>
        <v>0</v>
      </c>
      <c r="T27" s="23">
        <f t="shared" si="17"/>
        <v>0</v>
      </c>
      <c r="X27" t="s">
        <v>23</v>
      </c>
      <c r="Y27" t="s">
        <v>77</v>
      </c>
      <c r="Z27" t="s">
        <v>78</v>
      </c>
      <c r="AA27" t="s">
        <v>80</v>
      </c>
      <c r="AB27" t="s">
        <v>147</v>
      </c>
      <c r="AC27">
        <v>0</v>
      </c>
      <c r="AD27">
        <v>4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4</v>
      </c>
      <c r="AK27">
        <v>0</v>
      </c>
    </row>
    <row r="28" spans="1:37" x14ac:dyDescent="0.3">
      <c r="A28" t="s">
        <v>148</v>
      </c>
      <c r="B28" s="21"/>
      <c r="C28" s="32">
        <f t="shared" si="0"/>
        <v>0</v>
      </c>
      <c r="D28" s="23">
        <f t="shared" si="1"/>
        <v>0</v>
      </c>
      <c r="E28" s="32">
        <f t="shared" si="2"/>
        <v>2.4096385542168676E-2</v>
      </c>
      <c r="F28" s="23">
        <f t="shared" si="3"/>
        <v>2</v>
      </c>
      <c r="G28" s="22">
        <f t="shared" si="4"/>
        <v>2.6315789473684209E-2</v>
      </c>
      <c r="H28" s="23">
        <f t="shared" si="5"/>
        <v>1</v>
      </c>
      <c r="I28" s="32">
        <f t="shared" si="6"/>
        <v>0</v>
      </c>
      <c r="J28" s="23">
        <f t="shared" si="7"/>
        <v>0</v>
      </c>
      <c r="K28" s="32">
        <f t="shared" si="8"/>
        <v>0</v>
      </c>
      <c r="L28" s="23">
        <f t="shared" si="9"/>
        <v>0</v>
      </c>
      <c r="M28" s="32">
        <f t="shared" si="10"/>
        <v>2.0833333333333332E-2</v>
      </c>
      <c r="N28" s="23">
        <f t="shared" si="11"/>
        <v>1</v>
      </c>
      <c r="O28" s="32">
        <f t="shared" si="12"/>
        <v>0</v>
      </c>
      <c r="P28" s="23">
        <f t="shared" si="13"/>
        <v>0</v>
      </c>
      <c r="Q28" s="32">
        <f t="shared" si="14"/>
        <v>1.1764705882352941E-2</v>
      </c>
      <c r="R28" s="23">
        <f t="shared" si="15"/>
        <v>4</v>
      </c>
      <c r="S28" s="32">
        <f t="shared" si="16"/>
        <v>0</v>
      </c>
      <c r="T28" s="23">
        <f t="shared" si="17"/>
        <v>0</v>
      </c>
      <c r="X28" t="s">
        <v>24</v>
      </c>
      <c r="Y28" t="s">
        <v>77</v>
      </c>
      <c r="Z28" t="s">
        <v>78</v>
      </c>
      <c r="AA28" t="s">
        <v>80</v>
      </c>
      <c r="AB28" t="s">
        <v>147</v>
      </c>
      <c r="AC28">
        <v>4</v>
      </c>
      <c r="AD28">
        <v>0</v>
      </c>
      <c r="AE28">
        <v>24</v>
      </c>
      <c r="AF28">
        <v>2</v>
      </c>
      <c r="AG28">
        <v>0</v>
      </c>
      <c r="AH28">
        <v>1</v>
      </c>
      <c r="AI28">
        <v>0</v>
      </c>
      <c r="AJ28">
        <v>31</v>
      </c>
      <c r="AK28">
        <v>0</v>
      </c>
    </row>
    <row r="29" spans="1:37" x14ac:dyDescent="0.3">
      <c r="A29" t="s">
        <v>37</v>
      </c>
      <c r="B29" s="21"/>
      <c r="C29" s="32">
        <f t="shared" si="0"/>
        <v>0</v>
      </c>
      <c r="D29" s="23">
        <f t="shared" si="1"/>
        <v>0</v>
      </c>
      <c r="E29" s="32">
        <f t="shared" si="2"/>
        <v>0</v>
      </c>
      <c r="F29" s="23">
        <f t="shared" si="3"/>
        <v>0</v>
      </c>
      <c r="G29" s="22">
        <f t="shared" si="4"/>
        <v>0</v>
      </c>
      <c r="H29" s="23">
        <f t="shared" si="5"/>
        <v>0</v>
      </c>
      <c r="I29" s="32">
        <f t="shared" si="6"/>
        <v>0</v>
      </c>
      <c r="J29" s="23">
        <f t="shared" si="7"/>
        <v>0</v>
      </c>
      <c r="K29" s="32">
        <f t="shared" si="8"/>
        <v>0</v>
      </c>
      <c r="L29" s="23">
        <f t="shared" si="9"/>
        <v>0</v>
      </c>
      <c r="M29" s="32">
        <f t="shared" si="10"/>
        <v>6.25E-2</v>
      </c>
      <c r="N29" s="23">
        <f t="shared" si="11"/>
        <v>3</v>
      </c>
      <c r="O29" s="32">
        <f t="shared" si="12"/>
        <v>0</v>
      </c>
      <c r="P29" s="23">
        <f t="shared" si="13"/>
        <v>0</v>
      </c>
      <c r="Q29" s="32">
        <f t="shared" si="14"/>
        <v>8.8235294117647058E-3</v>
      </c>
      <c r="R29" s="23">
        <f t="shared" si="15"/>
        <v>3</v>
      </c>
      <c r="S29" s="32">
        <f t="shared" si="16"/>
        <v>0</v>
      </c>
      <c r="T29" s="23">
        <f t="shared" si="17"/>
        <v>0</v>
      </c>
      <c r="X29" t="s">
        <v>25</v>
      </c>
      <c r="Y29" t="s">
        <v>77</v>
      </c>
      <c r="Z29" t="s">
        <v>78</v>
      </c>
      <c r="AA29" t="s">
        <v>80</v>
      </c>
      <c r="AB29" t="s">
        <v>147</v>
      </c>
      <c r="AC29">
        <v>4</v>
      </c>
      <c r="AD29">
        <v>2</v>
      </c>
      <c r="AE29">
        <v>0</v>
      </c>
      <c r="AF29">
        <v>0</v>
      </c>
      <c r="AG29">
        <v>0</v>
      </c>
      <c r="AH29">
        <v>1</v>
      </c>
      <c r="AI29">
        <v>0</v>
      </c>
      <c r="AJ29">
        <v>7</v>
      </c>
      <c r="AK29">
        <v>0</v>
      </c>
    </row>
    <row r="30" spans="1:37" x14ac:dyDescent="0.3">
      <c r="A30" t="s">
        <v>14</v>
      </c>
      <c r="B30" s="21"/>
      <c r="C30" s="32">
        <f t="shared" si="0"/>
        <v>0</v>
      </c>
      <c r="D30" s="23">
        <f t="shared" si="1"/>
        <v>0</v>
      </c>
      <c r="E30" s="32">
        <f t="shared" si="2"/>
        <v>0</v>
      </c>
      <c r="F30" s="23">
        <f t="shared" si="3"/>
        <v>0</v>
      </c>
      <c r="G30" s="22">
        <f t="shared" si="4"/>
        <v>0</v>
      </c>
      <c r="H30" s="23">
        <f t="shared" si="5"/>
        <v>0</v>
      </c>
      <c r="I30" s="32">
        <f t="shared" si="6"/>
        <v>0</v>
      </c>
      <c r="J30" s="23">
        <f t="shared" si="7"/>
        <v>0</v>
      </c>
      <c r="K30" s="32">
        <f t="shared" si="8"/>
        <v>0</v>
      </c>
      <c r="L30" s="23">
        <f t="shared" si="9"/>
        <v>0</v>
      </c>
      <c r="M30" s="32">
        <f t="shared" si="10"/>
        <v>0</v>
      </c>
      <c r="N30" s="23">
        <f t="shared" si="11"/>
        <v>0</v>
      </c>
      <c r="O30" s="32">
        <f t="shared" si="12"/>
        <v>0</v>
      </c>
      <c r="P30" s="23">
        <f t="shared" si="13"/>
        <v>0</v>
      </c>
      <c r="Q30" s="32">
        <f t="shared" si="14"/>
        <v>0</v>
      </c>
      <c r="R30" s="23">
        <f t="shared" si="15"/>
        <v>0</v>
      </c>
      <c r="S30" s="32">
        <f t="shared" si="16"/>
        <v>0</v>
      </c>
      <c r="T30" s="23">
        <f t="shared" si="17"/>
        <v>0</v>
      </c>
      <c r="X30" t="s">
        <v>26</v>
      </c>
      <c r="Y30" t="s">
        <v>77</v>
      </c>
      <c r="Z30" t="s">
        <v>78</v>
      </c>
      <c r="AA30" t="s">
        <v>80</v>
      </c>
      <c r="AB30" t="s">
        <v>147</v>
      </c>
      <c r="AC30">
        <v>9</v>
      </c>
      <c r="AD30">
        <v>6</v>
      </c>
      <c r="AE30">
        <v>1</v>
      </c>
      <c r="AF30">
        <v>1</v>
      </c>
      <c r="AG30">
        <v>0</v>
      </c>
      <c r="AH30">
        <v>1</v>
      </c>
      <c r="AI30">
        <v>2</v>
      </c>
      <c r="AJ30">
        <v>20</v>
      </c>
      <c r="AK30">
        <v>0</v>
      </c>
    </row>
    <row r="31" spans="1:37" x14ac:dyDescent="0.3">
      <c r="A31" t="s">
        <v>15</v>
      </c>
      <c r="B31" s="21"/>
      <c r="C31" s="32">
        <f t="shared" si="0"/>
        <v>9.433962264150943E-3</v>
      </c>
      <c r="D31" s="23">
        <f t="shared" si="1"/>
        <v>1</v>
      </c>
      <c r="E31" s="32">
        <f t="shared" si="2"/>
        <v>0</v>
      </c>
      <c r="F31" s="23">
        <f t="shared" si="3"/>
        <v>0</v>
      </c>
      <c r="G31" s="22">
        <f t="shared" si="4"/>
        <v>0</v>
      </c>
      <c r="H31" s="23">
        <f t="shared" si="5"/>
        <v>0</v>
      </c>
      <c r="I31" s="32">
        <f t="shared" si="6"/>
        <v>0</v>
      </c>
      <c r="J31" s="23">
        <f t="shared" si="7"/>
        <v>0</v>
      </c>
      <c r="K31" s="32">
        <f t="shared" si="8"/>
        <v>0</v>
      </c>
      <c r="L31" s="23">
        <f t="shared" si="9"/>
        <v>0</v>
      </c>
      <c r="M31" s="32">
        <f t="shared" si="10"/>
        <v>0</v>
      </c>
      <c r="N31" s="23">
        <f t="shared" si="11"/>
        <v>0</v>
      </c>
      <c r="O31" s="32">
        <f t="shared" si="12"/>
        <v>0</v>
      </c>
      <c r="P31" s="23">
        <f t="shared" si="13"/>
        <v>0</v>
      </c>
      <c r="Q31" s="32">
        <f t="shared" si="14"/>
        <v>2.9411764705882353E-3</v>
      </c>
      <c r="R31" s="23">
        <f t="shared" si="15"/>
        <v>1</v>
      </c>
      <c r="S31" s="32">
        <f t="shared" si="16"/>
        <v>0</v>
      </c>
      <c r="T31" s="23">
        <f t="shared" si="17"/>
        <v>0</v>
      </c>
      <c r="X31" t="s">
        <v>27</v>
      </c>
      <c r="Y31" t="s">
        <v>77</v>
      </c>
      <c r="Z31" t="s">
        <v>78</v>
      </c>
      <c r="AA31" t="s">
        <v>80</v>
      </c>
      <c r="AB31" t="s">
        <v>147</v>
      </c>
      <c r="AC31">
        <v>1</v>
      </c>
      <c r="AD31">
        <v>1</v>
      </c>
      <c r="AE31">
        <v>0</v>
      </c>
      <c r="AF31">
        <v>0</v>
      </c>
      <c r="AG31">
        <v>0</v>
      </c>
      <c r="AH31">
        <v>2</v>
      </c>
      <c r="AI31">
        <v>0</v>
      </c>
      <c r="AJ31">
        <v>4</v>
      </c>
      <c r="AK31">
        <v>0</v>
      </c>
    </row>
    <row r="32" spans="1:37" x14ac:dyDescent="0.3">
      <c r="A32" t="s">
        <v>16</v>
      </c>
      <c r="B32" s="21"/>
      <c r="C32" s="32">
        <f t="shared" si="0"/>
        <v>0</v>
      </c>
      <c r="D32" s="23">
        <f t="shared" si="1"/>
        <v>0</v>
      </c>
      <c r="E32" s="32">
        <f t="shared" si="2"/>
        <v>0</v>
      </c>
      <c r="F32" s="23">
        <f t="shared" si="3"/>
        <v>0</v>
      </c>
      <c r="G32" s="22">
        <f t="shared" si="4"/>
        <v>0</v>
      </c>
      <c r="H32" s="23">
        <f t="shared" si="5"/>
        <v>0</v>
      </c>
      <c r="I32" s="32">
        <f t="shared" si="6"/>
        <v>0</v>
      </c>
      <c r="J32" s="23">
        <f t="shared" si="7"/>
        <v>0</v>
      </c>
      <c r="K32" s="32">
        <f t="shared" si="8"/>
        <v>0</v>
      </c>
      <c r="L32" s="23">
        <f t="shared" si="9"/>
        <v>0</v>
      </c>
      <c r="M32" s="32">
        <f t="shared" si="10"/>
        <v>0</v>
      </c>
      <c r="N32" s="23">
        <f t="shared" si="11"/>
        <v>0</v>
      </c>
      <c r="O32" s="32">
        <f t="shared" si="12"/>
        <v>0</v>
      </c>
      <c r="P32" s="23">
        <f t="shared" si="13"/>
        <v>0</v>
      </c>
      <c r="Q32" s="32">
        <f t="shared" si="14"/>
        <v>0</v>
      </c>
      <c r="R32" s="23">
        <f t="shared" si="15"/>
        <v>0</v>
      </c>
      <c r="S32" s="32">
        <f t="shared" si="16"/>
        <v>0</v>
      </c>
      <c r="T32" s="23">
        <f t="shared" si="17"/>
        <v>0</v>
      </c>
      <c r="X32" t="s">
        <v>28</v>
      </c>
      <c r="Y32" t="s">
        <v>77</v>
      </c>
      <c r="Z32" t="s">
        <v>78</v>
      </c>
      <c r="AA32" t="s">
        <v>80</v>
      </c>
      <c r="AB32" t="s">
        <v>147</v>
      </c>
      <c r="AC32">
        <v>8</v>
      </c>
      <c r="AD32">
        <v>6</v>
      </c>
      <c r="AE32">
        <v>1</v>
      </c>
      <c r="AF32">
        <v>0</v>
      </c>
      <c r="AG32">
        <v>2</v>
      </c>
      <c r="AH32">
        <v>4</v>
      </c>
      <c r="AI32">
        <v>2</v>
      </c>
      <c r="AJ32">
        <v>23</v>
      </c>
      <c r="AK32">
        <v>0</v>
      </c>
    </row>
    <row r="33" spans="1:37" x14ac:dyDescent="0.3">
      <c r="A33" t="s">
        <v>96</v>
      </c>
      <c r="B33" s="21"/>
      <c r="C33" s="32">
        <f t="shared" si="0"/>
        <v>0</v>
      </c>
      <c r="D33" s="23">
        <v>0</v>
      </c>
      <c r="E33" s="32">
        <f t="shared" si="2"/>
        <v>0</v>
      </c>
      <c r="F33" s="23">
        <f t="shared" si="3"/>
        <v>0</v>
      </c>
      <c r="G33" s="22">
        <f t="shared" si="4"/>
        <v>0</v>
      </c>
      <c r="H33" s="23">
        <f t="shared" si="5"/>
        <v>0</v>
      </c>
      <c r="I33" s="32">
        <f t="shared" si="6"/>
        <v>0</v>
      </c>
      <c r="J33" s="23">
        <f t="shared" si="7"/>
        <v>0</v>
      </c>
      <c r="K33" s="32">
        <f t="shared" si="8"/>
        <v>0</v>
      </c>
      <c r="L33" s="23">
        <f t="shared" si="9"/>
        <v>0</v>
      </c>
      <c r="M33" s="32">
        <f t="shared" si="10"/>
        <v>0</v>
      </c>
      <c r="N33" s="23">
        <f t="shared" si="11"/>
        <v>0</v>
      </c>
      <c r="O33" s="32">
        <f t="shared" si="12"/>
        <v>0</v>
      </c>
      <c r="P33" s="23">
        <f t="shared" si="13"/>
        <v>0</v>
      </c>
      <c r="Q33" s="32">
        <f t="shared" si="14"/>
        <v>0</v>
      </c>
      <c r="R33" s="23">
        <f t="shared" si="15"/>
        <v>0</v>
      </c>
      <c r="S33" s="32">
        <f t="shared" si="16"/>
        <v>0</v>
      </c>
      <c r="T33" s="23">
        <f t="shared" si="17"/>
        <v>0</v>
      </c>
      <c r="X33" t="s">
        <v>62</v>
      </c>
      <c r="Y33" t="s">
        <v>77</v>
      </c>
      <c r="Z33" t="s">
        <v>78</v>
      </c>
      <c r="AA33" t="s">
        <v>80</v>
      </c>
      <c r="AB33" t="s">
        <v>147</v>
      </c>
      <c r="AC33">
        <v>1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1</v>
      </c>
      <c r="AK33">
        <v>0</v>
      </c>
    </row>
    <row r="34" spans="1:37" x14ac:dyDescent="0.3">
      <c r="A34" t="s">
        <v>17</v>
      </c>
      <c r="B34" s="21"/>
      <c r="C34" s="32">
        <f t="shared" si="0"/>
        <v>1.8867924528301886E-2</v>
      </c>
      <c r="D34" s="23">
        <f t="shared" ref="D34:D56" si="18">IF(COUNTIF($X$2:$AK$60,A34)=1,VLOOKUP(A34,$X$2:$AK$60,6,FALSE),0)</f>
        <v>2</v>
      </c>
      <c r="E34" s="32">
        <f t="shared" si="2"/>
        <v>2.4096385542168676E-2</v>
      </c>
      <c r="F34" s="23">
        <f t="shared" si="3"/>
        <v>2</v>
      </c>
      <c r="G34" s="22">
        <f t="shared" si="4"/>
        <v>0</v>
      </c>
      <c r="H34" s="23">
        <f t="shared" si="5"/>
        <v>0</v>
      </c>
      <c r="I34" s="32">
        <f t="shared" si="6"/>
        <v>0</v>
      </c>
      <c r="J34" s="23">
        <f t="shared" si="7"/>
        <v>0</v>
      </c>
      <c r="K34" s="32">
        <f t="shared" si="8"/>
        <v>3.2258064516129031E-2</v>
      </c>
      <c r="L34" s="23">
        <f t="shared" si="9"/>
        <v>1</v>
      </c>
      <c r="M34" s="32">
        <f t="shared" si="10"/>
        <v>0</v>
      </c>
      <c r="N34" s="23">
        <f t="shared" si="11"/>
        <v>0</v>
      </c>
      <c r="O34" s="32">
        <f t="shared" si="12"/>
        <v>0</v>
      </c>
      <c r="P34" s="23">
        <f t="shared" si="13"/>
        <v>0</v>
      </c>
      <c r="Q34" s="32">
        <f t="shared" si="14"/>
        <v>1.4705882352941176E-2</v>
      </c>
      <c r="R34" s="23">
        <f t="shared" si="15"/>
        <v>5</v>
      </c>
      <c r="S34" s="32">
        <f t="shared" si="16"/>
        <v>0</v>
      </c>
      <c r="T34" s="23">
        <f t="shared" si="17"/>
        <v>0</v>
      </c>
      <c r="X34" t="s">
        <v>34</v>
      </c>
      <c r="Y34" t="s">
        <v>77</v>
      </c>
      <c r="Z34" t="s">
        <v>78</v>
      </c>
      <c r="AA34" t="s">
        <v>80</v>
      </c>
      <c r="AB34" t="s">
        <v>147</v>
      </c>
      <c r="AC34">
        <v>0</v>
      </c>
      <c r="AD34">
        <v>1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1</v>
      </c>
      <c r="AK34">
        <v>0</v>
      </c>
    </row>
    <row r="35" spans="1:37" x14ac:dyDescent="0.3">
      <c r="A35" t="s">
        <v>18</v>
      </c>
      <c r="B35" s="21"/>
      <c r="C35" s="32">
        <f t="shared" si="0"/>
        <v>0</v>
      </c>
      <c r="D35" s="23">
        <f t="shared" si="18"/>
        <v>0</v>
      </c>
      <c r="E35" s="32">
        <f t="shared" si="2"/>
        <v>0</v>
      </c>
      <c r="F35" s="23">
        <f t="shared" ref="F35:F56" si="19">IF(COUNTIF($X$2:$AK$60,A35)=1,VLOOKUP(A35,$X$2:$AK$60,7,FALSE),0)</f>
        <v>0</v>
      </c>
      <c r="G35" s="22">
        <f t="shared" si="4"/>
        <v>0</v>
      </c>
      <c r="H35" s="23">
        <f t="shared" ref="H35:H56" si="20">IF(COUNTIF($X$2:$AK$60,A35)=1,VLOOKUP(A35,$X$2:$AK$60,8,FALSE),0)</f>
        <v>0</v>
      </c>
      <c r="I35" s="32">
        <f t="shared" si="6"/>
        <v>0</v>
      </c>
      <c r="J35" s="23">
        <f t="shared" ref="J35:J56" si="21">IF(COUNTIF($X$2:$AK$60,A35)=1,VLOOKUP(A35,$X$2:$AK$60,9,FALSE),0)</f>
        <v>0</v>
      </c>
      <c r="K35" s="32">
        <f t="shared" si="8"/>
        <v>0</v>
      </c>
      <c r="L35" s="23">
        <f t="shared" ref="L35:L56" si="22">IF(COUNTIF($X$2:$AK$60,A35)=1,VLOOKUP(A35,$X$2:$AK$60,10,FALSE),0)</f>
        <v>0</v>
      </c>
      <c r="M35" s="32">
        <f t="shared" si="10"/>
        <v>0</v>
      </c>
      <c r="N35" s="23">
        <f t="shared" ref="N35:N56" si="23">IF(COUNTIF($X$2:$AK$60,A35)=1,VLOOKUP(A35,$X$2:$AK$60,11,FALSE),0)</f>
        <v>0</v>
      </c>
      <c r="O35" s="32">
        <f t="shared" si="12"/>
        <v>0</v>
      </c>
      <c r="P35" s="23">
        <f t="shared" ref="P35:P56" si="24">IF(COUNTIF($X$2:$AK$60,A35)=1,VLOOKUP(A35,$X$2:$AK$60,12,FALSE),0)</f>
        <v>0</v>
      </c>
      <c r="Q35" s="32">
        <f t="shared" si="14"/>
        <v>0</v>
      </c>
      <c r="R35" s="23">
        <f t="shared" ref="R35:R56" si="25">IF(COUNTIF($X$2:$AK$60,A35)=1,VLOOKUP(A35,$X$2:$AK$60,13,FALSE),0)</f>
        <v>0</v>
      </c>
      <c r="S35" s="32">
        <f t="shared" si="16"/>
        <v>0</v>
      </c>
      <c r="T35" s="23">
        <f t="shared" ref="T35:T56" si="26">IF(COUNTIF($X$2:$AK$60,A35)=1,VLOOKUP(A35,$X$2:$AK$60,14,FALSE),0)</f>
        <v>0</v>
      </c>
      <c r="X35" t="s">
        <v>29</v>
      </c>
      <c r="Y35" t="s">
        <v>77</v>
      </c>
      <c r="Z35" t="s">
        <v>78</v>
      </c>
      <c r="AA35" t="s">
        <v>80</v>
      </c>
      <c r="AB35" t="s">
        <v>147</v>
      </c>
      <c r="AC35">
        <v>1</v>
      </c>
      <c r="AD35">
        <v>1</v>
      </c>
      <c r="AE35">
        <v>1</v>
      </c>
      <c r="AF35">
        <v>1</v>
      </c>
      <c r="AG35">
        <v>0</v>
      </c>
      <c r="AH35">
        <v>2</v>
      </c>
      <c r="AI35">
        <v>0</v>
      </c>
      <c r="AJ35">
        <v>6</v>
      </c>
      <c r="AK35">
        <v>0</v>
      </c>
    </row>
    <row r="36" spans="1:37" x14ac:dyDescent="0.3">
      <c r="A36" t="s">
        <v>19</v>
      </c>
      <c r="B36" s="21"/>
      <c r="C36" s="32">
        <f t="shared" ref="C36:C57" si="27">D36/$D$58</f>
        <v>4.716981132075472E-2</v>
      </c>
      <c r="D36" s="23">
        <f t="shared" si="18"/>
        <v>5</v>
      </c>
      <c r="E36" s="32">
        <f t="shared" si="2"/>
        <v>0</v>
      </c>
      <c r="F36" s="23">
        <f t="shared" si="19"/>
        <v>0</v>
      </c>
      <c r="G36" s="22">
        <f t="shared" si="4"/>
        <v>0</v>
      </c>
      <c r="H36" s="23">
        <f t="shared" si="20"/>
        <v>0</v>
      </c>
      <c r="I36" s="32">
        <f t="shared" si="6"/>
        <v>0</v>
      </c>
      <c r="J36" s="23">
        <f t="shared" si="21"/>
        <v>0</v>
      </c>
      <c r="K36" s="32">
        <f t="shared" si="8"/>
        <v>3.2258064516129031E-2</v>
      </c>
      <c r="L36" s="23">
        <f t="shared" si="22"/>
        <v>1</v>
      </c>
      <c r="M36" s="32">
        <f t="shared" si="10"/>
        <v>2.0833333333333332E-2</v>
      </c>
      <c r="N36" s="23">
        <f t="shared" si="23"/>
        <v>1</v>
      </c>
      <c r="O36" s="32">
        <f t="shared" si="12"/>
        <v>4.5454545454545456E-2</v>
      </c>
      <c r="P36" s="23">
        <f t="shared" si="24"/>
        <v>1</v>
      </c>
      <c r="Q36" s="32">
        <f t="shared" si="14"/>
        <v>2.3529411764705882E-2</v>
      </c>
      <c r="R36" s="23">
        <f t="shared" si="25"/>
        <v>8</v>
      </c>
      <c r="S36" s="32">
        <f t="shared" si="16"/>
        <v>0</v>
      </c>
      <c r="T36" s="23">
        <f t="shared" si="26"/>
        <v>0</v>
      </c>
      <c r="X36" t="s">
        <v>35</v>
      </c>
      <c r="Y36" t="s">
        <v>77</v>
      </c>
      <c r="Z36" t="s">
        <v>78</v>
      </c>
      <c r="AA36" t="s">
        <v>80</v>
      </c>
      <c r="AB36" t="s">
        <v>147</v>
      </c>
      <c r="AC36">
        <v>2</v>
      </c>
      <c r="AD36">
        <v>2</v>
      </c>
      <c r="AE36">
        <v>1</v>
      </c>
      <c r="AF36">
        <v>0</v>
      </c>
      <c r="AG36">
        <v>1</v>
      </c>
      <c r="AH36">
        <v>0</v>
      </c>
      <c r="AI36">
        <v>0</v>
      </c>
      <c r="AJ36">
        <v>6</v>
      </c>
      <c r="AK36">
        <v>0</v>
      </c>
    </row>
    <row r="37" spans="1:37" x14ac:dyDescent="0.3">
      <c r="A37" t="s">
        <v>126</v>
      </c>
      <c r="B37" s="21"/>
      <c r="C37" s="32">
        <f t="shared" si="27"/>
        <v>1.8867924528301886E-2</v>
      </c>
      <c r="D37" s="23">
        <f t="shared" si="18"/>
        <v>2</v>
      </c>
      <c r="E37" s="32">
        <f t="shared" si="2"/>
        <v>2.4096385542168676E-2</v>
      </c>
      <c r="F37" s="23">
        <f t="shared" si="19"/>
        <v>2</v>
      </c>
      <c r="G37" s="22">
        <f t="shared" si="4"/>
        <v>0</v>
      </c>
      <c r="H37" s="23">
        <f t="shared" si="20"/>
        <v>0</v>
      </c>
      <c r="I37" s="32">
        <f t="shared" si="6"/>
        <v>6.6666666666666666E-2</v>
      </c>
      <c r="J37" s="23">
        <f t="shared" si="21"/>
        <v>1</v>
      </c>
      <c r="K37" s="32">
        <f t="shared" si="8"/>
        <v>3.2258064516129031E-2</v>
      </c>
      <c r="L37" s="23">
        <f t="shared" si="22"/>
        <v>1</v>
      </c>
      <c r="M37" s="32">
        <f t="shared" si="10"/>
        <v>6.25E-2</v>
      </c>
      <c r="N37" s="23">
        <f t="shared" si="23"/>
        <v>3</v>
      </c>
      <c r="O37" s="32">
        <f t="shared" si="12"/>
        <v>0</v>
      </c>
      <c r="P37" s="23">
        <f t="shared" si="24"/>
        <v>0</v>
      </c>
      <c r="Q37" s="32">
        <f t="shared" si="14"/>
        <v>2.6470588235294117E-2</v>
      </c>
      <c r="R37" s="23">
        <f t="shared" si="25"/>
        <v>9</v>
      </c>
      <c r="S37" s="32">
        <f t="shared" si="16"/>
        <v>0</v>
      </c>
      <c r="T37" s="23">
        <f t="shared" si="26"/>
        <v>0</v>
      </c>
      <c r="X37" t="s">
        <v>30</v>
      </c>
      <c r="Y37" t="s">
        <v>77</v>
      </c>
      <c r="Z37" t="s">
        <v>78</v>
      </c>
      <c r="AA37" t="s">
        <v>80</v>
      </c>
      <c r="AB37" t="s">
        <v>147</v>
      </c>
      <c r="AC37">
        <v>5</v>
      </c>
      <c r="AD37">
        <v>0</v>
      </c>
      <c r="AE37">
        <v>0</v>
      </c>
      <c r="AF37">
        <v>0</v>
      </c>
      <c r="AG37">
        <v>1</v>
      </c>
      <c r="AH37">
        <v>0</v>
      </c>
      <c r="AI37">
        <v>0</v>
      </c>
      <c r="AJ37">
        <v>6</v>
      </c>
      <c r="AK37">
        <v>0</v>
      </c>
    </row>
    <row r="38" spans="1:37" x14ac:dyDescent="0.3">
      <c r="A38" t="s">
        <v>20</v>
      </c>
      <c r="B38" s="21"/>
      <c r="C38" s="32">
        <f t="shared" si="27"/>
        <v>4.716981132075472E-2</v>
      </c>
      <c r="D38" s="23">
        <f t="shared" si="18"/>
        <v>5</v>
      </c>
      <c r="E38" s="32">
        <f t="shared" ref="E38:E57" si="28">F38/$F$58</f>
        <v>2.4096385542168676E-2</v>
      </c>
      <c r="F38" s="23">
        <f t="shared" si="19"/>
        <v>2</v>
      </c>
      <c r="G38" s="22">
        <f t="shared" ref="G38:G56" si="29">H38/$H$58</f>
        <v>0</v>
      </c>
      <c r="H38" s="23">
        <f t="shared" si="20"/>
        <v>0</v>
      </c>
      <c r="I38" s="32">
        <f t="shared" ref="I38:I56" si="30">J38/$J$58</f>
        <v>0</v>
      </c>
      <c r="J38" s="23">
        <f t="shared" si="21"/>
        <v>0</v>
      </c>
      <c r="K38" s="32">
        <f t="shared" ref="K38:K56" si="31">L38/$L$58</f>
        <v>0</v>
      </c>
      <c r="L38" s="23">
        <f t="shared" si="22"/>
        <v>0</v>
      </c>
      <c r="M38" s="32">
        <f t="shared" ref="M38:M56" si="32">N38/$N$58</f>
        <v>0</v>
      </c>
      <c r="N38" s="23">
        <f t="shared" si="23"/>
        <v>0</v>
      </c>
      <c r="O38" s="32">
        <f t="shared" ref="O38:O56" si="33">P38/$P$58</f>
        <v>0</v>
      </c>
      <c r="P38" s="23">
        <f t="shared" si="24"/>
        <v>0</v>
      </c>
      <c r="Q38" s="32">
        <f t="shared" ref="Q38:Q56" si="34">R38/$R$58</f>
        <v>2.0588235294117647E-2</v>
      </c>
      <c r="R38" s="23">
        <f t="shared" si="25"/>
        <v>7</v>
      </c>
      <c r="S38" s="32">
        <f t="shared" ref="S38:S56" si="35">T38/$T$58</f>
        <v>0</v>
      </c>
      <c r="T38" s="23">
        <f t="shared" si="26"/>
        <v>0</v>
      </c>
      <c r="X38" t="s">
        <v>31</v>
      </c>
      <c r="Y38" t="s">
        <v>77</v>
      </c>
      <c r="Z38" t="s">
        <v>78</v>
      </c>
      <c r="AA38" t="s">
        <v>80</v>
      </c>
      <c r="AB38" t="s">
        <v>147</v>
      </c>
      <c r="AC38">
        <v>0</v>
      </c>
      <c r="AD38">
        <v>1</v>
      </c>
      <c r="AE38">
        <v>0</v>
      </c>
      <c r="AF38">
        <v>0</v>
      </c>
      <c r="AG38">
        <v>4</v>
      </c>
      <c r="AH38">
        <v>1</v>
      </c>
      <c r="AI38">
        <v>0</v>
      </c>
      <c r="AJ38">
        <v>6</v>
      </c>
      <c r="AK38">
        <v>0</v>
      </c>
    </row>
    <row r="39" spans="1:37" x14ac:dyDescent="0.3">
      <c r="A39" t="s">
        <v>21</v>
      </c>
      <c r="B39" s="21"/>
      <c r="C39" s="32">
        <f t="shared" si="27"/>
        <v>9.433962264150943E-3</v>
      </c>
      <c r="D39" s="23">
        <f t="shared" si="18"/>
        <v>1</v>
      </c>
      <c r="E39" s="32">
        <f t="shared" si="28"/>
        <v>0</v>
      </c>
      <c r="F39" s="23">
        <f t="shared" si="19"/>
        <v>0</v>
      </c>
      <c r="G39" s="22">
        <f t="shared" si="29"/>
        <v>0</v>
      </c>
      <c r="H39" s="23">
        <f t="shared" si="20"/>
        <v>0</v>
      </c>
      <c r="I39" s="32">
        <f t="shared" si="30"/>
        <v>0</v>
      </c>
      <c r="J39" s="23">
        <f t="shared" si="21"/>
        <v>0</v>
      </c>
      <c r="K39" s="32">
        <f t="shared" si="31"/>
        <v>0</v>
      </c>
      <c r="L39" s="23">
        <f t="shared" si="22"/>
        <v>0</v>
      </c>
      <c r="M39" s="32">
        <f t="shared" si="32"/>
        <v>0</v>
      </c>
      <c r="N39" s="23">
        <f t="shared" si="23"/>
        <v>0</v>
      </c>
      <c r="O39" s="32">
        <f t="shared" si="33"/>
        <v>0</v>
      </c>
      <c r="P39" s="23">
        <f t="shared" si="24"/>
        <v>0</v>
      </c>
      <c r="Q39" s="32">
        <f t="shared" si="34"/>
        <v>2.9411764705882353E-3</v>
      </c>
      <c r="R39" s="23">
        <f t="shared" si="25"/>
        <v>1</v>
      </c>
      <c r="S39" s="32">
        <f t="shared" si="35"/>
        <v>0</v>
      </c>
      <c r="T39" s="23">
        <f t="shared" si="26"/>
        <v>0</v>
      </c>
      <c r="X39" t="s">
        <v>32</v>
      </c>
      <c r="Y39" t="s">
        <v>77</v>
      </c>
      <c r="Z39" t="s">
        <v>78</v>
      </c>
      <c r="AA39" t="s">
        <v>80</v>
      </c>
      <c r="AB39" t="s">
        <v>147</v>
      </c>
      <c r="AC39">
        <v>15</v>
      </c>
      <c r="AD39">
        <v>10</v>
      </c>
      <c r="AE39">
        <v>1</v>
      </c>
      <c r="AF39">
        <v>1</v>
      </c>
      <c r="AG39">
        <v>3</v>
      </c>
      <c r="AH39">
        <v>4</v>
      </c>
      <c r="AI39">
        <v>4</v>
      </c>
      <c r="AJ39">
        <v>38</v>
      </c>
      <c r="AK39">
        <v>0</v>
      </c>
    </row>
    <row r="40" spans="1:37" x14ac:dyDescent="0.3">
      <c r="A40" t="s">
        <v>22</v>
      </c>
      <c r="B40" s="21"/>
      <c r="C40" s="32">
        <f t="shared" si="27"/>
        <v>0</v>
      </c>
      <c r="D40" s="23">
        <f t="shared" si="18"/>
        <v>0</v>
      </c>
      <c r="E40" s="32">
        <f t="shared" si="28"/>
        <v>1.2048192771084338E-2</v>
      </c>
      <c r="F40" s="23">
        <f t="shared" si="19"/>
        <v>1</v>
      </c>
      <c r="G40" s="22">
        <f t="shared" si="29"/>
        <v>0</v>
      </c>
      <c r="H40" s="23">
        <f t="shared" si="20"/>
        <v>0</v>
      </c>
      <c r="I40" s="32">
        <f t="shared" si="30"/>
        <v>0</v>
      </c>
      <c r="J40" s="23">
        <f t="shared" si="21"/>
        <v>0</v>
      </c>
      <c r="K40" s="32">
        <f t="shared" si="31"/>
        <v>0</v>
      </c>
      <c r="L40" s="23">
        <f t="shared" si="22"/>
        <v>0</v>
      </c>
      <c r="M40" s="32">
        <f t="shared" si="32"/>
        <v>2.0833333333333332E-2</v>
      </c>
      <c r="N40" s="23">
        <f t="shared" si="23"/>
        <v>1</v>
      </c>
      <c r="O40" s="32">
        <f t="shared" si="33"/>
        <v>0</v>
      </c>
      <c r="P40" s="23">
        <f t="shared" si="24"/>
        <v>0</v>
      </c>
      <c r="Q40" s="32">
        <f t="shared" si="34"/>
        <v>2.9411764705882353E-3</v>
      </c>
      <c r="R40" s="23">
        <f t="shared" si="25"/>
        <v>1</v>
      </c>
      <c r="S40" s="32">
        <f t="shared" si="35"/>
        <v>0.33333333333333331</v>
      </c>
      <c r="T40" s="23">
        <f t="shared" si="26"/>
        <v>1</v>
      </c>
      <c r="AC40">
        <f t="shared" ref="AC40:AK40" si="36">SUM(AC2:AC39)</f>
        <v>106</v>
      </c>
      <c r="AD40">
        <f t="shared" si="36"/>
        <v>83</v>
      </c>
      <c r="AE40">
        <f t="shared" si="36"/>
        <v>38</v>
      </c>
      <c r="AF40">
        <f t="shared" si="36"/>
        <v>15</v>
      </c>
      <c r="AG40">
        <f t="shared" si="36"/>
        <v>31</v>
      </c>
      <c r="AH40">
        <f t="shared" si="36"/>
        <v>49</v>
      </c>
      <c r="AI40">
        <f t="shared" si="36"/>
        <v>22</v>
      </c>
      <c r="AJ40">
        <f t="shared" si="36"/>
        <v>341</v>
      </c>
      <c r="AK40">
        <f t="shared" si="36"/>
        <v>3</v>
      </c>
    </row>
    <row r="41" spans="1:37" x14ac:dyDescent="0.3">
      <c r="A41" t="s">
        <v>23</v>
      </c>
      <c r="B41" s="21"/>
      <c r="C41" s="32">
        <f t="shared" si="27"/>
        <v>0</v>
      </c>
      <c r="D41" s="23">
        <f t="shared" si="18"/>
        <v>0</v>
      </c>
      <c r="E41" s="32">
        <f t="shared" si="28"/>
        <v>4.8192771084337352E-2</v>
      </c>
      <c r="F41" s="23">
        <f t="shared" si="19"/>
        <v>4</v>
      </c>
      <c r="G41" s="22">
        <f t="shared" si="29"/>
        <v>0</v>
      </c>
      <c r="H41" s="23">
        <f t="shared" si="20"/>
        <v>0</v>
      </c>
      <c r="I41" s="32">
        <f t="shared" si="30"/>
        <v>0</v>
      </c>
      <c r="J41" s="23">
        <f t="shared" si="21"/>
        <v>0</v>
      </c>
      <c r="K41" s="32">
        <f t="shared" si="31"/>
        <v>0</v>
      </c>
      <c r="L41" s="23">
        <f t="shared" si="22"/>
        <v>0</v>
      </c>
      <c r="M41" s="32">
        <f t="shared" si="32"/>
        <v>0</v>
      </c>
      <c r="N41" s="23">
        <f t="shared" si="23"/>
        <v>0</v>
      </c>
      <c r="O41" s="32">
        <f t="shared" si="33"/>
        <v>0</v>
      </c>
      <c r="P41" s="23">
        <f t="shared" si="24"/>
        <v>0</v>
      </c>
      <c r="Q41" s="32">
        <f t="shared" si="34"/>
        <v>1.1764705882352941E-2</v>
      </c>
      <c r="R41" s="23">
        <f t="shared" si="25"/>
        <v>4</v>
      </c>
      <c r="S41" s="32">
        <f t="shared" si="35"/>
        <v>0</v>
      </c>
      <c r="T41" s="23">
        <f t="shared" si="26"/>
        <v>0</v>
      </c>
    </row>
    <row r="42" spans="1:37" x14ac:dyDescent="0.3">
      <c r="A42" t="s">
        <v>24</v>
      </c>
      <c r="B42" s="21"/>
      <c r="C42" s="32">
        <f t="shared" si="27"/>
        <v>3.7735849056603772E-2</v>
      </c>
      <c r="D42" s="23">
        <f t="shared" si="18"/>
        <v>4</v>
      </c>
      <c r="E42" s="32">
        <f t="shared" si="28"/>
        <v>0</v>
      </c>
      <c r="F42" s="23">
        <f t="shared" si="19"/>
        <v>0</v>
      </c>
      <c r="G42" s="22">
        <f t="shared" si="29"/>
        <v>0.63157894736842102</v>
      </c>
      <c r="H42" s="23">
        <f t="shared" si="20"/>
        <v>24</v>
      </c>
      <c r="I42" s="32">
        <f t="shared" si="30"/>
        <v>0.13333333333333333</v>
      </c>
      <c r="J42" s="23">
        <f t="shared" si="21"/>
        <v>2</v>
      </c>
      <c r="K42" s="32">
        <f t="shared" si="31"/>
        <v>0</v>
      </c>
      <c r="L42" s="23">
        <f t="shared" si="22"/>
        <v>0</v>
      </c>
      <c r="M42" s="32">
        <f t="shared" si="32"/>
        <v>2.0833333333333332E-2</v>
      </c>
      <c r="N42" s="23">
        <f t="shared" si="23"/>
        <v>1</v>
      </c>
      <c r="O42" s="32">
        <f t="shared" si="33"/>
        <v>0</v>
      </c>
      <c r="P42" s="23">
        <f t="shared" si="24"/>
        <v>0</v>
      </c>
      <c r="Q42" s="32">
        <f t="shared" si="34"/>
        <v>9.1176470588235289E-2</v>
      </c>
      <c r="R42" s="23">
        <f t="shared" si="25"/>
        <v>31</v>
      </c>
      <c r="S42" s="32">
        <f t="shared" si="35"/>
        <v>0</v>
      </c>
      <c r="T42" s="23">
        <f t="shared" si="26"/>
        <v>0</v>
      </c>
    </row>
    <row r="43" spans="1:37" x14ac:dyDescent="0.3">
      <c r="A43" t="s">
        <v>61</v>
      </c>
      <c r="B43" s="21"/>
      <c r="C43" s="32">
        <f t="shared" si="27"/>
        <v>0</v>
      </c>
      <c r="D43" s="23">
        <f t="shared" si="18"/>
        <v>0</v>
      </c>
      <c r="E43" s="32">
        <f t="shared" si="28"/>
        <v>0</v>
      </c>
      <c r="F43" s="23">
        <f t="shared" si="19"/>
        <v>0</v>
      </c>
      <c r="G43" s="22">
        <f t="shared" si="29"/>
        <v>0</v>
      </c>
      <c r="H43" s="23">
        <f t="shared" si="20"/>
        <v>0</v>
      </c>
      <c r="I43" s="32">
        <f t="shared" si="30"/>
        <v>0</v>
      </c>
      <c r="J43" s="23">
        <f t="shared" si="21"/>
        <v>0</v>
      </c>
      <c r="K43" s="32">
        <f t="shared" si="31"/>
        <v>0</v>
      </c>
      <c r="L43" s="23">
        <f t="shared" si="22"/>
        <v>0</v>
      </c>
      <c r="M43" s="32">
        <f t="shared" si="32"/>
        <v>0</v>
      </c>
      <c r="N43" s="23">
        <f t="shared" si="23"/>
        <v>0</v>
      </c>
      <c r="O43" s="32">
        <f t="shared" si="33"/>
        <v>0</v>
      </c>
      <c r="P43" s="23">
        <f t="shared" si="24"/>
        <v>0</v>
      </c>
      <c r="Q43" s="32">
        <f t="shared" si="34"/>
        <v>0</v>
      </c>
      <c r="R43" s="23">
        <f t="shared" si="25"/>
        <v>0</v>
      </c>
      <c r="S43" s="32">
        <f t="shared" si="35"/>
        <v>0</v>
      </c>
      <c r="T43" s="23">
        <f t="shared" si="26"/>
        <v>0</v>
      </c>
      <c r="X43" s="35"/>
      <c r="Y43" s="35"/>
      <c r="Z43" s="35"/>
    </row>
    <row r="44" spans="1:37" x14ac:dyDescent="0.3">
      <c r="A44" t="s">
        <v>25</v>
      </c>
      <c r="B44" s="21"/>
      <c r="C44" s="32">
        <f t="shared" si="27"/>
        <v>3.7735849056603772E-2</v>
      </c>
      <c r="D44" s="23">
        <f t="shared" si="18"/>
        <v>4</v>
      </c>
      <c r="E44" s="32">
        <f t="shared" si="28"/>
        <v>2.4096385542168676E-2</v>
      </c>
      <c r="F44" s="23">
        <f t="shared" si="19"/>
        <v>2</v>
      </c>
      <c r="G44" s="22">
        <f t="shared" si="29"/>
        <v>0</v>
      </c>
      <c r="H44" s="23">
        <f t="shared" si="20"/>
        <v>0</v>
      </c>
      <c r="I44" s="32">
        <f t="shared" si="30"/>
        <v>0</v>
      </c>
      <c r="J44" s="23">
        <f t="shared" si="21"/>
        <v>0</v>
      </c>
      <c r="K44" s="32">
        <f t="shared" si="31"/>
        <v>0</v>
      </c>
      <c r="L44" s="23">
        <f t="shared" si="22"/>
        <v>0</v>
      </c>
      <c r="M44" s="32">
        <f t="shared" si="32"/>
        <v>2.0833333333333332E-2</v>
      </c>
      <c r="N44" s="23">
        <f t="shared" si="23"/>
        <v>1</v>
      </c>
      <c r="O44" s="32">
        <f t="shared" si="33"/>
        <v>0</v>
      </c>
      <c r="P44" s="23">
        <f t="shared" si="24"/>
        <v>0</v>
      </c>
      <c r="Q44" s="32">
        <f t="shared" si="34"/>
        <v>2.0588235294117647E-2</v>
      </c>
      <c r="R44" s="23">
        <f t="shared" si="25"/>
        <v>7</v>
      </c>
      <c r="S44" s="32">
        <f t="shared" si="35"/>
        <v>0</v>
      </c>
      <c r="T44" s="23">
        <f t="shared" si="26"/>
        <v>0</v>
      </c>
      <c r="X44" s="35"/>
      <c r="Y44" s="35"/>
      <c r="Z44" s="35"/>
    </row>
    <row r="45" spans="1:37" x14ac:dyDescent="0.3">
      <c r="A45" t="s">
        <v>26</v>
      </c>
      <c r="B45" s="21"/>
      <c r="C45" s="32">
        <f t="shared" si="27"/>
        <v>8.4905660377358486E-2</v>
      </c>
      <c r="D45" s="23">
        <f t="shared" si="18"/>
        <v>9</v>
      </c>
      <c r="E45" s="32">
        <f t="shared" si="28"/>
        <v>7.2289156626506021E-2</v>
      </c>
      <c r="F45" s="23">
        <f t="shared" si="19"/>
        <v>6</v>
      </c>
      <c r="G45" s="22">
        <f t="shared" si="29"/>
        <v>2.6315789473684209E-2</v>
      </c>
      <c r="H45" s="23">
        <f t="shared" si="20"/>
        <v>1</v>
      </c>
      <c r="I45" s="32">
        <f t="shared" si="30"/>
        <v>6.6666666666666666E-2</v>
      </c>
      <c r="J45" s="23">
        <f t="shared" si="21"/>
        <v>1</v>
      </c>
      <c r="K45" s="32">
        <f t="shared" si="31"/>
        <v>0</v>
      </c>
      <c r="L45" s="23">
        <f t="shared" si="22"/>
        <v>0</v>
      </c>
      <c r="M45" s="32">
        <f t="shared" si="32"/>
        <v>2.0833333333333332E-2</v>
      </c>
      <c r="N45" s="23">
        <f t="shared" si="23"/>
        <v>1</v>
      </c>
      <c r="O45" s="32">
        <f t="shared" si="33"/>
        <v>9.0909090909090912E-2</v>
      </c>
      <c r="P45" s="23">
        <f t="shared" si="24"/>
        <v>2</v>
      </c>
      <c r="Q45" s="32">
        <f t="shared" si="34"/>
        <v>5.8823529411764705E-2</v>
      </c>
      <c r="R45" s="23">
        <f t="shared" si="25"/>
        <v>20</v>
      </c>
      <c r="S45" s="32">
        <f t="shared" si="35"/>
        <v>0</v>
      </c>
      <c r="T45" s="23">
        <f t="shared" si="26"/>
        <v>0</v>
      </c>
    </row>
    <row r="46" spans="1:37" x14ac:dyDescent="0.3">
      <c r="A46" t="s">
        <v>27</v>
      </c>
      <c r="B46" s="21"/>
      <c r="C46" s="32">
        <f t="shared" si="27"/>
        <v>9.433962264150943E-3</v>
      </c>
      <c r="D46" s="23">
        <f t="shared" si="18"/>
        <v>1</v>
      </c>
      <c r="E46" s="32">
        <f t="shared" si="28"/>
        <v>1.2048192771084338E-2</v>
      </c>
      <c r="F46" s="23">
        <f t="shared" si="19"/>
        <v>1</v>
      </c>
      <c r="G46" s="22">
        <f t="shared" si="29"/>
        <v>0</v>
      </c>
      <c r="H46" s="23">
        <f t="shared" si="20"/>
        <v>0</v>
      </c>
      <c r="I46" s="32">
        <f t="shared" si="30"/>
        <v>0</v>
      </c>
      <c r="J46" s="23">
        <f t="shared" si="21"/>
        <v>0</v>
      </c>
      <c r="K46" s="32">
        <f t="shared" si="31"/>
        <v>0</v>
      </c>
      <c r="L46" s="23">
        <f t="shared" si="22"/>
        <v>0</v>
      </c>
      <c r="M46" s="32">
        <f t="shared" si="32"/>
        <v>4.1666666666666664E-2</v>
      </c>
      <c r="N46" s="23">
        <f t="shared" si="23"/>
        <v>2</v>
      </c>
      <c r="O46" s="32">
        <f t="shared" si="33"/>
        <v>0</v>
      </c>
      <c r="P46" s="23">
        <f t="shared" si="24"/>
        <v>0</v>
      </c>
      <c r="Q46" s="32">
        <f t="shared" si="34"/>
        <v>1.1764705882352941E-2</v>
      </c>
      <c r="R46" s="23">
        <f t="shared" si="25"/>
        <v>4</v>
      </c>
      <c r="S46" s="32">
        <f t="shared" si="35"/>
        <v>0</v>
      </c>
      <c r="T46" s="23">
        <f t="shared" si="26"/>
        <v>0</v>
      </c>
    </row>
    <row r="47" spans="1:37" x14ac:dyDescent="0.3">
      <c r="A47" t="s">
        <v>28</v>
      </c>
      <c r="B47" s="21"/>
      <c r="C47" s="32">
        <f t="shared" si="27"/>
        <v>7.5471698113207544E-2</v>
      </c>
      <c r="D47" s="23">
        <f t="shared" si="18"/>
        <v>8</v>
      </c>
      <c r="E47" s="32">
        <f t="shared" si="28"/>
        <v>7.2289156626506021E-2</v>
      </c>
      <c r="F47" s="23">
        <f t="shared" si="19"/>
        <v>6</v>
      </c>
      <c r="G47" s="22">
        <f t="shared" si="29"/>
        <v>2.6315789473684209E-2</v>
      </c>
      <c r="H47" s="23">
        <f t="shared" si="20"/>
        <v>1</v>
      </c>
      <c r="I47" s="32">
        <f t="shared" si="30"/>
        <v>0</v>
      </c>
      <c r="J47" s="23">
        <f t="shared" si="21"/>
        <v>0</v>
      </c>
      <c r="K47" s="32">
        <f t="shared" si="31"/>
        <v>6.4516129032258063E-2</v>
      </c>
      <c r="L47" s="23">
        <f t="shared" si="22"/>
        <v>2</v>
      </c>
      <c r="M47" s="32">
        <f t="shared" si="32"/>
        <v>8.3333333333333329E-2</v>
      </c>
      <c r="N47" s="23">
        <f t="shared" si="23"/>
        <v>4</v>
      </c>
      <c r="O47" s="32">
        <f t="shared" si="33"/>
        <v>9.0909090909090912E-2</v>
      </c>
      <c r="P47" s="23">
        <f t="shared" si="24"/>
        <v>2</v>
      </c>
      <c r="Q47" s="32">
        <f t="shared" si="34"/>
        <v>6.7647058823529407E-2</v>
      </c>
      <c r="R47" s="23">
        <f t="shared" si="25"/>
        <v>23</v>
      </c>
      <c r="S47" s="32">
        <f t="shared" si="35"/>
        <v>0</v>
      </c>
      <c r="T47" s="23">
        <f t="shared" si="26"/>
        <v>0</v>
      </c>
    </row>
    <row r="48" spans="1:37" x14ac:dyDescent="0.3">
      <c r="A48" t="s">
        <v>62</v>
      </c>
      <c r="B48" s="21"/>
      <c r="C48" s="32">
        <f t="shared" si="27"/>
        <v>9.433962264150943E-3</v>
      </c>
      <c r="D48" s="23">
        <f t="shared" si="18"/>
        <v>1</v>
      </c>
      <c r="E48" s="32">
        <f t="shared" si="28"/>
        <v>0</v>
      </c>
      <c r="F48" s="23">
        <f t="shared" si="19"/>
        <v>0</v>
      </c>
      <c r="G48" s="22">
        <f t="shared" si="29"/>
        <v>0</v>
      </c>
      <c r="H48" s="23">
        <f t="shared" si="20"/>
        <v>0</v>
      </c>
      <c r="I48" s="32">
        <f t="shared" si="30"/>
        <v>0</v>
      </c>
      <c r="J48" s="23">
        <f t="shared" si="21"/>
        <v>0</v>
      </c>
      <c r="K48" s="32">
        <f t="shared" si="31"/>
        <v>0</v>
      </c>
      <c r="L48" s="23">
        <f t="shared" si="22"/>
        <v>0</v>
      </c>
      <c r="M48" s="32">
        <f t="shared" si="32"/>
        <v>0</v>
      </c>
      <c r="N48" s="23">
        <f t="shared" si="23"/>
        <v>0</v>
      </c>
      <c r="O48" s="32">
        <f t="shared" si="33"/>
        <v>0</v>
      </c>
      <c r="P48" s="23">
        <f t="shared" si="24"/>
        <v>0</v>
      </c>
      <c r="Q48" s="32">
        <f t="shared" si="34"/>
        <v>2.9411764705882353E-3</v>
      </c>
      <c r="R48" s="23">
        <f t="shared" si="25"/>
        <v>1</v>
      </c>
      <c r="S48" s="32">
        <f t="shared" si="35"/>
        <v>0</v>
      </c>
      <c r="T48" s="23">
        <f t="shared" si="26"/>
        <v>0</v>
      </c>
    </row>
    <row r="49" spans="1:20" x14ac:dyDescent="0.3">
      <c r="A49" t="s">
        <v>63</v>
      </c>
      <c r="B49" s="21"/>
      <c r="C49" s="32">
        <f t="shared" si="27"/>
        <v>0</v>
      </c>
      <c r="D49" s="23">
        <f t="shared" si="18"/>
        <v>0</v>
      </c>
      <c r="E49" s="32">
        <f t="shared" si="28"/>
        <v>0</v>
      </c>
      <c r="F49" s="23">
        <f t="shared" si="19"/>
        <v>0</v>
      </c>
      <c r="G49" s="22">
        <f t="shared" si="29"/>
        <v>0</v>
      </c>
      <c r="H49" s="23">
        <f t="shared" si="20"/>
        <v>0</v>
      </c>
      <c r="I49" s="32">
        <f t="shared" si="30"/>
        <v>0</v>
      </c>
      <c r="J49" s="23">
        <f t="shared" si="21"/>
        <v>0</v>
      </c>
      <c r="K49" s="32">
        <f t="shared" si="31"/>
        <v>0</v>
      </c>
      <c r="L49" s="23">
        <f t="shared" si="22"/>
        <v>0</v>
      </c>
      <c r="M49" s="32">
        <f t="shared" si="32"/>
        <v>0</v>
      </c>
      <c r="N49" s="23">
        <f t="shared" si="23"/>
        <v>0</v>
      </c>
      <c r="O49" s="32">
        <f t="shared" si="33"/>
        <v>0</v>
      </c>
      <c r="P49" s="23">
        <f t="shared" si="24"/>
        <v>0</v>
      </c>
      <c r="Q49" s="32">
        <f t="shared" si="34"/>
        <v>0</v>
      </c>
      <c r="R49" s="23">
        <f t="shared" si="25"/>
        <v>0</v>
      </c>
      <c r="S49" s="32">
        <f t="shared" si="35"/>
        <v>0</v>
      </c>
      <c r="T49" s="23">
        <f t="shared" si="26"/>
        <v>0</v>
      </c>
    </row>
    <row r="50" spans="1:20" x14ac:dyDescent="0.3">
      <c r="A50" t="s">
        <v>34</v>
      </c>
      <c r="B50" s="21"/>
      <c r="C50" s="32">
        <f t="shared" si="27"/>
        <v>0</v>
      </c>
      <c r="D50" s="23">
        <f t="shared" si="18"/>
        <v>0</v>
      </c>
      <c r="E50" s="32">
        <f t="shared" si="28"/>
        <v>1.2048192771084338E-2</v>
      </c>
      <c r="F50" s="23">
        <f t="shared" si="19"/>
        <v>1</v>
      </c>
      <c r="G50" s="22">
        <f t="shared" si="29"/>
        <v>0</v>
      </c>
      <c r="H50" s="23">
        <f t="shared" si="20"/>
        <v>0</v>
      </c>
      <c r="I50" s="32">
        <f t="shared" si="30"/>
        <v>0</v>
      </c>
      <c r="J50" s="23">
        <f t="shared" si="21"/>
        <v>0</v>
      </c>
      <c r="K50" s="32">
        <f t="shared" si="31"/>
        <v>0</v>
      </c>
      <c r="L50" s="23">
        <f t="shared" si="22"/>
        <v>0</v>
      </c>
      <c r="M50" s="32">
        <f t="shared" si="32"/>
        <v>0</v>
      </c>
      <c r="N50" s="23">
        <f t="shared" si="23"/>
        <v>0</v>
      </c>
      <c r="O50" s="32">
        <f t="shared" si="33"/>
        <v>0</v>
      </c>
      <c r="P50" s="23">
        <f t="shared" si="24"/>
        <v>0</v>
      </c>
      <c r="Q50" s="32">
        <f t="shared" si="34"/>
        <v>2.9411764705882353E-3</v>
      </c>
      <c r="R50" s="23">
        <f t="shared" si="25"/>
        <v>1</v>
      </c>
      <c r="S50" s="32">
        <f t="shared" si="35"/>
        <v>0</v>
      </c>
      <c r="T50" s="23">
        <f t="shared" si="26"/>
        <v>0</v>
      </c>
    </row>
    <row r="51" spans="1:20" x14ac:dyDescent="0.3">
      <c r="A51" t="s">
        <v>29</v>
      </c>
      <c r="B51" s="21"/>
      <c r="C51" s="32">
        <f t="shared" si="27"/>
        <v>9.433962264150943E-3</v>
      </c>
      <c r="D51" s="23">
        <f t="shared" si="18"/>
        <v>1</v>
      </c>
      <c r="E51" s="32">
        <f t="shared" si="28"/>
        <v>1.2048192771084338E-2</v>
      </c>
      <c r="F51" s="23">
        <f t="shared" si="19"/>
        <v>1</v>
      </c>
      <c r="G51" s="22">
        <f t="shared" si="29"/>
        <v>2.6315789473684209E-2</v>
      </c>
      <c r="H51" s="23">
        <f t="shared" si="20"/>
        <v>1</v>
      </c>
      <c r="I51" s="32">
        <f t="shared" si="30"/>
        <v>6.6666666666666666E-2</v>
      </c>
      <c r="J51" s="23">
        <f t="shared" si="21"/>
        <v>1</v>
      </c>
      <c r="K51" s="32">
        <f t="shared" si="31"/>
        <v>0</v>
      </c>
      <c r="L51" s="23">
        <f t="shared" si="22"/>
        <v>0</v>
      </c>
      <c r="M51" s="32">
        <f t="shared" si="32"/>
        <v>4.1666666666666664E-2</v>
      </c>
      <c r="N51" s="23">
        <f t="shared" si="23"/>
        <v>2</v>
      </c>
      <c r="O51" s="32">
        <f t="shared" si="33"/>
        <v>0</v>
      </c>
      <c r="P51" s="23">
        <f t="shared" si="24"/>
        <v>0</v>
      </c>
      <c r="Q51" s="32">
        <f t="shared" si="34"/>
        <v>1.7647058823529412E-2</v>
      </c>
      <c r="R51" s="23">
        <f t="shared" si="25"/>
        <v>6</v>
      </c>
      <c r="S51" s="32">
        <f t="shared" si="35"/>
        <v>0</v>
      </c>
      <c r="T51" s="23">
        <f t="shared" si="26"/>
        <v>0</v>
      </c>
    </row>
    <row r="52" spans="1:20" x14ac:dyDescent="0.3">
      <c r="A52" t="s">
        <v>35</v>
      </c>
      <c r="B52" s="21"/>
      <c r="C52" s="32">
        <f t="shared" si="27"/>
        <v>1.8867924528301886E-2</v>
      </c>
      <c r="D52" s="23">
        <f t="shared" si="18"/>
        <v>2</v>
      </c>
      <c r="E52" s="32">
        <f t="shared" si="28"/>
        <v>2.4096385542168676E-2</v>
      </c>
      <c r="F52" s="23">
        <f t="shared" si="19"/>
        <v>2</v>
      </c>
      <c r="G52" s="22">
        <f t="shared" si="29"/>
        <v>2.6315789473684209E-2</v>
      </c>
      <c r="H52" s="23">
        <f t="shared" si="20"/>
        <v>1</v>
      </c>
      <c r="I52" s="32">
        <f t="shared" si="30"/>
        <v>0</v>
      </c>
      <c r="J52" s="23">
        <f t="shared" si="21"/>
        <v>0</v>
      </c>
      <c r="K52" s="32">
        <f t="shared" si="31"/>
        <v>3.2258064516129031E-2</v>
      </c>
      <c r="L52" s="23">
        <f t="shared" si="22"/>
        <v>1</v>
      </c>
      <c r="M52" s="32">
        <f t="shared" si="32"/>
        <v>0</v>
      </c>
      <c r="N52" s="23">
        <f t="shared" si="23"/>
        <v>0</v>
      </c>
      <c r="O52" s="32">
        <f t="shared" si="33"/>
        <v>0</v>
      </c>
      <c r="P52" s="23">
        <f t="shared" si="24"/>
        <v>0</v>
      </c>
      <c r="Q52" s="32">
        <f t="shared" si="34"/>
        <v>1.7647058823529412E-2</v>
      </c>
      <c r="R52" s="23">
        <f t="shared" si="25"/>
        <v>6</v>
      </c>
      <c r="S52" s="32">
        <f t="shared" si="35"/>
        <v>0</v>
      </c>
      <c r="T52" s="23">
        <f t="shared" si="26"/>
        <v>0</v>
      </c>
    </row>
    <row r="53" spans="1:20" x14ac:dyDescent="0.3">
      <c r="A53" t="s">
        <v>30</v>
      </c>
      <c r="B53" s="21"/>
      <c r="C53" s="32">
        <f t="shared" si="27"/>
        <v>4.716981132075472E-2</v>
      </c>
      <c r="D53" s="23">
        <f t="shared" si="18"/>
        <v>5</v>
      </c>
      <c r="E53" s="32">
        <f t="shared" si="28"/>
        <v>0</v>
      </c>
      <c r="F53" s="23">
        <f t="shared" si="19"/>
        <v>0</v>
      </c>
      <c r="G53" s="22">
        <f t="shared" si="29"/>
        <v>0</v>
      </c>
      <c r="H53" s="23">
        <f t="shared" si="20"/>
        <v>0</v>
      </c>
      <c r="I53" s="32">
        <f t="shared" si="30"/>
        <v>0</v>
      </c>
      <c r="J53" s="23">
        <f t="shared" si="21"/>
        <v>0</v>
      </c>
      <c r="K53" s="32">
        <f t="shared" si="31"/>
        <v>3.2258064516129031E-2</v>
      </c>
      <c r="L53" s="23">
        <f t="shared" si="22"/>
        <v>1</v>
      </c>
      <c r="M53" s="32">
        <f t="shared" si="32"/>
        <v>0</v>
      </c>
      <c r="N53" s="23">
        <f t="shared" si="23"/>
        <v>0</v>
      </c>
      <c r="O53" s="32">
        <f t="shared" si="33"/>
        <v>0</v>
      </c>
      <c r="P53" s="23">
        <f t="shared" si="24"/>
        <v>0</v>
      </c>
      <c r="Q53" s="32">
        <f t="shared" si="34"/>
        <v>1.7647058823529412E-2</v>
      </c>
      <c r="R53" s="23">
        <f t="shared" si="25"/>
        <v>6</v>
      </c>
      <c r="S53" s="32">
        <f t="shared" si="35"/>
        <v>0</v>
      </c>
      <c r="T53" s="23">
        <f t="shared" si="26"/>
        <v>0</v>
      </c>
    </row>
    <row r="54" spans="1:20" x14ac:dyDescent="0.3">
      <c r="A54" t="s">
        <v>31</v>
      </c>
      <c r="B54" s="21"/>
      <c r="C54" s="32">
        <f t="shared" si="27"/>
        <v>0</v>
      </c>
      <c r="D54" s="23">
        <f t="shared" si="18"/>
        <v>0</v>
      </c>
      <c r="E54" s="32">
        <f t="shared" si="28"/>
        <v>1.2048192771084338E-2</v>
      </c>
      <c r="F54" s="23">
        <f t="shared" si="19"/>
        <v>1</v>
      </c>
      <c r="G54" s="22">
        <f t="shared" si="29"/>
        <v>0</v>
      </c>
      <c r="H54" s="23">
        <f t="shared" si="20"/>
        <v>0</v>
      </c>
      <c r="I54" s="32">
        <f t="shared" si="30"/>
        <v>0</v>
      </c>
      <c r="J54" s="23">
        <f t="shared" si="21"/>
        <v>0</v>
      </c>
      <c r="K54" s="32">
        <f t="shared" si="31"/>
        <v>0.12903225806451613</v>
      </c>
      <c r="L54" s="23">
        <f t="shared" si="22"/>
        <v>4</v>
      </c>
      <c r="M54" s="32">
        <f t="shared" si="32"/>
        <v>2.0833333333333332E-2</v>
      </c>
      <c r="N54" s="23">
        <f t="shared" si="23"/>
        <v>1</v>
      </c>
      <c r="O54" s="32">
        <f t="shared" si="33"/>
        <v>0</v>
      </c>
      <c r="P54" s="23">
        <f t="shared" si="24"/>
        <v>0</v>
      </c>
      <c r="Q54" s="32">
        <f t="shared" si="34"/>
        <v>1.7647058823529412E-2</v>
      </c>
      <c r="R54" s="23">
        <f t="shared" si="25"/>
        <v>6</v>
      </c>
      <c r="S54" s="32">
        <f t="shared" si="35"/>
        <v>0</v>
      </c>
      <c r="T54" s="23">
        <f t="shared" si="26"/>
        <v>0</v>
      </c>
    </row>
    <row r="55" spans="1:20" x14ac:dyDescent="0.3">
      <c r="A55" t="s">
        <v>32</v>
      </c>
      <c r="B55" s="21"/>
      <c r="C55" s="32">
        <f t="shared" si="27"/>
        <v>0.14150943396226415</v>
      </c>
      <c r="D55" s="23">
        <f t="shared" si="18"/>
        <v>15</v>
      </c>
      <c r="E55" s="32">
        <f t="shared" si="28"/>
        <v>0.12048192771084337</v>
      </c>
      <c r="F55" s="23">
        <f t="shared" si="19"/>
        <v>10</v>
      </c>
      <c r="G55" s="22">
        <f t="shared" si="29"/>
        <v>2.6315789473684209E-2</v>
      </c>
      <c r="H55" s="23">
        <f t="shared" si="20"/>
        <v>1</v>
      </c>
      <c r="I55" s="32">
        <f t="shared" si="30"/>
        <v>6.6666666666666666E-2</v>
      </c>
      <c r="J55" s="23">
        <f t="shared" si="21"/>
        <v>1</v>
      </c>
      <c r="K55" s="32">
        <f t="shared" si="31"/>
        <v>9.6774193548387094E-2</v>
      </c>
      <c r="L55" s="23">
        <f t="shared" si="22"/>
        <v>3</v>
      </c>
      <c r="M55" s="32">
        <f t="shared" si="32"/>
        <v>8.3333333333333329E-2</v>
      </c>
      <c r="N55" s="23">
        <f t="shared" si="23"/>
        <v>4</v>
      </c>
      <c r="O55" s="32">
        <f t="shared" si="33"/>
        <v>0.18181818181818182</v>
      </c>
      <c r="P55" s="23">
        <f t="shared" si="24"/>
        <v>4</v>
      </c>
      <c r="Q55" s="32">
        <f t="shared" si="34"/>
        <v>0.11176470588235295</v>
      </c>
      <c r="R55" s="23">
        <f t="shared" si="25"/>
        <v>38</v>
      </c>
      <c r="S55" s="32">
        <f t="shared" si="35"/>
        <v>0</v>
      </c>
      <c r="T55" s="23">
        <f t="shared" si="26"/>
        <v>0</v>
      </c>
    </row>
    <row r="56" spans="1:20" x14ac:dyDescent="0.3">
      <c r="A56" t="s">
        <v>153</v>
      </c>
      <c r="B56" s="21"/>
      <c r="C56" s="32">
        <f t="shared" si="27"/>
        <v>0</v>
      </c>
      <c r="D56" s="23">
        <f t="shared" si="18"/>
        <v>0</v>
      </c>
      <c r="E56" s="32">
        <f t="shared" si="28"/>
        <v>0</v>
      </c>
      <c r="F56" s="23">
        <f t="shared" si="19"/>
        <v>0</v>
      </c>
      <c r="G56" s="22">
        <f t="shared" si="29"/>
        <v>0</v>
      </c>
      <c r="H56" s="23">
        <f t="shared" si="20"/>
        <v>0</v>
      </c>
      <c r="I56" s="32">
        <f t="shared" si="30"/>
        <v>0</v>
      </c>
      <c r="J56" s="23">
        <f t="shared" si="21"/>
        <v>0</v>
      </c>
      <c r="K56" s="32">
        <f t="shared" si="31"/>
        <v>0</v>
      </c>
      <c r="L56" s="23">
        <f t="shared" si="22"/>
        <v>0</v>
      </c>
      <c r="M56" s="32">
        <f t="shared" si="32"/>
        <v>0</v>
      </c>
      <c r="N56" s="23">
        <f t="shared" si="23"/>
        <v>0</v>
      </c>
      <c r="O56" s="32">
        <f t="shared" si="33"/>
        <v>0</v>
      </c>
      <c r="P56" s="23">
        <f t="shared" si="24"/>
        <v>0</v>
      </c>
      <c r="Q56" s="32">
        <f t="shared" si="34"/>
        <v>0</v>
      </c>
      <c r="R56" s="23">
        <f t="shared" si="25"/>
        <v>0</v>
      </c>
      <c r="S56" s="32">
        <f t="shared" si="35"/>
        <v>0</v>
      </c>
      <c r="T56" s="23">
        <f t="shared" si="26"/>
        <v>0</v>
      </c>
    </row>
    <row r="57" spans="1:20" ht="15" thickBot="1" x14ac:dyDescent="0.35">
      <c r="A57" s="20"/>
      <c r="B57" s="21"/>
      <c r="C57" s="32">
        <f t="shared" si="27"/>
        <v>0</v>
      </c>
      <c r="D57" s="23">
        <v>0</v>
      </c>
      <c r="E57" s="32">
        <f t="shared" si="28"/>
        <v>0</v>
      </c>
      <c r="F57" s="23"/>
      <c r="G57" s="22"/>
      <c r="H57" s="23"/>
      <c r="I57" s="22"/>
      <c r="J57" s="23"/>
      <c r="K57" s="22"/>
      <c r="L57" s="23"/>
      <c r="M57" s="22"/>
      <c r="N57" s="23"/>
      <c r="O57" s="22"/>
      <c r="P57" s="23"/>
      <c r="Q57" s="22"/>
      <c r="R57" s="23"/>
      <c r="S57" s="22"/>
      <c r="T57" s="23"/>
    </row>
    <row r="58" spans="1:20" s="12" customFormat="1" ht="16.2" thickBot="1" x14ac:dyDescent="0.35">
      <c r="A58" s="11" t="s">
        <v>38</v>
      </c>
      <c r="C58" s="13">
        <f t="shared" ref="C58:T58" si="37">SUM(C3:C57)</f>
        <v>0.99999999999999989</v>
      </c>
      <c r="D58" s="12">
        <f t="shared" si="37"/>
        <v>106</v>
      </c>
      <c r="E58" s="13">
        <f t="shared" si="37"/>
        <v>1</v>
      </c>
      <c r="F58" s="12">
        <f t="shared" si="37"/>
        <v>83</v>
      </c>
      <c r="G58" s="19">
        <f t="shared" si="37"/>
        <v>0.99999999999999978</v>
      </c>
      <c r="H58" s="12">
        <f t="shared" si="37"/>
        <v>38</v>
      </c>
      <c r="I58" s="13">
        <f t="shared" si="37"/>
        <v>0.99999999999999989</v>
      </c>
      <c r="J58" s="12">
        <f t="shared" si="37"/>
        <v>15</v>
      </c>
      <c r="K58" s="13">
        <f t="shared" si="37"/>
        <v>0.99999999999999978</v>
      </c>
      <c r="L58" s="12">
        <f t="shared" si="37"/>
        <v>31</v>
      </c>
      <c r="M58" s="13">
        <f t="shared" si="37"/>
        <v>1.0000000000000002</v>
      </c>
      <c r="N58" s="12">
        <f t="shared" si="37"/>
        <v>48</v>
      </c>
      <c r="O58" s="13">
        <f t="shared" si="37"/>
        <v>1</v>
      </c>
      <c r="P58" s="12">
        <f t="shared" si="37"/>
        <v>22</v>
      </c>
      <c r="Q58" s="13">
        <f t="shared" si="37"/>
        <v>1.0000000000000002</v>
      </c>
      <c r="R58" s="12">
        <f t="shared" si="37"/>
        <v>340</v>
      </c>
      <c r="S58" s="13">
        <f t="shared" si="37"/>
        <v>1</v>
      </c>
      <c r="T58" s="12">
        <f t="shared" si="37"/>
        <v>3</v>
      </c>
    </row>
  </sheetData>
  <mergeCells count="9">
    <mergeCell ref="S1:T1"/>
    <mergeCell ref="C1:D1"/>
    <mergeCell ref="E1:F1"/>
    <mergeCell ref="G1:H1"/>
    <mergeCell ref="I1:J1"/>
    <mergeCell ref="K1:L1"/>
    <mergeCell ref="M1:N1"/>
    <mergeCell ref="O1:P1"/>
    <mergeCell ref="Q1:R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CD59"/>
  <sheetViews>
    <sheetView workbookViewId="0">
      <pane xSplit="2" topLeftCell="C1" activePane="topRight" state="frozen"/>
      <selection activeCell="A56" sqref="A56"/>
      <selection pane="topRight" activeCell="O1" sqref="O1:P1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51" width="14" customWidth="1"/>
    <col min="52" max="52" width="9.109375" customWidth="1"/>
    <col min="53" max="53" width="17.21875" customWidth="1"/>
    <col min="54" max="65" width="9.109375" customWidth="1"/>
    <col min="68" max="68" width="9.109375" customWidth="1"/>
    <col min="69" max="69" width="15.5546875" hidden="1" customWidth="1"/>
    <col min="70" max="82" width="9.109375" hidden="1" customWidth="1"/>
    <col min="83" max="83" width="0" hidden="1" customWidth="1"/>
  </cols>
  <sheetData>
    <row r="1" spans="1:82" s="1" customFormat="1" x14ac:dyDescent="0.3">
      <c r="A1" s="5" t="s">
        <v>0</v>
      </c>
      <c r="B1" s="4" t="s">
        <v>41</v>
      </c>
      <c r="C1" s="45" t="s">
        <v>155</v>
      </c>
      <c r="D1" s="46"/>
      <c r="E1" s="43" t="s">
        <v>139</v>
      </c>
      <c r="F1" s="44"/>
      <c r="G1" s="7"/>
      <c r="H1" s="45" t="s">
        <v>156</v>
      </c>
      <c r="I1" s="46"/>
      <c r="J1" s="43" t="s">
        <v>140</v>
      </c>
      <c r="K1" s="44"/>
      <c r="L1" s="10"/>
      <c r="M1" s="45" t="s">
        <v>157</v>
      </c>
      <c r="N1" s="46"/>
      <c r="O1" s="43" t="s">
        <v>164</v>
      </c>
      <c r="P1" s="44"/>
      <c r="Q1" s="10"/>
      <c r="R1" s="45" t="s">
        <v>158</v>
      </c>
      <c r="S1" s="46"/>
      <c r="T1" s="43" t="s">
        <v>141</v>
      </c>
      <c r="U1" s="44"/>
      <c r="V1" s="10"/>
      <c r="W1" s="45" t="s">
        <v>159</v>
      </c>
      <c r="X1" s="46"/>
      <c r="Y1" s="43" t="s">
        <v>142</v>
      </c>
      <c r="Z1" s="44"/>
      <c r="AA1" s="10"/>
      <c r="AB1" s="45" t="s">
        <v>160</v>
      </c>
      <c r="AC1" s="46"/>
      <c r="AD1" s="43" t="s">
        <v>143</v>
      </c>
      <c r="AE1" s="44"/>
      <c r="AF1" s="10"/>
      <c r="AG1" s="45" t="s">
        <v>161</v>
      </c>
      <c r="AH1" s="46"/>
      <c r="AI1" s="43" t="s">
        <v>144</v>
      </c>
      <c r="AJ1" s="44"/>
      <c r="AK1" s="10"/>
      <c r="AL1" s="45" t="s">
        <v>162</v>
      </c>
      <c r="AM1" s="46"/>
      <c r="AN1" s="43" t="s">
        <v>145</v>
      </c>
      <c r="AO1" s="44"/>
      <c r="AP1" s="10"/>
      <c r="AQ1" s="45" t="s">
        <v>163</v>
      </c>
      <c r="AR1" s="46"/>
      <c r="AS1" s="43" t="s">
        <v>146</v>
      </c>
      <c r="AT1" s="44"/>
      <c r="AU1" s="10"/>
      <c r="AY1" t="s">
        <v>0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  <c r="BM1"/>
      <c r="BQ1" t="s">
        <v>0</v>
      </c>
      <c r="BR1" t="s">
        <v>64</v>
      </c>
      <c r="BS1" t="s">
        <v>65</v>
      </c>
      <c r="BT1" t="s">
        <v>66</v>
      </c>
      <c r="BU1" t="s">
        <v>67</v>
      </c>
      <c r="BV1" t="s">
        <v>68</v>
      </c>
      <c r="BW1" t="s">
        <v>69</v>
      </c>
      <c r="BX1" t="s">
        <v>70</v>
      </c>
      <c r="BY1" t="s">
        <v>71</v>
      </c>
      <c r="BZ1" t="s">
        <v>72</v>
      </c>
      <c r="CA1" t="s">
        <v>73</v>
      </c>
      <c r="CB1" t="s">
        <v>74</v>
      </c>
      <c r="CC1" t="s">
        <v>75</v>
      </c>
      <c r="CD1" t="s">
        <v>76</v>
      </c>
    </row>
    <row r="2" spans="1:82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</row>
    <row r="3" spans="1:82" x14ac:dyDescent="0.3">
      <c r="A3" s="20" t="s">
        <v>36</v>
      </c>
      <c r="B3" s="21" t="e">
        <v>#N/A</v>
      </c>
      <c r="C3" s="22" t="e">
        <f t="shared" ref="C3:C10" si="0">D3/$D$59</f>
        <v>#DIV/0!</v>
      </c>
      <c r="D3" s="23">
        <f t="shared" ref="D3:D10" si="1">IF(COUNTIF($AY$2:$BM$62,A3)=1,VLOOKUP(A3,$AY$2:$BM$62,6,FALSE),0)</f>
        <v>0</v>
      </c>
      <c r="E3" s="24">
        <f t="shared" ref="E3:E10" si="2">F3/$F$59</f>
        <v>0</v>
      </c>
      <c r="F3" s="25">
        <f>'Mars N-1'!D3</f>
        <v>0</v>
      </c>
      <c r="G3" s="26">
        <f t="shared" ref="G3:G33" si="3">D3-F3</f>
        <v>0</v>
      </c>
      <c r="H3" s="22" t="e">
        <f t="shared" ref="H3:H10" si="4">I3/$I$59</f>
        <v>#DIV/0!</v>
      </c>
      <c r="I3" s="23">
        <f t="shared" ref="I3:I10" si="5">IF(COUNTIF($AY$2:$BL$62,A3)=1,VLOOKUP(A3,$AY$2:$BL$62,7,FALSE),0)</f>
        <v>0</v>
      </c>
      <c r="J3" s="33">
        <f t="shared" ref="J3:J10" si="6">K3/$K$59</f>
        <v>0</v>
      </c>
      <c r="K3" s="25">
        <f>'Mars N-1'!F3</f>
        <v>0</v>
      </c>
      <c r="L3" s="26">
        <f t="shared" ref="L3:L37" si="7">I3-K3</f>
        <v>0</v>
      </c>
      <c r="M3" s="22" t="e">
        <f t="shared" ref="M3:M10" si="8">N3/$N$59</f>
        <v>#DIV/0!</v>
      </c>
      <c r="N3" s="23">
        <f t="shared" ref="N3:N10" si="9">IF(COUNTIF($AY$2:$BL$62,A3)=1,VLOOKUP(A3,$AY$2:$BL$62,8,FALSE),0)</f>
        <v>0</v>
      </c>
      <c r="O3" s="24">
        <f t="shared" ref="O3:O10" si="10">P3/$P$59</f>
        <v>0</v>
      </c>
      <c r="P3" s="25">
        <f>'Mars N-1'!H3</f>
        <v>0</v>
      </c>
      <c r="Q3" s="26">
        <f t="shared" ref="Q3:Q37" si="11">N3-P3</f>
        <v>0</v>
      </c>
      <c r="R3" s="22" t="e">
        <f t="shared" ref="R3:R10" si="12">S3/$S$59</f>
        <v>#DIV/0!</v>
      </c>
      <c r="S3" s="23">
        <f t="shared" ref="S3:S10" si="13">IF(COUNTIF($AY$2:$BL$62,A3)=1,VLOOKUP(A3,$AY$2:$BL$62,9,FALSE),0)</f>
        <v>0</v>
      </c>
      <c r="T3" s="33">
        <f t="shared" ref="T3:T10" si="14">U3/$U$59</f>
        <v>0</v>
      </c>
      <c r="U3" s="25">
        <f>'Mars N-1'!J3</f>
        <v>0</v>
      </c>
      <c r="V3" s="26">
        <f t="shared" ref="V3:V37" si="15">S3-U3</f>
        <v>0</v>
      </c>
      <c r="W3" s="22" t="e">
        <f t="shared" ref="W3:W10" si="16">X3/$X$59</f>
        <v>#DIV/0!</v>
      </c>
      <c r="X3" s="23">
        <f t="shared" ref="X3:X10" si="17">IF(COUNTIF($AY$2:$BL$62,A3)=1,VLOOKUP(A3,$AY$2:$BL$62,10,FALSE),0)</f>
        <v>0</v>
      </c>
      <c r="Y3" s="33">
        <f t="shared" ref="Y3:Y10" si="18">Z3/$Z$59</f>
        <v>0</v>
      </c>
      <c r="Z3" s="25">
        <f>'Mars N-1'!L3</f>
        <v>0</v>
      </c>
      <c r="AA3" s="26">
        <f t="shared" ref="AA3:AA30" si="19">X3-Z3</f>
        <v>0</v>
      </c>
      <c r="AB3" s="22" t="e">
        <f t="shared" ref="AB3:AB10" si="20">AC3/$AC$59</f>
        <v>#DIV/0!</v>
      </c>
      <c r="AC3" s="23">
        <f t="shared" ref="AC3:AC10" si="21">IF(COUNTIF($AY$2:$BL$62,A3)=1,VLOOKUP(A3,$AY$2:$BL$62,11,FALSE),0)</f>
        <v>0</v>
      </c>
      <c r="AD3" s="33">
        <f t="shared" ref="AD3:AD10" si="22">AE3/$AE$59</f>
        <v>0</v>
      </c>
      <c r="AE3" s="25">
        <f>'Mars N-1'!N3</f>
        <v>0</v>
      </c>
      <c r="AF3" s="26">
        <f t="shared" ref="AF3:AF30" si="23">AC3-AE3</f>
        <v>0</v>
      </c>
      <c r="AG3" s="22" t="e">
        <f t="shared" ref="AG3:AG10" si="24">AH3/$AH$59</f>
        <v>#DIV/0!</v>
      </c>
      <c r="AH3" s="23">
        <f t="shared" ref="AH3:AH10" si="25">IF(COUNTIF($AY$2:$BL$62,A3)=1,VLOOKUP(A3,$AY$2:$BL$62,12,FALSE),0)</f>
        <v>0</v>
      </c>
      <c r="AI3" s="33">
        <f t="shared" ref="AI3:AI10" si="26">AJ3/$AJ$59</f>
        <v>0</v>
      </c>
      <c r="AJ3" s="25">
        <f>'Mars N-1'!P3</f>
        <v>0</v>
      </c>
      <c r="AK3" s="26">
        <f t="shared" ref="AK3:AK30" si="27">AH3-AJ3</f>
        <v>0</v>
      </c>
      <c r="AL3" s="22" t="e">
        <f t="shared" ref="AL3:AL10" si="28">AM3/$AM$59</f>
        <v>#DIV/0!</v>
      </c>
      <c r="AM3" s="23">
        <f t="shared" ref="AM3:AM10" si="29">IF(COUNTIF($AY$2:$BL$62,A3)=1,VLOOKUP(A3,$AY$2:$BL$62,13,FALSE),0)</f>
        <v>0</v>
      </c>
      <c r="AN3" s="33">
        <f t="shared" ref="AN3:AN10" si="30">AO3/$AO$59</f>
        <v>0</v>
      </c>
      <c r="AO3" s="25">
        <f>'Mars N-1'!R3</f>
        <v>0</v>
      </c>
      <c r="AP3" s="26">
        <f t="shared" ref="AP3:AP30" si="31">AM3-AO3</f>
        <v>0</v>
      </c>
      <c r="AQ3" s="22" t="e">
        <f t="shared" ref="AQ3:AQ10" si="32">AR3/$AR$59</f>
        <v>#DIV/0!</v>
      </c>
      <c r="AR3" s="23">
        <f t="shared" ref="AR3:AR10" si="33">IF(COUNTIF($AY$2:$BL$62,A3)=1,VLOOKUP(A3,$AY$2:$BL$62,14,FALSE),0)</f>
        <v>0</v>
      </c>
      <c r="AS3" s="33">
        <f t="shared" ref="AS3:AS10" si="34">AT3/$AT$59</f>
        <v>0</v>
      </c>
      <c r="AT3" s="25">
        <f>'Mars N-1'!T3</f>
        <v>0</v>
      </c>
      <c r="AU3" s="26">
        <f t="shared" ref="AU3:AU30" si="35">AR3-AT3</f>
        <v>0</v>
      </c>
      <c r="AV3" s="38"/>
    </row>
    <row r="4" spans="1:82" x14ac:dyDescent="0.3">
      <c r="A4" t="s">
        <v>33</v>
      </c>
      <c r="B4" s="21"/>
      <c r="C4" s="22" t="e">
        <f t="shared" si="0"/>
        <v>#DIV/0!</v>
      </c>
      <c r="D4" s="23">
        <f t="shared" si="1"/>
        <v>0</v>
      </c>
      <c r="E4" s="24">
        <f t="shared" si="2"/>
        <v>5.7971014492753624E-3</v>
      </c>
      <c r="F4" s="25">
        <f>'Mars N-1'!D4</f>
        <v>2</v>
      </c>
      <c r="G4" s="26">
        <f t="shared" si="3"/>
        <v>-2</v>
      </c>
      <c r="H4" s="22" t="e">
        <f t="shared" si="4"/>
        <v>#DIV/0!</v>
      </c>
      <c r="I4" s="23">
        <f t="shared" si="5"/>
        <v>0</v>
      </c>
      <c r="J4" s="33">
        <f t="shared" si="6"/>
        <v>1.3215859030837005E-2</v>
      </c>
      <c r="K4" s="25">
        <f>'Mars N-1'!F4</f>
        <v>3</v>
      </c>
      <c r="L4" s="26">
        <f t="shared" si="7"/>
        <v>-3</v>
      </c>
      <c r="M4" s="22" t="e">
        <f t="shared" si="8"/>
        <v>#DIV/0!</v>
      </c>
      <c r="N4" s="23">
        <f t="shared" si="9"/>
        <v>0</v>
      </c>
      <c r="O4" s="24">
        <f t="shared" si="10"/>
        <v>0</v>
      </c>
      <c r="P4" s="25">
        <f>'Mars N-1'!H4</f>
        <v>0</v>
      </c>
      <c r="Q4" s="26">
        <f t="shared" si="11"/>
        <v>0</v>
      </c>
      <c r="R4" s="22" t="e">
        <f t="shared" si="12"/>
        <v>#DIV/0!</v>
      </c>
      <c r="S4" s="23">
        <f t="shared" si="13"/>
        <v>0</v>
      </c>
      <c r="T4" s="33">
        <f t="shared" si="14"/>
        <v>2.5316455696202531E-2</v>
      </c>
      <c r="U4" s="25">
        <f>'Mars N-1'!J4</f>
        <v>2</v>
      </c>
      <c r="V4" s="26">
        <f t="shared" si="15"/>
        <v>-2</v>
      </c>
      <c r="W4" s="22" t="e">
        <f t="shared" si="16"/>
        <v>#DIV/0!</v>
      </c>
      <c r="X4" s="23">
        <f t="shared" si="17"/>
        <v>0</v>
      </c>
      <c r="Y4" s="33">
        <f t="shared" si="18"/>
        <v>1.5873015873015872E-2</v>
      </c>
      <c r="Z4" s="25">
        <f>'Mars N-1'!L4</f>
        <v>1</v>
      </c>
      <c r="AA4" s="26">
        <f t="shared" si="19"/>
        <v>-1</v>
      </c>
      <c r="AB4" s="22" t="e">
        <f t="shared" si="20"/>
        <v>#DIV/0!</v>
      </c>
      <c r="AC4" s="23">
        <f t="shared" si="21"/>
        <v>0</v>
      </c>
      <c r="AD4" s="33">
        <f t="shared" si="22"/>
        <v>0</v>
      </c>
      <c r="AE4" s="25">
        <f>'Mars N-1'!N4</f>
        <v>0</v>
      </c>
      <c r="AF4" s="26">
        <f t="shared" si="23"/>
        <v>0</v>
      </c>
      <c r="AG4" s="22" t="e">
        <f t="shared" si="24"/>
        <v>#DIV/0!</v>
      </c>
      <c r="AH4" s="23">
        <f t="shared" si="25"/>
        <v>0</v>
      </c>
      <c r="AI4" s="33">
        <f t="shared" si="26"/>
        <v>0</v>
      </c>
      <c r="AJ4" s="25">
        <f>'Mars N-1'!P4</f>
        <v>0</v>
      </c>
      <c r="AK4" s="26">
        <f t="shared" si="27"/>
        <v>0</v>
      </c>
      <c r="AL4" s="22" t="e">
        <f t="shared" si="28"/>
        <v>#DIV/0!</v>
      </c>
      <c r="AM4" s="23">
        <f t="shared" si="29"/>
        <v>0</v>
      </c>
      <c r="AN4" s="33">
        <f t="shared" si="30"/>
        <v>7.6045627376425855E-3</v>
      </c>
      <c r="AO4" s="25">
        <f>'Mars N-1'!R4</f>
        <v>8</v>
      </c>
      <c r="AP4" s="26">
        <f t="shared" si="31"/>
        <v>-8</v>
      </c>
      <c r="AQ4" s="22" t="e">
        <f t="shared" si="32"/>
        <v>#DIV/0!</v>
      </c>
      <c r="AR4" s="23">
        <f t="shared" si="33"/>
        <v>0</v>
      </c>
      <c r="AS4" s="33">
        <f t="shared" si="34"/>
        <v>0</v>
      </c>
      <c r="AT4" s="25">
        <f>'Mars N-1'!T4</f>
        <v>0</v>
      </c>
      <c r="AU4" s="26">
        <f t="shared" si="35"/>
        <v>0</v>
      </c>
      <c r="AV4" s="39"/>
    </row>
    <row r="5" spans="1:82" x14ac:dyDescent="0.3">
      <c r="A5" t="s">
        <v>1</v>
      </c>
      <c r="B5" s="21"/>
      <c r="C5" s="22" t="e">
        <f t="shared" si="0"/>
        <v>#DIV/0!</v>
      </c>
      <c r="D5" s="23">
        <f t="shared" si="1"/>
        <v>0</v>
      </c>
      <c r="E5" s="24">
        <f t="shared" si="2"/>
        <v>0</v>
      </c>
      <c r="F5" s="25">
        <f>'Mars N-1'!D5</f>
        <v>0</v>
      </c>
      <c r="G5" s="26">
        <f t="shared" si="3"/>
        <v>0</v>
      </c>
      <c r="H5" s="22" t="e">
        <f t="shared" si="4"/>
        <v>#DIV/0!</v>
      </c>
      <c r="I5" s="23">
        <f t="shared" si="5"/>
        <v>0</v>
      </c>
      <c r="J5" s="33">
        <f t="shared" si="6"/>
        <v>0</v>
      </c>
      <c r="K5" s="25">
        <f>'Mars N-1'!F5</f>
        <v>0</v>
      </c>
      <c r="L5" s="26">
        <f t="shared" si="7"/>
        <v>0</v>
      </c>
      <c r="M5" s="22" t="e">
        <f t="shared" si="8"/>
        <v>#DIV/0!</v>
      </c>
      <c r="N5" s="23">
        <f t="shared" si="9"/>
        <v>0</v>
      </c>
      <c r="O5" s="24">
        <f t="shared" si="10"/>
        <v>0</v>
      </c>
      <c r="P5" s="25">
        <f>'Mars N-1'!H5</f>
        <v>0</v>
      </c>
      <c r="Q5" s="26">
        <f t="shared" si="11"/>
        <v>0</v>
      </c>
      <c r="R5" s="22" t="e">
        <f t="shared" si="12"/>
        <v>#DIV/0!</v>
      </c>
      <c r="S5" s="23">
        <f t="shared" si="13"/>
        <v>0</v>
      </c>
      <c r="T5" s="33">
        <f t="shared" si="14"/>
        <v>0</v>
      </c>
      <c r="U5" s="25">
        <f>'Mars N-1'!J5</f>
        <v>0</v>
      </c>
      <c r="V5" s="26">
        <f t="shared" si="15"/>
        <v>0</v>
      </c>
      <c r="W5" s="22" t="e">
        <f t="shared" si="16"/>
        <v>#DIV/0!</v>
      </c>
      <c r="X5" s="23">
        <f t="shared" si="17"/>
        <v>0</v>
      </c>
      <c r="Y5" s="33">
        <f t="shared" si="18"/>
        <v>3.1746031746031744E-2</v>
      </c>
      <c r="Z5" s="25">
        <f>'Mars N-1'!L5</f>
        <v>2</v>
      </c>
      <c r="AA5" s="26">
        <f t="shared" si="19"/>
        <v>-2</v>
      </c>
      <c r="AB5" s="22" t="e">
        <f t="shared" si="20"/>
        <v>#DIV/0!</v>
      </c>
      <c r="AC5" s="23">
        <f t="shared" si="21"/>
        <v>0</v>
      </c>
      <c r="AD5" s="33">
        <f t="shared" si="22"/>
        <v>5.263157894736842E-3</v>
      </c>
      <c r="AE5" s="25">
        <f>'Mars N-1'!N5</f>
        <v>1</v>
      </c>
      <c r="AF5" s="26">
        <f t="shared" si="23"/>
        <v>-1</v>
      </c>
      <c r="AG5" s="22" t="e">
        <f t="shared" si="24"/>
        <v>#DIV/0!</v>
      </c>
      <c r="AH5" s="23">
        <f t="shared" si="25"/>
        <v>0</v>
      </c>
      <c r="AI5" s="33">
        <f t="shared" si="26"/>
        <v>0</v>
      </c>
      <c r="AJ5" s="25">
        <f>'Mars N-1'!P5</f>
        <v>0</v>
      </c>
      <c r="AK5" s="26">
        <f t="shared" si="27"/>
        <v>0</v>
      </c>
      <c r="AL5" s="22" t="e">
        <f t="shared" si="28"/>
        <v>#DIV/0!</v>
      </c>
      <c r="AM5" s="23">
        <f t="shared" si="29"/>
        <v>0</v>
      </c>
      <c r="AN5" s="33">
        <f t="shared" si="30"/>
        <v>2.8517110266159697E-3</v>
      </c>
      <c r="AO5" s="25">
        <f>'Mars N-1'!R5</f>
        <v>3</v>
      </c>
      <c r="AP5" s="26">
        <f t="shared" si="31"/>
        <v>-3</v>
      </c>
      <c r="AQ5" s="22" t="e">
        <f t="shared" si="32"/>
        <v>#DIV/0!</v>
      </c>
      <c r="AR5" s="23">
        <f t="shared" si="33"/>
        <v>0</v>
      </c>
      <c r="AS5" s="33">
        <f t="shared" si="34"/>
        <v>0</v>
      </c>
      <c r="AT5" s="25">
        <f>'Mars N-1'!T5</f>
        <v>0</v>
      </c>
      <c r="AU5" s="26">
        <f t="shared" si="35"/>
        <v>0</v>
      </c>
      <c r="AV5" s="40"/>
    </row>
    <row r="6" spans="1:82" x14ac:dyDescent="0.3">
      <c r="A6" t="s">
        <v>52</v>
      </c>
      <c r="B6" s="21"/>
      <c r="C6" s="22" t="e">
        <f t="shared" si="0"/>
        <v>#DIV/0!</v>
      </c>
      <c r="D6" s="23">
        <f t="shared" si="1"/>
        <v>0</v>
      </c>
      <c r="E6" s="24">
        <f t="shared" si="2"/>
        <v>0</v>
      </c>
      <c r="F6" s="25">
        <f>'Mars N-1'!D6</f>
        <v>0</v>
      </c>
      <c r="G6" s="26">
        <f t="shared" si="3"/>
        <v>0</v>
      </c>
      <c r="H6" s="22" t="e">
        <f t="shared" si="4"/>
        <v>#DIV/0!</v>
      </c>
      <c r="I6" s="23">
        <f t="shared" si="5"/>
        <v>0</v>
      </c>
      <c r="J6" s="33">
        <f t="shared" si="6"/>
        <v>0</v>
      </c>
      <c r="K6" s="25">
        <f>'Mars N-1'!F6</f>
        <v>0</v>
      </c>
      <c r="L6" s="26">
        <f t="shared" si="7"/>
        <v>0</v>
      </c>
      <c r="M6" s="22" t="e">
        <f t="shared" si="8"/>
        <v>#DIV/0!</v>
      </c>
      <c r="N6" s="23">
        <f t="shared" si="9"/>
        <v>0</v>
      </c>
      <c r="O6" s="24">
        <f t="shared" si="10"/>
        <v>0</v>
      </c>
      <c r="P6" s="25">
        <f>'Mars N-1'!H6</f>
        <v>0</v>
      </c>
      <c r="Q6" s="26">
        <f t="shared" si="11"/>
        <v>0</v>
      </c>
      <c r="R6" s="22" t="e">
        <f t="shared" si="12"/>
        <v>#DIV/0!</v>
      </c>
      <c r="S6" s="23">
        <f t="shared" si="13"/>
        <v>0</v>
      </c>
      <c r="T6" s="33">
        <f t="shared" si="14"/>
        <v>0</v>
      </c>
      <c r="U6" s="25">
        <f>'Mars N-1'!J6</f>
        <v>0</v>
      </c>
      <c r="V6" s="26">
        <f t="shared" si="15"/>
        <v>0</v>
      </c>
      <c r="W6" s="22" t="e">
        <f t="shared" si="16"/>
        <v>#DIV/0!</v>
      </c>
      <c r="X6" s="23">
        <f t="shared" si="17"/>
        <v>0</v>
      </c>
      <c r="Y6" s="33">
        <f t="shared" si="18"/>
        <v>0</v>
      </c>
      <c r="Z6" s="25">
        <f>'Mars N-1'!L6</f>
        <v>0</v>
      </c>
      <c r="AA6" s="26">
        <f t="shared" si="19"/>
        <v>0</v>
      </c>
      <c r="AB6" s="22" t="e">
        <f t="shared" si="20"/>
        <v>#DIV/0!</v>
      </c>
      <c r="AC6" s="23">
        <f t="shared" si="21"/>
        <v>0</v>
      </c>
      <c r="AD6" s="33">
        <f t="shared" si="22"/>
        <v>0</v>
      </c>
      <c r="AE6" s="25">
        <f>'Mars N-1'!N6</f>
        <v>0</v>
      </c>
      <c r="AF6" s="26">
        <f t="shared" si="23"/>
        <v>0</v>
      </c>
      <c r="AG6" s="22" t="e">
        <f t="shared" si="24"/>
        <v>#DIV/0!</v>
      </c>
      <c r="AH6" s="23">
        <f t="shared" si="25"/>
        <v>0</v>
      </c>
      <c r="AI6" s="33">
        <f t="shared" si="26"/>
        <v>0</v>
      </c>
      <c r="AJ6" s="25">
        <f>'Mars N-1'!P6</f>
        <v>0</v>
      </c>
      <c r="AK6" s="26">
        <f t="shared" si="27"/>
        <v>0</v>
      </c>
      <c r="AL6" s="22" t="e">
        <f t="shared" si="28"/>
        <v>#DIV/0!</v>
      </c>
      <c r="AM6" s="23">
        <f t="shared" si="29"/>
        <v>0</v>
      </c>
      <c r="AN6" s="33">
        <f t="shared" si="30"/>
        <v>0</v>
      </c>
      <c r="AO6" s="25">
        <f>'Mars N-1'!R6</f>
        <v>0</v>
      </c>
      <c r="AP6" s="26">
        <f t="shared" si="31"/>
        <v>0</v>
      </c>
      <c r="AQ6" s="22" t="e">
        <f t="shared" si="32"/>
        <v>#DIV/0!</v>
      </c>
      <c r="AR6" s="23">
        <f t="shared" si="33"/>
        <v>0</v>
      </c>
      <c r="AS6" s="33">
        <f t="shared" si="34"/>
        <v>0</v>
      </c>
      <c r="AT6" s="25">
        <f>'Mars N-1'!T6</f>
        <v>0</v>
      </c>
      <c r="AU6" s="26">
        <f t="shared" si="35"/>
        <v>0</v>
      </c>
    </row>
    <row r="7" spans="1:82" x14ac:dyDescent="0.3">
      <c r="A7" t="s">
        <v>2</v>
      </c>
      <c r="B7" s="21"/>
      <c r="C7" s="22" t="e">
        <f t="shared" si="0"/>
        <v>#DIV/0!</v>
      </c>
      <c r="D7" s="23">
        <f t="shared" si="1"/>
        <v>0</v>
      </c>
      <c r="E7" s="24">
        <f t="shared" si="2"/>
        <v>0.11304347826086956</v>
      </c>
      <c r="F7" s="25">
        <f>'Mars N-1'!D7</f>
        <v>39</v>
      </c>
      <c r="G7" s="26">
        <f t="shared" si="3"/>
        <v>-39</v>
      </c>
      <c r="H7" s="22" t="e">
        <f t="shared" si="4"/>
        <v>#DIV/0!</v>
      </c>
      <c r="I7" s="23">
        <f t="shared" si="5"/>
        <v>0</v>
      </c>
      <c r="J7" s="33">
        <f t="shared" si="6"/>
        <v>5.2863436123348019E-2</v>
      </c>
      <c r="K7" s="25">
        <f>'Mars N-1'!F7</f>
        <v>12</v>
      </c>
      <c r="L7" s="26">
        <f t="shared" si="7"/>
        <v>-12</v>
      </c>
      <c r="M7" s="22" t="e">
        <f t="shared" si="8"/>
        <v>#DIV/0!</v>
      </c>
      <c r="N7" s="23">
        <f t="shared" si="9"/>
        <v>0</v>
      </c>
      <c r="O7" s="24">
        <f t="shared" si="10"/>
        <v>0</v>
      </c>
      <c r="P7" s="25">
        <f>'Mars N-1'!H7</f>
        <v>0</v>
      </c>
      <c r="Q7" s="26">
        <f t="shared" si="11"/>
        <v>0</v>
      </c>
      <c r="R7" s="22" t="e">
        <f t="shared" si="12"/>
        <v>#DIV/0!</v>
      </c>
      <c r="S7" s="23">
        <f t="shared" si="13"/>
        <v>0</v>
      </c>
      <c r="T7" s="33">
        <f t="shared" si="14"/>
        <v>8.8607594936708861E-2</v>
      </c>
      <c r="U7" s="25">
        <f>'Mars N-1'!J7</f>
        <v>7</v>
      </c>
      <c r="V7" s="26">
        <f t="shared" si="15"/>
        <v>-7</v>
      </c>
      <c r="W7" s="22" t="e">
        <f t="shared" si="16"/>
        <v>#DIV/0!</v>
      </c>
      <c r="X7" s="23">
        <f t="shared" si="17"/>
        <v>0</v>
      </c>
      <c r="Y7" s="33">
        <f t="shared" si="18"/>
        <v>4.7619047619047616E-2</v>
      </c>
      <c r="Z7" s="25">
        <f>'Mars N-1'!L7</f>
        <v>3</v>
      </c>
      <c r="AA7" s="26">
        <f t="shared" si="19"/>
        <v>-3</v>
      </c>
      <c r="AB7" s="22" t="e">
        <f t="shared" si="20"/>
        <v>#DIV/0!</v>
      </c>
      <c r="AC7" s="23">
        <f t="shared" si="21"/>
        <v>0</v>
      </c>
      <c r="AD7" s="33">
        <f t="shared" si="22"/>
        <v>0.12631578947368421</v>
      </c>
      <c r="AE7" s="25">
        <f>'Mars N-1'!N7</f>
        <v>24</v>
      </c>
      <c r="AF7" s="26">
        <f t="shared" si="23"/>
        <v>-24</v>
      </c>
      <c r="AG7" s="22" t="e">
        <f t="shared" si="24"/>
        <v>#DIV/0!</v>
      </c>
      <c r="AH7" s="23">
        <f t="shared" si="25"/>
        <v>0</v>
      </c>
      <c r="AI7" s="33">
        <f t="shared" si="26"/>
        <v>6.25E-2</v>
      </c>
      <c r="AJ7" s="25">
        <f>'Mars N-1'!P7</f>
        <v>4</v>
      </c>
      <c r="AK7" s="26">
        <f t="shared" si="27"/>
        <v>-4</v>
      </c>
      <c r="AL7" s="22" t="e">
        <f t="shared" si="28"/>
        <v>#DIV/0!</v>
      </c>
      <c r="AM7" s="23">
        <f t="shared" si="29"/>
        <v>0</v>
      </c>
      <c r="AN7" s="33">
        <f t="shared" si="30"/>
        <v>8.4600760456273766E-2</v>
      </c>
      <c r="AO7" s="25">
        <f>'Mars N-1'!R7</f>
        <v>89</v>
      </c>
      <c r="AP7" s="26">
        <f t="shared" si="31"/>
        <v>-89</v>
      </c>
      <c r="AQ7" s="22" t="e">
        <f t="shared" si="32"/>
        <v>#DIV/0!</v>
      </c>
      <c r="AR7" s="23">
        <f t="shared" si="33"/>
        <v>0</v>
      </c>
      <c r="AS7" s="33">
        <f t="shared" si="34"/>
        <v>0</v>
      </c>
      <c r="AT7" s="25">
        <f>'Mars N-1'!T7</f>
        <v>0</v>
      </c>
      <c r="AU7" s="26">
        <f t="shared" si="35"/>
        <v>0</v>
      </c>
    </row>
    <row r="8" spans="1:82" x14ac:dyDescent="0.3">
      <c r="A8" t="s">
        <v>152</v>
      </c>
      <c r="B8" s="21"/>
      <c r="C8" s="22" t="e">
        <f t="shared" si="0"/>
        <v>#DIV/0!</v>
      </c>
      <c r="D8" s="23">
        <f t="shared" si="1"/>
        <v>0</v>
      </c>
      <c r="E8" s="24"/>
      <c r="F8" s="25"/>
      <c r="G8" s="26"/>
      <c r="H8" s="22" t="e">
        <f t="shared" si="4"/>
        <v>#DIV/0!</v>
      </c>
      <c r="I8" s="23">
        <f t="shared" si="5"/>
        <v>0</v>
      </c>
      <c r="J8" s="33"/>
      <c r="K8" s="25"/>
      <c r="L8" s="26"/>
      <c r="M8" s="22" t="e">
        <f t="shared" si="8"/>
        <v>#DIV/0!</v>
      </c>
      <c r="N8" s="23">
        <f t="shared" si="9"/>
        <v>0</v>
      </c>
      <c r="O8" s="24"/>
      <c r="P8" s="25"/>
      <c r="Q8" s="26"/>
      <c r="R8" s="22" t="e">
        <f t="shared" si="12"/>
        <v>#DIV/0!</v>
      </c>
      <c r="S8" s="23">
        <f t="shared" si="13"/>
        <v>0</v>
      </c>
      <c r="T8" s="33"/>
      <c r="U8" s="25"/>
      <c r="V8" s="26"/>
      <c r="W8" s="22" t="e">
        <f t="shared" si="16"/>
        <v>#DIV/0!</v>
      </c>
      <c r="X8" s="23">
        <f t="shared" si="17"/>
        <v>0</v>
      </c>
      <c r="Y8" s="33"/>
      <c r="Z8" s="25"/>
      <c r="AA8" s="26"/>
      <c r="AB8" s="22" t="e">
        <f t="shared" si="20"/>
        <v>#DIV/0!</v>
      </c>
      <c r="AC8" s="23">
        <f t="shared" si="21"/>
        <v>0</v>
      </c>
      <c r="AD8" s="33"/>
      <c r="AE8" s="25"/>
      <c r="AF8" s="26"/>
      <c r="AG8" s="22" t="e">
        <f t="shared" si="24"/>
        <v>#DIV/0!</v>
      </c>
      <c r="AH8" s="23">
        <f t="shared" si="25"/>
        <v>0</v>
      </c>
      <c r="AI8" s="33"/>
      <c r="AJ8" s="25"/>
      <c r="AK8" s="26"/>
      <c r="AL8" s="22" t="e">
        <f t="shared" si="28"/>
        <v>#DIV/0!</v>
      </c>
      <c r="AM8" s="23">
        <f t="shared" si="29"/>
        <v>0</v>
      </c>
      <c r="AN8" s="33"/>
      <c r="AO8" s="25"/>
      <c r="AP8" s="26"/>
      <c r="AQ8" s="22" t="e">
        <f t="shared" si="32"/>
        <v>#DIV/0!</v>
      </c>
      <c r="AR8" s="23">
        <f t="shared" si="33"/>
        <v>0</v>
      </c>
      <c r="AS8" s="33"/>
      <c r="AT8" s="25"/>
      <c r="AU8" s="26"/>
    </row>
    <row r="9" spans="1:82" x14ac:dyDescent="0.3">
      <c r="A9" t="s">
        <v>3</v>
      </c>
      <c r="B9" s="21"/>
      <c r="C9" s="22" t="e">
        <f t="shared" si="0"/>
        <v>#DIV/0!</v>
      </c>
      <c r="D9" s="23">
        <f t="shared" si="1"/>
        <v>0</v>
      </c>
      <c r="E9" s="24">
        <f t="shared" si="2"/>
        <v>2.8985507246376812E-3</v>
      </c>
      <c r="F9" s="25">
        <f>'Mars N-1'!D8</f>
        <v>1</v>
      </c>
      <c r="G9" s="26">
        <f t="shared" si="3"/>
        <v>-1</v>
      </c>
      <c r="H9" s="22" t="e">
        <f t="shared" si="4"/>
        <v>#DIV/0!</v>
      </c>
      <c r="I9" s="23">
        <f t="shared" si="5"/>
        <v>0</v>
      </c>
      <c r="J9" s="33">
        <f t="shared" si="6"/>
        <v>0</v>
      </c>
      <c r="K9" s="25">
        <f>'Mars N-1'!F8</f>
        <v>0</v>
      </c>
      <c r="L9" s="26">
        <f t="shared" si="7"/>
        <v>0</v>
      </c>
      <c r="M9" s="22" t="e">
        <f t="shared" si="8"/>
        <v>#DIV/0!</v>
      </c>
      <c r="N9" s="23">
        <f t="shared" si="9"/>
        <v>0</v>
      </c>
      <c r="O9" s="24">
        <f t="shared" si="10"/>
        <v>0</v>
      </c>
      <c r="P9" s="25">
        <f>'Mars N-1'!H8</f>
        <v>0</v>
      </c>
      <c r="Q9" s="26">
        <f t="shared" si="11"/>
        <v>0</v>
      </c>
      <c r="R9" s="22" t="e">
        <f t="shared" si="12"/>
        <v>#DIV/0!</v>
      </c>
      <c r="S9" s="23">
        <f t="shared" si="13"/>
        <v>0</v>
      </c>
      <c r="T9" s="33">
        <f t="shared" si="14"/>
        <v>0</v>
      </c>
      <c r="U9" s="25">
        <f>'Mars N-1'!J8</f>
        <v>0</v>
      </c>
      <c r="V9" s="26">
        <f t="shared" si="15"/>
        <v>0</v>
      </c>
      <c r="W9" s="22" t="e">
        <f t="shared" si="16"/>
        <v>#DIV/0!</v>
      </c>
      <c r="X9" s="23">
        <f t="shared" si="17"/>
        <v>0</v>
      </c>
      <c r="Y9" s="33">
        <f t="shared" si="18"/>
        <v>0</v>
      </c>
      <c r="Z9" s="25">
        <f>'Mars N-1'!L8</f>
        <v>0</v>
      </c>
      <c r="AA9" s="26">
        <f t="shared" si="19"/>
        <v>0</v>
      </c>
      <c r="AB9" s="22" t="e">
        <f t="shared" si="20"/>
        <v>#DIV/0!</v>
      </c>
      <c r="AC9" s="23">
        <f t="shared" si="21"/>
        <v>0</v>
      </c>
      <c r="AD9" s="33">
        <f t="shared" si="22"/>
        <v>1.0526315789473684E-2</v>
      </c>
      <c r="AE9" s="25">
        <f>'Mars N-1'!N8</f>
        <v>2</v>
      </c>
      <c r="AF9" s="26">
        <f t="shared" si="23"/>
        <v>-2</v>
      </c>
      <c r="AG9" s="22" t="e">
        <f t="shared" si="24"/>
        <v>#DIV/0!</v>
      </c>
      <c r="AH9" s="23">
        <f t="shared" si="25"/>
        <v>0</v>
      </c>
      <c r="AI9" s="33">
        <f t="shared" si="26"/>
        <v>0</v>
      </c>
      <c r="AJ9" s="25">
        <f>'Mars N-1'!P8</f>
        <v>0</v>
      </c>
      <c r="AK9" s="26">
        <f t="shared" si="27"/>
        <v>0</v>
      </c>
      <c r="AL9" s="22" t="e">
        <f t="shared" si="28"/>
        <v>#DIV/0!</v>
      </c>
      <c r="AM9" s="23">
        <f t="shared" si="29"/>
        <v>0</v>
      </c>
      <c r="AN9" s="33">
        <f t="shared" si="30"/>
        <v>2.8517110266159697E-3</v>
      </c>
      <c r="AO9" s="25">
        <f>'Mars N-1'!R8</f>
        <v>3</v>
      </c>
      <c r="AP9" s="26">
        <f t="shared" si="31"/>
        <v>-3</v>
      </c>
      <c r="AQ9" s="22" t="e">
        <f t="shared" si="32"/>
        <v>#DIV/0!</v>
      </c>
      <c r="AR9" s="23">
        <f t="shared" si="33"/>
        <v>0</v>
      </c>
      <c r="AS9" s="33">
        <f t="shared" si="34"/>
        <v>0</v>
      </c>
      <c r="AT9" s="25">
        <f>'Mars N-1'!T8</f>
        <v>0</v>
      </c>
      <c r="AU9" s="26">
        <f t="shared" si="35"/>
        <v>0</v>
      </c>
    </row>
    <row r="10" spans="1:82" x14ac:dyDescent="0.3">
      <c r="A10" t="s">
        <v>4</v>
      </c>
      <c r="B10" s="21"/>
      <c r="C10" s="22" t="e">
        <f t="shared" si="0"/>
        <v>#DIV/0!</v>
      </c>
      <c r="D10" s="23">
        <f t="shared" si="1"/>
        <v>0</v>
      </c>
      <c r="E10" s="24">
        <f t="shared" si="2"/>
        <v>8.6956521739130432E-2</v>
      </c>
      <c r="F10" s="25">
        <f>'Mars N-1'!D9</f>
        <v>30</v>
      </c>
      <c r="G10" s="26">
        <f t="shared" si="3"/>
        <v>-30</v>
      </c>
      <c r="H10" s="22" t="e">
        <f t="shared" si="4"/>
        <v>#DIV/0!</v>
      </c>
      <c r="I10" s="23">
        <f t="shared" si="5"/>
        <v>0</v>
      </c>
      <c r="J10" s="33">
        <f t="shared" si="6"/>
        <v>4.8458149779735685E-2</v>
      </c>
      <c r="K10" s="25">
        <f>'Mars N-1'!F9</f>
        <v>11</v>
      </c>
      <c r="L10" s="26">
        <f t="shared" si="7"/>
        <v>-11</v>
      </c>
      <c r="M10" s="22" t="e">
        <f t="shared" si="8"/>
        <v>#DIV/0!</v>
      </c>
      <c r="N10" s="23">
        <f t="shared" si="9"/>
        <v>0</v>
      </c>
      <c r="O10" s="24">
        <f t="shared" si="10"/>
        <v>1.0416666666666666E-2</v>
      </c>
      <c r="P10" s="25">
        <f>'Mars N-1'!H9</f>
        <v>1</v>
      </c>
      <c r="Q10" s="26">
        <f t="shared" si="11"/>
        <v>-1</v>
      </c>
      <c r="R10" s="22" t="e">
        <f t="shared" si="12"/>
        <v>#DIV/0!</v>
      </c>
      <c r="S10" s="23">
        <f t="shared" si="13"/>
        <v>0</v>
      </c>
      <c r="T10" s="33">
        <f t="shared" si="14"/>
        <v>5.0632911392405063E-2</v>
      </c>
      <c r="U10" s="25">
        <f>'Mars N-1'!J9</f>
        <v>4</v>
      </c>
      <c r="V10" s="26">
        <f t="shared" si="15"/>
        <v>-4</v>
      </c>
      <c r="W10" s="22" t="e">
        <f t="shared" si="16"/>
        <v>#DIV/0!</v>
      </c>
      <c r="X10" s="23">
        <f t="shared" si="17"/>
        <v>0</v>
      </c>
      <c r="Y10" s="33">
        <f t="shared" si="18"/>
        <v>0.15873015873015872</v>
      </c>
      <c r="Z10" s="25">
        <f>'Mars N-1'!L9</f>
        <v>10</v>
      </c>
      <c r="AA10" s="26">
        <f t="shared" si="19"/>
        <v>-10</v>
      </c>
      <c r="AB10" s="22" t="e">
        <f t="shared" si="20"/>
        <v>#DIV/0!</v>
      </c>
      <c r="AC10" s="23">
        <f t="shared" si="21"/>
        <v>0</v>
      </c>
      <c r="AD10" s="33">
        <f t="shared" si="22"/>
        <v>8.4210526315789472E-2</v>
      </c>
      <c r="AE10" s="25">
        <f>'Mars N-1'!N9</f>
        <v>16</v>
      </c>
      <c r="AF10" s="26">
        <f t="shared" si="23"/>
        <v>-16</v>
      </c>
      <c r="AG10" s="22" t="e">
        <f t="shared" si="24"/>
        <v>#DIV/0!</v>
      </c>
      <c r="AH10" s="23">
        <f t="shared" si="25"/>
        <v>0</v>
      </c>
      <c r="AI10" s="33">
        <f t="shared" si="26"/>
        <v>0.1875</v>
      </c>
      <c r="AJ10" s="25">
        <f>'Mars N-1'!P9</f>
        <v>12</v>
      </c>
      <c r="AK10" s="26">
        <f t="shared" si="27"/>
        <v>-12</v>
      </c>
      <c r="AL10" s="22" t="e">
        <f t="shared" si="28"/>
        <v>#DIV/0!</v>
      </c>
      <c r="AM10" s="23">
        <f t="shared" si="29"/>
        <v>0</v>
      </c>
      <c r="AN10" s="33">
        <f t="shared" si="30"/>
        <v>7.9847908745247151E-2</v>
      </c>
      <c r="AO10" s="25">
        <f>'Mars N-1'!R9</f>
        <v>84</v>
      </c>
      <c r="AP10" s="26">
        <f t="shared" si="31"/>
        <v>-84</v>
      </c>
      <c r="AQ10" s="22" t="e">
        <f t="shared" si="32"/>
        <v>#DIV/0!</v>
      </c>
      <c r="AR10" s="23">
        <f t="shared" si="33"/>
        <v>0</v>
      </c>
      <c r="AS10" s="33">
        <f t="shared" si="34"/>
        <v>0</v>
      </c>
      <c r="AT10" s="25">
        <f>'Mars N-1'!T9</f>
        <v>0</v>
      </c>
      <c r="AU10" s="26">
        <f t="shared" si="35"/>
        <v>0</v>
      </c>
    </row>
    <row r="11" spans="1:82" x14ac:dyDescent="0.3">
      <c r="A11" t="s">
        <v>138</v>
      </c>
      <c r="B11" s="21"/>
      <c r="C11" s="22"/>
      <c r="D11" s="23"/>
      <c r="E11" s="24"/>
      <c r="F11" s="25"/>
      <c r="G11" s="26"/>
      <c r="H11" s="22"/>
      <c r="I11" s="23"/>
      <c r="J11" s="33"/>
      <c r="K11" s="25"/>
      <c r="L11" s="26"/>
      <c r="M11" s="22"/>
      <c r="N11" s="23"/>
      <c r="O11" s="24"/>
      <c r="P11" s="25"/>
      <c r="Q11" s="26"/>
      <c r="R11" s="22"/>
      <c r="S11" s="23"/>
      <c r="T11" s="33"/>
      <c r="U11" s="25"/>
      <c r="V11" s="26"/>
      <c r="W11" s="22"/>
      <c r="X11" s="23"/>
      <c r="Y11" s="33"/>
      <c r="Z11" s="25"/>
      <c r="AA11" s="26"/>
      <c r="AB11" s="22"/>
      <c r="AC11" s="23"/>
      <c r="AD11" s="33"/>
      <c r="AE11" s="25"/>
      <c r="AF11" s="26"/>
      <c r="AG11" s="22"/>
      <c r="AH11" s="23"/>
      <c r="AI11" s="33"/>
      <c r="AJ11" s="25"/>
      <c r="AK11" s="26"/>
      <c r="AL11" s="22"/>
      <c r="AM11" s="23"/>
      <c r="AN11" s="33"/>
      <c r="AO11" s="25"/>
      <c r="AP11" s="26"/>
      <c r="AQ11" s="22"/>
      <c r="AR11" s="23"/>
      <c r="AS11" s="33"/>
      <c r="AT11" s="25"/>
      <c r="AU11" s="26"/>
    </row>
    <row r="12" spans="1:82" x14ac:dyDescent="0.3">
      <c r="A12" t="s">
        <v>53</v>
      </c>
      <c r="B12" s="21"/>
      <c r="C12" s="22" t="e">
        <f t="shared" ref="C12:C30" si="36">D12/$D$59</f>
        <v>#DIV/0!</v>
      </c>
      <c r="D12" s="23">
        <f t="shared" ref="D12:D57" si="37">IF(COUNTIF($AY$2:$BM$62,A12)=1,VLOOKUP(A12,$AY$2:$BM$62,6,FALSE),0)</f>
        <v>0</v>
      </c>
      <c r="E12" s="24">
        <f t="shared" ref="E12:E30" si="38">F12/$F$59</f>
        <v>0</v>
      </c>
      <c r="F12" s="25">
        <f>'Mars N-1'!D11</f>
        <v>0</v>
      </c>
      <c r="G12" s="26">
        <f t="shared" si="3"/>
        <v>0</v>
      </c>
      <c r="H12" s="22" t="e">
        <f t="shared" ref="H12:H30" si="39">I12/$I$59</f>
        <v>#DIV/0!</v>
      </c>
      <c r="I12" s="23">
        <f t="shared" ref="I12:I57" si="40">IF(COUNTIF($AY$2:$BL$62,A12)=1,VLOOKUP(A12,$AY$2:$BL$62,7,FALSE),0)</f>
        <v>0</v>
      </c>
      <c r="J12" s="33">
        <f t="shared" ref="J12:J30" si="41">K12/$K$59</f>
        <v>0</v>
      </c>
      <c r="K12" s="25">
        <f>'Mars N-1'!F11</f>
        <v>0</v>
      </c>
      <c r="L12" s="26">
        <f t="shared" si="7"/>
        <v>0</v>
      </c>
      <c r="M12" s="22" t="e">
        <f t="shared" ref="M12:M30" si="42">N12/$N$59</f>
        <v>#DIV/0!</v>
      </c>
      <c r="N12" s="23">
        <f t="shared" ref="N12:N57" si="43">IF(COUNTIF($AY$2:$BL$62,A12)=1,VLOOKUP(A12,$AY$2:$BL$62,8,FALSE),0)</f>
        <v>0</v>
      </c>
      <c r="O12" s="24">
        <f t="shared" ref="O12:O30" si="44">P12/$P$59</f>
        <v>0</v>
      </c>
      <c r="P12" s="25">
        <f>'Mars N-1'!H11</f>
        <v>0</v>
      </c>
      <c r="Q12" s="26">
        <f t="shared" si="11"/>
        <v>0</v>
      </c>
      <c r="R12" s="22" t="e">
        <f t="shared" ref="R12:R33" si="45">S12/$S$59</f>
        <v>#DIV/0!</v>
      </c>
      <c r="S12" s="23">
        <f t="shared" ref="S12:S57" si="46">IF(COUNTIF($AY$2:$BL$62,A12)=1,VLOOKUP(A12,$AY$2:$BL$62,9,FALSE),0)</f>
        <v>0</v>
      </c>
      <c r="T12" s="33">
        <f t="shared" ref="T12:T30" si="47">U12/$U$59</f>
        <v>0</v>
      </c>
      <c r="U12" s="25">
        <f>'Mars N-1'!J11</f>
        <v>0</v>
      </c>
      <c r="V12" s="26">
        <f t="shared" si="15"/>
        <v>0</v>
      </c>
      <c r="W12" s="22" t="e">
        <f t="shared" ref="W12:W30" si="48">X12/$X$59</f>
        <v>#DIV/0!</v>
      </c>
      <c r="X12" s="23">
        <f t="shared" ref="X12:X57" si="49">IF(COUNTIF($AY$2:$BL$62,A12)=1,VLOOKUP(A12,$AY$2:$BL$62,10,FALSE),0)</f>
        <v>0</v>
      </c>
      <c r="Y12" s="33">
        <f t="shared" ref="Y12:Y30" si="50">Z12/$Z$59</f>
        <v>0</v>
      </c>
      <c r="Z12" s="25">
        <f>'Mars N-1'!L11</f>
        <v>0</v>
      </c>
      <c r="AA12" s="26">
        <f t="shared" si="19"/>
        <v>0</v>
      </c>
      <c r="AB12" s="22" t="e">
        <f t="shared" ref="AB12:AB33" si="51">AC12/$AC$59</f>
        <v>#DIV/0!</v>
      </c>
      <c r="AC12" s="23">
        <f t="shared" ref="AC12:AC57" si="52">IF(COUNTIF($AY$2:$BL$62,A12)=1,VLOOKUP(A12,$AY$2:$BL$62,11,FALSE),0)</f>
        <v>0</v>
      </c>
      <c r="AD12" s="33">
        <f t="shared" ref="AD12:AD30" si="53">AE12/$AE$59</f>
        <v>0</v>
      </c>
      <c r="AE12" s="25">
        <f>'Mars N-1'!N11</f>
        <v>0</v>
      </c>
      <c r="AF12" s="26">
        <f t="shared" si="23"/>
        <v>0</v>
      </c>
      <c r="AG12" s="22" t="e">
        <f t="shared" ref="AG12:AG30" si="54">AH12/$AH$59</f>
        <v>#DIV/0!</v>
      </c>
      <c r="AH12" s="23">
        <f t="shared" ref="AH12:AH57" si="55">IF(COUNTIF($AY$2:$BL$62,A12)=1,VLOOKUP(A12,$AY$2:$BL$62,12,FALSE),0)</f>
        <v>0</v>
      </c>
      <c r="AI12" s="33">
        <f t="shared" ref="AI12:AI30" si="56">AJ12/$AJ$59</f>
        <v>0</v>
      </c>
      <c r="AJ12" s="25">
        <f>'Mars N-1'!P11</f>
        <v>0</v>
      </c>
      <c r="AK12" s="26">
        <f t="shared" si="27"/>
        <v>0</v>
      </c>
      <c r="AL12" s="22" t="e">
        <f t="shared" ref="AL12:AL30" si="57">AM12/$AM$59</f>
        <v>#DIV/0!</v>
      </c>
      <c r="AM12" s="23">
        <f t="shared" ref="AM12:AM57" si="58">IF(COUNTIF($AY$2:$BL$62,A12)=1,VLOOKUP(A12,$AY$2:$BL$62,13,FALSE),0)</f>
        <v>0</v>
      </c>
      <c r="AN12" s="33">
        <f t="shared" ref="AN12:AN30" si="59">AO12/$AO$59</f>
        <v>0</v>
      </c>
      <c r="AO12" s="25">
        <f>'Mars N-1'!R11</f>
        <v>0</v>
      </c>
      <c r="AP12" s="26">
        <f t="shared" si="31"/>
        <v>0</v>
      </c>
      <c r="AQ12" s="22" t="e">
        <f t="shared" ref="AQ12:AQ30" si="60">AR12/$AR$59</f>
        <v>#DIV/0!</v>
      </c>
      <c r="AR12" s="23">
        <f t="shared" ref="AR12:AR57" si="61">IF(COUNTIF($AY$2:$BL$62,A12)=1,VLOOKUP(A12,$AY$2:$BL$62,14,FALSE),0)</f>
        <v>0</v>
      </c>
      <c r="AS12" s="33">
        <f t="shared" ref="AS12:AS30" si="62">AT12/$AT$59</f>
        <v>0</v>
      </c>
      <c r="AT12" s="25">
        <f>'Mars N-1'!T11</f>
        <v>0</v>
      </c>
      <c r="AU12" s="26">
        <f t="shared" si="35"/>
        <v>0</v>
      </c>
    </row>
    <row r="13" spans="1:82" x14ac:dyDescent="0.3">
      <c r="A13" t="s">
        <v>54</v>
      </c>
      <c r="B13" s="21"/>
      <c r="C13" s="22" t="e">
        <f t="shared" si="36"/>
        <v>#DIV/0!</v>
      </c>
      <c r="D13" s="23">
        <f t="shared" si="37"/>
        <v>0</v>
      </c>
      <c r="E13" s="24">
        <f t="shared" si="38"/>
        <v>0</v>
      </c>
      <c r="F13" s="25">
        <f>'Mars N-1'!D12</f>
        <v>0</v>
      </c>
      <c r="G13" s="26">
        <f t="shared" si="3"/>
        <v>0</v>
      </c>
      <c r="H13" s="22" t="e">
        <f t="shared" si="39"/>
        <v>#DIV/0!</v>
      </c>
      <c r="I13" s="23">
        <f t="shared" si="40"/>
        <v>0</v>
      </c>
      <c r="J13" s="33">
        <f t="shared" si="41"/>
        <v>0</v>
      </c>
      <c r="K13" s="25">
        <f>'Mars N-1'!F12</f>
        <v>0</v>
      </c>
      <c r="L13" s="26">
        <f t="shared" si="7"/>
        <v>0</v>
      </c>
      <c r="M13" s="22" t="e">
        <f t="shared" si="42"/>
        <v>#DIV/0!</v>
      </c>
      <c r="N13" s="23">
        <f t="shared" si="43"/>
        <v>0</v>
      </c>
      <c r="O13" s="24">
        <f t="shared" si="44"/>
        <v>0</v>
      </c>
      <c r="P13" s="25">
        <f>'Mars N-1'!H12</f>
        <v>0</v>
      </c>
      <c r="Q13" s="26">
        <f t="shared" si="11"/>
        <v>0</v>
      </c>
      <c r="R13" s="22" t="e">
        <f t="shared" si="45"/>
        <v>#DIV/0!</v>
      </c>
      <c r="S13" s="23">
        <f t="shared" si="46"/>
        <v>0</v>
      </c>
      <c r="T13" s="33">
        <f t="shared" si="47"/>
        <v>0</v>
      </c>
      <c r="U13" s="25">
        <f>'Mars N-1'!J12</f>
        <v>0</v>
      </c>
      <c r="V13" s="26">
        <f t="shared" si="15"/>
        <v>0</v>
      </c>
      <c r="W13" s="22" t="e">
        <f t="shared" si="48"/>
        <v>#DIV/0!</v>
      </c>
      <c r="X13" s="23">
        <f t="shared" si="49"/>
        <v>0</v>
      </c>
      <c r="Y13" s="33">
        <f t="shared" si="50"/>
        <v>0</v>
      </c>
      <c r="Z13" s="25">
        <f>'Mars N-1'!L12</f>
        <v>0</v>
      </c>
      <c r="AA13" s="26">
        <f t="shared" si="19"/>
        <v>0</v>
      </c>
      <c r="AB13" s="22" t="e">
        <f t="shared" si="51"/>
        <v>#DIV/0!</v>
      </c>
      <c r="AC13" s="23">
        <f t="shared" si="52"/>
        <v>0</v>
      </c>
      <c r="AD13" s="33">
        <f t="shared" si="53"/>
        <v>0</v>
      </c>
      <c r="AE13" s="25">
        <f>'Mars N-1'!N12</f>
        <v>0</v>
      </c>
      <c r="AF13" s="26">
        <f t="shared" si="23"/>
        <v>0</v>
      </c>
      <c r="AG13" s="22" t="e">
        <f t="shared" si="54"/>
        <v>#DIV/0!</v>
      </c>
      <c r="AH13" s="23">
        <f t="shared" si="55"/>
        <v>0</v>
      </c>
      <c r="AI13" s="33">
        <f t="shared" si="56"/>
        <v>0</v>
      </c>
      <c r="AJ13" s="25">
        <f>'Mars N-1'!P12</f>
        <v>0</v>
      </c>
      <c r="AK13" s="26">
        <f t="shared" si="27"/>
        <v>0</v>
      </c>
      <c r="AL13" s="22" t="e">
        <f t="shared" si="57"/>
        <v>#DIV/0!</v>
      </c>
      <c r="AM13" s="23">
        <f t="shared" si="58"/>
        <v>0</v>
      </c>
      <c r="AN13" s="33">
        <f t="shared" si="59"/>
        <v>0</v>
      </c>
      <c r="AO13" s="25">
        <f>'Mars N-1'!R12</f>
        <v>0</v>
      </c>
      <c r="AP13" s="26">
        <f t="shared" si="31"/>
        <v>0</v>
      </c>
      <c r="AQ13" s="22" t="e">
        <f t="shared" si="60"/>
        <v>#DIV/0!</v>
      </c>
      <c r="AR13" s="23">
        <f t="shared" si="61"/>
        <v>0</v>
      </c>
      <c r="AS13" s="33">
        <f t="shared" si="62"/>
        <v>0</v>
      </c>
      <c r="AT13" s="25">
        <f>'Mars N-1'!T12</f>
        <v>0</v>
      </c>
      <c r="AU13" s="26">
        <f t="shared" si="35"/>
        <v>0</v>
      </c>
    </row>
    <row r="14" spans="1:82" x14ac:dyDescent="0.3">
      <c r="A14" t="s">
        <v>55</v>
      </c>
      <c r="B14" s="21"/>
      <c r="C14" s="22" t="e">
        <f t="shared" si="36"/>
        <v>#DIV/0!</v>
      </c>
      <c r="D14" s="23">
        <f t="shared" si="37"/>
        <v>0</v>
      </c>
      <c r="E14" s="24">
        <f t="shared" si="38"/>
        <v>0</v>
      </c>
      <c r="F14" s="25">
        <f>'Mars N-1'!D13</f>
        <v>0</v>
      </c>
      <c r="G14" s="26">
        <f t="shared" si="3"/>
        <v>0</v>
      </c>
      <c r="H14" s="22" t="e">
        <f t="shared" si="39"/>
        <v>#DIV/0!</v>
      </c>
      <c r="I14" s="23">
        <f t="shared" si="40"/>
        <v>0</v>
      </c>
      <c r="J14" s="33">
        <f t="shared" si="41"/>
        <v>0</v>
      </c>
      <c r="K14" s="25">
        <f>'Mars N-1'!F13</f>
        <v>0</v>
      </c>
      <c r="L14" s="26">
        <f t="shared" si="7"/>
        <v>0</v>
      </c>
      <c r="M14" s="22" t="e">
        <f t="shared" si="42"/>
        <v>#DIV/0!</v>
      </c>
      <c r="N14" s="23">
        <f t="shared" si="43"/>
        <v>0</v>
      </c>
      <c r="O14" s="24">
        <f t="shared" si="44"/>
        <v>0</v>
      </c>
      <c r="P14" s="25">
        <f>'Mars N-1'!H13</f>
        <v>0</v>
      </c>
      <c r="Q14" s="26">
        <f t="shared" si="11"/>
        <v>0</v>
      </c>
      <c r="R14" s="22" t="e">
        <f t="shared" si="45"/>
        <v>#DIV/0!</v>
      </c>
      <c r="S14" s="23">
        <f t="shared" si="46"/>
        <v>0</v>
      </c>
      <c r="T14" s="33">
        <f t="shared" si="47"/>
        <v>0</v>
      </c>
      <c r="U14" s="25">
        <f>'Mars N-1'!J13</f>
        <v>0</v>
      </c>
      <c r="V14" s="26">
        <f t="shared" si="15"/>
        <v>0</v>
      </c>
      <c r="W14" s="22" t="e">
        <f t="shared" si="48"/>
        <v>#DIV/0!</v>
      </c>
      <c r="X14" s="23">
        <f t="shared" si="49"/>
        <v>0</v>
      </c>
      <c r="Y14" s="33">
        <f t="shared" si="50"/>
        <v>0</v>
      </c>
      <c r="Z14" s="25">
        <f>'Mars N-1'!L13</f>
        <v>0</v>
      </c>
      <c r="AA14" s="26">
        <f t="shared" si="19"/>
        <v>0</v>
      </c>
      <c r="AB14" s="22" t="e">
        <f t="shared" si="51"/>
        <v>#DIV/0!</v>
      </c>
      <c r="AC14" s="23">
        <f t="shared" si="52"/>
        <v>0</v>
      </c>
      <c r="AD14" s="33">
        <f t="shared" si="53"/>
        <v>0</v>
      </c>
      <c r="AE14" s="25">
        <f>'Mars N-1'!N13</f>
        <v>0</v>
      </c>
      <c r="AF14" s="26">
        <f t="shared" si="23"/>
        <v>0</v>
      </c>
      <c r="AG14" s="22" t="e">
        <f t="shared" si="54"/>
        <v>#DIV/0!</v>
      </c>
      <c r="AH14" s="23">
        <f t="shared" si="55"/>
        <v>0</v>
      </c>
      <c r="AI14" s="33">
        <f t="shared" si="56"/>
        <v>0</v>
      </c>
      <c r="AJ14" s="25">
        <f>'Mars N-1'!P13</f>
        <v>0</v>
      </c>
      <c r="AK14" s="26">
        <f t="shared" si="27"/>
        <v>0</v>
      </c>
      <c r="AL14" s="22" t="e">
        <f t="shared" si="57"/>
        <v>#DIV/0!</v>
      </c>
      <c r="AM14" s="23">
        <f t="shared" si="58"/>
        <v>0</v>
      </c>
      <c r="AN14" s="33">
        <f t="shared" si="59"/>
        <v>0</v>
      </c>
      <c r="AO14" s="25">
        <f>'Mars N-1'!R13</f>
        <v>0</v>
      </c>
      <c r="AP14" s="26">
        <f t="shared" si="31"/>
        <v>0</v>
      </c>
      <c r="AQ14" s="22" t="e">
        <f t="shared" si="60"/>
        <v>#DIV/0!</v>
      </c>
      <c r="AR14" s="23">
        <f t="shared" si="61"/>
        <v>0</v>
      </c>
      <c r="AS14" s="33">
        <f t="shared" si="62"/>
        <v>0</v>
      </c>
      <c r="AT14" s="25">
        <f>'Mars N-1'!T13</f>
        <v>0</v>
      </c>
      <c r="AU14" s="26">
        <f t="shared" si="35"/>
        <v>0</v>
      </c>
    </row>
    <row r="15" spans="1:82" x14ac:dyDescent="0.3">
      <c r="A15" t="s">
        <v>5</v>
      </c>
      <c r="B15" s="21"/>
      <c r="C15" s="22" t="e">
        <f t="shared" si="36"/>
        <v>#DIV/0!</v>
      </c>
      <c r="D15" s="23">
        <f t="shared" si="37"/>
        <v>0</v>
      </c>
      <c r="E15" s="24">
        <f t="shared" si="38"/>
        <v>2.0289855072463767E-2</v>
      </c>
      <c r="F15" s="25">
        <f>'Mars N-1'!D14</f>
        <v>7</v>
      </c>
      <c r="G15" s="26">
        <f t="shared" si="3"/>
        <v>-7</v>
      </c>
      <c r="H15" s="22" t="e">
        <f t="shared" si="39"/>
        <v>#DIV/0!</v>
      </c>
      <c r="I15" s="23">
        <f t="shared" si="40"/>
        <v>0</v>
      </c>
      <c r="J15" s="33">
        <f t="shared" si="41"/>
        <v>2.643171806167401E-2</v>
      </c>
      <c r="K15" s="25">
        <f>'Mars N-1'!F14</f>
        <v>6</v>
      </c>
      <c r="L15" s="26">
        <f t="shared" si="7"/>
        <v>-6</v>
      </c>
      <c r="M15" s="22" t="e">
        <f t="shared" si="42"/>
        <v>#DIV/0!</v>
      </c>
      <c r="N15" s="23">
        <f t="shared" si="43"/>
        <v>0</v>
      </c>
      <c r="O15" s="24">
        <f t="shared" si="44"/>
        <v>8.3333333333333329E-2</v>
      </c>
      <c r="P15" s="25">
        <f>'Mars N-1'!H14</f>
        <v>8</v>
      </c>
      <c r="Q15" s="26">
        <f t="shared" si="11"/>
        <v>-8</v>
      </c>
      <c r="R15" s="22" t="e">
        <f t="shared" si="45"/>
        <v>#DIV/0!</v>
      </c>
      <c r="S15" s="23">
        <f t="shared" si="46"/>
        <v>0</v>
      </c>
      <c r="T15" s="33">
        <f t="shared" si="47"/>
        <v>3.7974683544303799E-2</v>
      </c>
      <c r="U15" s="25">
        <f>'Mars N-1'!J14</f>
        <v>3</v>
      </c>
      <c r="V15" s="26">
        <f t="shared" si="15"/>
        <v>-3</v>
      </c>
      <c r="W15" s="22" t="e">
        <f t="shared" si="48"/>
        <v>#DIV/0!</v>
      </c>
      <c r="X15" s="23">
        <f t="shared" si="49"/>
        <v>0</v>
      </c>
      <c r="Y15" s="33">
        <f t="shared" si="50"/>
        <v>0</v>
      </c>
      <c r="Z15" s="25">
        <f>'Mars N-1'!L14</f>
        <v>0</v>
      </c>
      <c r="AA15" s="26">
        <f t="shared" si="19"/>
        <v>0</v>
      </c>
      <c r="AB15" s="22" t="e">
        <f t="shared" si="51"/>
        <v>#DIV/0!</v>
      </c>
      <c r="AC15" s="23">
        <f t="shared" si="52"/>
        <v>0</v>
      </c>
      <c r="AD15" s="33">
        <f t="shared" si="53"/>
        <v>5.7894736842105263E-2</v>
      </c>
      <c r="AE15" s="25">
        <f>'Mars N-1'!N14</f>
        <v>11</v>
      </c>
      <c r="AF15" s="26">
        <f t="shared" si="23"/>
        <v>-11</v>
      </c>
      <c r="AG15" s="22" t="e">
        <f t="shared" si="54"/>
        <v>#DIV/0!</v>
      </c>
      <c r="AH15" s="23">
        <f t="shared" si="55"/>
        <v>0</v>
      </c>
      <c r="AI15" s="33">
        <f t="shared" si="56"/>
        <v>0</v>
      </c>
      <c r="AJ15" s="25">
        <f>'Mars N-1'!P14</f>
        <v>0</v>
      </c>
      <c r="AK15" s="26">
        <f t="shared" si="27"/>
        <v>0</v>
      </c>
      <c r="AL15" s="22" t="e">
        <f t="shared" si="57"/>
        <v>#DIV/0!</v>
      </c>
      <c r="AM15" s="23">
        <f t="shared" si="58"/>
        <v>0</v>
      </c>
      <c r="AN15" s="33">
        <f t="shared" si="59"/>
        <v>3.3269961977186312E-2</v>
      </c>
      <c r="AO15" s="25">
        <f>'Mars N-1'!R14</f>
        <v>35</v>
      </c>
      <c r="AP15" s="26">
        <f t="shared" si="31"/>
        <v>-35</v>
      </c>
      <c r="AQ15" s="22" t="e">
        <f t="shared" si="60"/>
        <v>#DIV/0!</v>
      </c>
      <c r="AR15" s="23">
        <f t="shared" si="61"/>
        <v>0</v>
      </c>
      <c r="AS15" s="33">
        <f t="shared" si="62"/>
        <v>0</v>
      </c>
      <c r="AT15" s="25">
        <f>'Mars N-1'!T14</f>
        <v>0</v>
      </c>
      <c r="AU15" s="26">
        <f t="shared" si="35"/>
        <v>0</v>
      </c>
    </row>
    <row r="16" spans="1:82" x14ac:dyDescent="0.3">
      <c r="A16" t="s">
        <v>6</v>
      </c>
      <c r="B16" s="21"/>
      <c r="C16" s="22" t="e">
        <f t="shared" si="36"/>
        <v>#DIV/0!</v>
      </c>
      <c r="D16" s="23">
        <f t="shared" si="37"/>
        <v>0</v>
      </c>
      <c r="E16" s="24">
        <f t="shared" si="38"/>
        <v>3.1884057971014491E-2</v>
      </c>
      <c r="F16" s="25">
        <f>'Mars N-1'!D15</f>
        <v>11</v>
      </c>
      <c r="G16" s="26">
        <f t="shared" si="3"/>
        <v>-11</v>
      </c>
      <c r="H16" s="22" t="e">
        <f t="shared" si="39"/>
        <v>#DIV/0!</v>
      </c>
      <c r="I16" s="23">
        <f t="shared" si="40"/>
        <v>0</v>
      </c>
      <c r="J16" s="33">
        <f t="shared" si="41"/>
        <v>1.7621145374449341E-2</v>
      </c>
      <c r="K16" s="25">
        <f>'Mars N-1'!F15</f>
        <v>4</v>
      </c>
      <c r="L16" s="26">
        <f t="shared" si="7"/>
        <v>-4</v>
      </c>
      <c r="M16" s="22" t="e">
        <f t="shared" si="42"/>
        <v>#DIV/0!</v>
      </c>
      <c r="N16" s="23">
        <f t="shared" si="43"/>
        <v>0</v>
      </c>
      <c r="O16" s="24">
        <f t="shared" si="44"/>
        <v>0</v>
      </c>
      <c r="P16" s="25">
        <f>'Mars N-1'!H15</f>
        <v>0</v>
      </c>
      <c r="Q16" s="26">
        <f t="shared" si="11"/>
        <v>0</v>
      </c>
      <c r="R16" s="22" t="e">
        <f t="shared" si="45"/>
        <v>#DIV/0!</v>
      </c>
      <c r="S16" s="23">
        <f t="shared" si="46"/>
        <v>0</v>
      </c>
      <c r="T16" s="33">
        <f t="shared" si="47"/>
        <v>6.3291139240506333E-2</v>
      </c>
      <c r="U16" s="25">
        <f>'Mars N-1'!J15</f>
        <v>5</v>
      </c>
      <c r="V16" s="26">
        <f t="shared" si="15"/>
        <v>-5</v>
      </c>
      <c r="W16" s="22" t="e">
        <f t="shared" si="48"/>
        <v>#DIV/0!</v>
      </c>
      <c r="X16" s="23">
        <f t="shared" si="49"/>
        <v>0</v>
      </c>
      <c r="Y16" s="33">
        <f t="shared" si="50"/>
        <v>3.1746031746031744E-2</v>
      </c>
      <c r="Z16" s="25">
        <f>'Mars N-1'!L15</f>
        <v>2</v>
      </c>
      <c r="AA16" s="26">
        <f t="shared" si="19"/>
        <v>-2</v>
      </c>
      <c r="AB16" s="22" t="e">
        <f t="shared" si="51"/>
        <v>#DIV/0!</v>
      </c>
      <c r="AC16" s="23">
        <f t="shared" si="52"/>
        <v>0</v>
      </c>
      <c r="AD16" s="33">
        <f t="shared" si="53"/>
        <v>1.0526315789473684E-2</v>
      </c>
      <c r="AE16" s="25">
        <f>'Mars N-1'!N15</f>
        <v>2</v>
      </c>
      <c r="AF16" s="26">
        <f t="shared" si="23"/>
        <v>-2</v>
      </c>
      <c r="AG16" s="22" t="e">
        <f t="shared" si="54"/>
        <v>#DIV/0!</v>
      </c>
      <c r="AH16" s="23">
        <f t="shared" si="55"/>
        <v>0</v>
      </c>
      <c r="AI16" s="33">
        <f t="shared" si="56"/>
        <v>0</v>
      </c>
      <c r="AJ16" s="25">
        <f>'Mars N-1'!P15</f>
        <v>0</v>
      </c>
      <c r="AK16" s="26">
        <f t="shared" si="27"/>
        <v>0</v>
      </c>
      <c r="AL16" s="22" t="e">
        <f t="shared" si="57"/>
        <v>#DIV/0!</v>
      </c>
      <c r="AM16" s="23">
        <f t="shared" si="58"/>
        <v>0</v>
      </c>
      <c r="AN16" s="33">
        <f t="shared" si="59"/>
        <v>2.2813688212927757E-2</v>
      </c>
      <c r="AO16" s="25">
        <f>'Mars N-1'!R15</f>
        <v>24</v>
      </c>
      <c r="AP16" s="26">
        <f t="shared" si="31"/>
        <v>-24</v>
      </c>
      <c r="AQ16" s="22" t="e">
        <f t="shared" si="60"/>
        <v>#DIV/0!</v>
      </c>
      <c r="AR16" s="23">
        <f t="shared" si="61"/>
        <v>0</v>
      </c>
      <c r="AS16" s="33">
        <f t="shared" si="62"/>
        <v>0</v>
      </c>
      <c r="AT16" s="25">
        <f>'Mars N-1'!T15</f>
        <v>0</v>
      </c>
      <c r="AU16" s="26">
        <f t="shared" si="35"/>
        <v>0</v>
      </c>
    </row>
    <row r="17" spans="1:47" x14ac:dyDescent="0.3">
      <c r="A17" t="s">
        <v>7</v>
      </c>
      <c r="B17" s="21"/>
      <c r="C17" s="22" t="e">
        <f t="shared" si="36"/>
        <v>#DIV/0!</v>
      </c>
      <c r="D17" s="23">
        <f t="shared" si="37"/>
        <v>0</v>
      </c>
      <c r="E17" s="24">
        <f t="shared" si="38"/>
        <v>6.0869565217391307E-2</v>
      </c>
      <c r="F17" s="25">
        <f>'Mars N-1'!D16</f>
        <v>21</v>
      </c>
      <c r="G17" s="26">
        <f t="shared" si="3"/>
        <v>-21</v>
      </c>
      <c r="H17" s="22" t="e">
        <f t="shared" si="39"/>
        <v>#DIV/0!</v>
      </c>
      <c r="I17" s="23">
        <f t="shared" si="40"/>
        <v>0</v>
      </c>
      <c r="J17" s="33">
        <f t="shared" si="41"/>
        <v>7.4889867841409691E-2</v>
      </c>
      <c r="K17" s="25">
        <f>'Mars N-1'!F16</f>
        <v>17</v>
      </c>
      <c r="L17" s="26">
        <f t="shared" si="7"/>
        <v>-17</v>
      </c>
      <c r="M17" s="22" t="e">
        <f t="shared" si="42"/>
        <v>#DIV/0!</v>
      </c>
      <c r="N17" s="23">
        <f t="shared" si="43"/>
        <v>0</v>
      </c>
      <c r="O17" s="24">
        <f t="shared" si="44"/>
        <v>5.2083333333333336E-2</v>
      </c>
      <c r="P17" s="25">
        <f>'Mars N-1'!H16</f>
        <v>5</v>
      </c>
      <c r="Q17" s="26">
        <f t="shared" si="11"/>
        <v>-5</v>
      </c>
      <c r="R17" s="22" t="e">
        <f t="shared" si="45"/>
        <v>#DIV/0!</v>
      </c>
      <c r="S17" s="23">
        <f t="shared" si="46"/>
        <v>0</v>
      </c>
      <c r="T17" s="33">
        <f t="shared" si="47"/>
        <v>0.12658227848101267</v>
      </c>
      <c r="U17" s="25">
        <f>'Mars N-1'!J16</f>
        <v>10</v>
      </c>
      <c r="V17" s="26">
        <f t="shared" si="15"/>
        <v>-10</v>
      </c>
      <c r="W17" s="22" t="e">
        <f t="shared" si="48"/>
        <v>#DIV/0!</v>
      </c>
      <c r="X17" s="23">
        <f t="shared" si="49"/>
        <v>0</v>
      </c>
      <c r="Y17" s="33">
        <f t="shared" si="50"/>
        <v>9.5238095238095233E-2</v>
      </c>
      <c r="Z17" s="25">
        <f>'Mars N-1'!L16</f>
        <v>6</v>
      </c>
      <c r="AA17" s="26">
        <f t="shared" si="19"/>
        <v>-6</v>
      </c>
      <c r="AB17" s="22" t="e">
        <f t="shared" si="51"/>
        <v>#DIV/0!</v>
      </c>
      <c r="AC17" s="23">
        <f t="shared" si="52"/>
        <v>0</v>
      </c>
      <c r="AD17" s="33">
        <f t="shared" si="53"/>
        <v>4.736842105263158E-2</v>
      </c>
      <c r="AE17" s="25">
        <f>'Mars N-1'!N16</f>
        <v>9</v>
      </c>
      <c r="AF17" s="26">
        <f t="shared" si="23"/>
        <v>-9</v>
      </c>
      <c r="AG17" s="22" t="e">
        <f t="shared" si="54"/>
        <v>#DIV/0!</v>
      </c>
      <c r="AH17" s="23">
        <f t="shared" si="55"/>
        <v>0</v>
      </c>
      <c r="AI17" s="33">
        <f t="shared" si="56"/>
        <v>7.8125E-2</v>
      </c>
      <c r="AJ17" s="25">
        <f>'Mars N-1'!P16</f>
        <v>5</v>
      </c>
      <c r="AK17" s="26">
        <f t="shared" si="27"/>
        <v>-5</v>
      </c>
      <c r="AL17" s="22" t="e">
        <f t="shared" si="57"/>
        <v>#DIV/0!</v>
      </c>
      <c r="AM17" s="23">
        <f t="shared" si="58"/>
        <v>0</v>
      </c>
      <c r="AN17" s="33">
        <f t="shared" si="59"/>
        <v>6.8441064638783272E-2</v>
      </c>
      <c r="AO17" s="25">
        <f>'Mars N-1'!R16</f>
        <v>72</v>
      </c>
      <c r="AP17" s="26">
        <f t="shared" si="31"/>
        <v>-72</v>
      </c>
      <c r="AQ17" s="22" t="e">
        <f t="shared" si="60"/>
        <v>#DIV/0!</v>
      </c>
      <c r="AR17" s="23">
        <f t="shared" si="61"/>
        <v>0</v>
      </c>
      <c r="AS17" s="33">
        <f t="shared" si="62"/>
        <v>8.3333333333333329E-2</v>
      </c>
      <c r="AT17" s="25">
        <f>'Mars N-1'!T16</f>
        <v>1</v>
      </c>
      <c r="AU17" s="26">
        <f t="shared" si="35"/>
        <v>-1</v>
      </c>
    </row>
    <row r="18" spans="1:47" x14ac:dyDescent="0.3">
      <c r="A18" t="s">
        <v>56</v>
      </c>
      <c r="B18" s="21"/>
      <c r="C18" s="22" t="e">
        <f t="shared" si="36"/>
        <v>#DIV/0!</v>
      </c>
      <c r="D18" s="23">
        <f t="shared" si="37"/>
        <v>0</v>
      </c>
      <c r="E18" s="24">
        <f t="shared" si="38"/>
        <v>0</v>
      </c>
      <c r="F18" s="25">
        <f>'Mars N-1'!D17</f>
        <v>0</v>
      </c>
      <c r="G18" s="26">
        <f t="shared" si="3"/>
        <v>0</v>
      </c>
      <c r="H18" s="22" t="e">
        <f t="shared" si="39"/>
        <v>#DIV/0!</v>
      </c>
      <c r="I18" s="23">
        <f t="shared" si="40"/>
        <v>0</v>
      </c>
      <c r="J18" s="33">
        <f t="shared" si="41"/>
        <v>0</v>
      </c>
      <c r="K18" s="25">
        <f>'Mars N-1'!F17</f>
        <v>0</v>
      </c>
      <c r="L18" s="26">
        <f t="shared" si="7"/>
        <v>0</v>
      </c>
      <c r="M18" s="22" t="e">
        <f t="shared" si="42"/>
        <v>#DIV/0!</v>
      </c>
      <c r="N18" s="23">
        <f t="shared" si="43"/>
        <v>0</v>
      </c>
      <c r="O18" s="24">
        <f t="shared" si="44"/>
        <v>0</v>
      </c>
      <c r="P18" s="25">
        <f>'Mars N-1'!H17</f>
        <v>0</v>
      </c>
      <c r="Q18" s="26">
        <f t="shared" si="11"/>
        <v>0</v>
      </c>
      <c r="R18" s="22" t="e">
        <f t="shared" si="45"/>
        <v>#DIV/0!</v>
      </c>
      <c r="S18" s="23">
        <f t="shared" si="46"/>
        <v>0</v>
      </c>
      <c r="T18" s="33">
        <f t="shared" si="47"/>
        <v>0</v>
      </c>
      <c r="U18" s="25">
        <f>'Mars N-1'!J17</f>
        <v>0</v>
      </c>
      <c r="V18" s="26">
        <f t="shared" si="15"/>
        <v>0</v>
      </c>
      <c r="W18" s="22" t="e">
        <f t="shared" si="48"/>
        <v>#DIV/0!</v>
      </c>
      <c r="X18" s="23">
        <f t="shared" si="49"/>
        <v>0</v>
      </c>
      <c r="Y18" s="33">
        <f t="shared" si="50"/>
        <v>0</v>
      </c>
      <c r="Z18" s="25">
        <f>'Mars N-1'!L17</f>
        <v>0</v>
      </c>
      <c r="AA18" s="26">
        <f t="shared" si="19"/>
        <v>0</v>
      </c>
      <c r="AB18" s="22" t="e">
        <f t="shared" si="51"/>
        <v>#DIV/0!</v>
      </c>
      <c r="AC18" s="23">
        <f t="shared" si="52"/>
        <v>0</v>
      </c>
      <c r="AD18" s="33">
        <f t="shared" si="53"/>
        <v>0</v>
      </c>
      <c r="AE18" s="25">
        <f>'Mars N-1'!N17</f>
        <v>0</v>
      </c>
      <c r="AF18" s="26">
        <f t="shared" si="23"/>
        <v>0</v>
      </c>
      <c r="AG18" s="22" t="e">
        <f t="shared" si="54"/>
        <v>#DIV/0!</v>
      </c>
      <c r="AH18" s="23">
        <f t="shared" si="55"/>
        <v>0</v>
      </c>
      <c r="AI18" s="33">
        <f t="shared" si="56"/>
        <v>1.5625E-2</v>
      </c>
      <c r="AJ18" s="25">
        <f>'Mars N-1'!P17</f>
        <v>1</v>
      </c>
      <c r="AK18" s="26">
        <f t="shared" si="27"/>
        <v>-1</v>
      </c>
      <c r="AL18" s="22" t="e">
        <f t="shared" si="57"/>
        <v>#DIV/0!</v>
      </c>
      <c r="AM18" s="23">
        <f t="shared" si="58"/>
        <v>0</v>
      </c>
      <c r="AN18" s="33">
        <f t="shared" si="59"/>
        <v>0</v>
      </c>
      <c r="AO18" s="25">
        <f>'Mars N-1'!R17</f>
        <v>0</v>
      </c>
      <c r="AP18" s="26">
        <f t="shared" si="31"/>
        <v>0</v>
      </c>
      <c r="AQ18" s="22" t="e">
        <f t="shared" si="60"/>
        <v>#DIV/0!</v>
      </c>
      <c r="AR18" s="23">
        <f t="shared" si="61"/>
        <v>0</v>
      </c>
      <c r="AS18" s="33">
        <f t="shared" si="62"/>
        <v>8.3333333333333329E-2</v>
      </c>
      <c r="AT18" s="25">
        <f>'Mars N-1'!T17</f>
        <v>1</v>
      </c>
      <c r="AU18" s="26">
        <f t="shared" si="35"/>
        <v>-1</v>
      </c>
    </row>
    <row r="19" spans="1:47" x14ac:dyDescent="0.3">
      <c r="A19" t="s">
        <v>8</v>
      </c>
      <c r="B19" s="21"/>
      <c r="C19" s="22" t="e">
        <f t="shared" si="36"/>
        <v>#DIV/0!</v>
      </c>
      <c r="D19" s="23">
        <f t="shared" si="37"/>
        <v>0</v>
      </c>
      <c r="E19" s="24">
        <f t="shared" si="38"/>
        <v>1.4492753623188406E-2</v>
      </c>
      <c r="F19" s="25">
        <f>'Mars N-1'!D18</f>
        <v>5</v>
      </c>
      <c r="G19" s="26">
        <f t="shared" si="3"/>
        <v>-5</v>
      </c>
      <c r="H19" s="22" t="e">
        <f t="shared" si="39"/>
        <v>#DIV/0!</v>
      </c>
      <c r="I19" s="23">
        <f t="shared" si="40"/>
        <v>0</v>
      </c>
      <c r="J19" s="33">
        <f t="shared" si="41"/>
        <v>4.4052863436123352E-3</v>
      </c>
      <c r="K19" s="25">
        <f>'Mars N-1'!F18</f>
        <v>1</v>
      </c>
      <c r="L19" s="26">
        <f t="shared" si="7"/>
        <v>-1</v>
      </c>
      <c r="M19" s="22" t="e">
        <f t="shared" si="42"/>
        <v>#DIV/0!</v>
      </c>
      <c r="N19" s="23">
        <f t="shared" si="43"/>
        <v>0</v>
      </c>
      <c r="O19" s="24">
        <f t="shared" si="44"/>
        <v>2.0833333333333332E-2</v>
      </c>
      <c r="P19" s="25">
        <f>'Mars N-1'!H18</f>
        <v>2</v>
      </c>
      <c r="Q19" s="26">
        <f t="shared" si="11"/>
        <v>-2</v>
      </c>
      <c r="R19" s="22" t="e">
        <f t="shared" si="45"/>
        <v>#DIV/0!</v>
      </c>
      <c r="S19" s="23">
        <f t="shared" si="46"/>
        <v>0</v>
      </c>
      <c r="T19" s="33">
        <f t="shared" si="47"/>
        <v>0</v>
      </c>
      <c r="U19" s="25">
        <f>'Mars N-1'!J18</f>
        <v>0</v>
      </c>
      <c r="V19" s="26">
        <f t="shared" si="15"/>
        <v>0</v>
      </c>
      <c r="W19" s="22" t="e">
        <f t="shared" si="48"/>
        <v>#DIV/0!</v>
      </c>
      <c r="X19" s="23">
        <f t="shared" si="49"/>
        <v>0</v>
      </c>
      <c r="Y19" s="33">
        <f t="shared" si="50"/>
        <v>0</v>
      </c>
      <c r="Z19" s="25">
        <f>'Mars N-1'!L18</f>
        <v>0</v>
      </c>
      <c r="AA19" s="26">
        <f t="shared" si="19"/>
        <v>0</v>
      </c>
      <c r="AB19" s="22" t="e">
        <f t="shared" si="51"/>
        <v>#DIV/0!</v>
      </c>
      <c r="AC19" s="23">
        <f t="shared" si="52"/>
        <v>0</v>
      </c>
      <c r="AD19" s="33">
        <f t="shared" si="53"/>
        <v>1.0526315789473684E-2</v>
      </c>
      <c r="AE19" s="25">
        <f>'Mars N-1'!N18</f>
        <v>2</v>
      </c>
      <c r="AF19" s="26">
        <f t="shared" si="23"/>
        <v>-2</v>
      </c>
      <c r="AG19" s="22" t="e">
        <f t="shared" si="54"/>
        <v>#DIV/0!</v>
      </c>
      <c r="AH19" s="23">
        <f t="shared" si="55"/>
        <v>0</v>
      </c>
      <c r="AI19" s="33">
        <f t="shared" si="56"/>
        <v>0</v>
      </c>
      <c r="AJ19" s="25">
        <f>'Mars N-1'!P18</f>
        <v>0</v>
      </c>
      <c r="AK19" s="26">
        <f t="shared" si="27"/>
        <v>0</v>
      </c>
      <c r="AL19" s="22" t="e">
        <f t="shared" si="57"/>
        <v>#DIV/0!</v>
      </c>
      <c r="AM19" s="23">
        <f t="shared" si="58"/>
        <v>0</v>
      </c>
      <c r="AN19" s="33">
        <f t="shared" si="59"/>
        <v>9.5057034220532317E-3</v>
      </c>
      <c r="AO19" s="25">
        <f>'Mars N-1'!R18</f>
        <v>10</v>
      </c>
      <c r="AP19" s="26">
        <f t="shared" si="31"/>
        <v>-10</v>
      </c>
      <c r="AQ19" s="22" t="e">
        <f t="shared" si="60"/>
        <v>#DIV/0!</v>
      </c>
      <c r="AR19" s="23">
        <f t="shared" si="61"/>
        <v>0</v>
      </c>
      <c r="AS19" s="33">
        <f t="shared" si="62"/>
        <v>0</v>
      </c>
      <c r="AT19" s="25">
        <f>'Mars N-1'!T18</f>
        <v>0</v>
      </c>
      <c r="AU19" s="26">
        <f t="shared" si="35"/>
        <v>0</v>
      </c>
    </row>
    <row r="20" spans="1:47" x14ac:dyDescent="0.3">
      <c r="A20" t="s">
        <v>57</v>
      </c>
      <c r="B20" s="21"/>
      <c r="C20" s="22" t="e">
        <f t="shared" si="36"/>
        <v>#DIV/0!</v>
      </c>
      <c r="D20" s="23">
        <f t="shared" si="37"/>
        <v>0</v>
      </c>
      <c r="E20" s="24">
        <f t="shared" si="38"/>
        <v>0</v>
      </c>
      <c r="F20" s="25">
        <f>'Mars N-1'!D19</f>
        <v>0</v>
      </c>
      <c r="G20" s="26">
        <f t="shared" si="3"/>
        <v>0</v>
      </c>
      <c r="H20" s="22" t="e">
        <f t="shared" si="39"/>
        <v>#DIV/0!</v>
      </c>
      <c r="I20" s="23">
        <f t="shared" si="40"/>
        <v>0</v>
      </c>
      <c r="J20" s="33">
        <f t="shared" si="41"/>
        <v>8.8105726872246704E-3</v>
      </c>
      <c r="K20" s="25">
        <f>'Mars N-1'!F19</f>
        <v>2</v>
      </c>
      <c r="L20" s="26">
        <f t="shared" si="7"/>
        <v>-2</v>
      </c>
      <c r="M20" s="22" t="e">
        <f t="shared" si="42"/>
        <v>#DIV/0!</v>
      </c>
      <c r="N20" s="23">
        <f t="shared" si="43"/>
        <v>0</v>
      </c>
      <c r="O20" s="24">
        <f t="shared" si="44"/>
        <v>0</v>
      </c>
      <c r="P20" s="25">
        <f>'Mars N-1'!H19</f>
        <v>0</v>
      </c>
      <c r="Q20" s="26">
        <f t="shared" si="11"/>
        <v>0</v>
      </c>
      <c r="R20" s="22" t="e">
        <f t="shared" si="45"/>
        <v>#DIV/0!</v>
      </c>
      <c r="S20" s="23">
        <f t="shared" si="46"/>
        <v>0</v>
      </c>
      <c r="T20" s="33">
        <f t="shared" si="47"/>
        <v>0</v>
      </c>
      <c r="U20" s="25">
        <f>'Mars N-1'!J19</f>
        <v>0</v>
      </c>
      <c r="V20" s="26">
        <f t="shared" si="15"/>
        <v>0</v>
      </c>
      <c r="W20" s="22" t="e">
        <f t="shared" si="48"/>
        <v>#DIV/0!</v>
      </c>
      <c r="X20" s="23">
        <f t="shared" si="49"/>
        <v>0</v>
      </c>
      <c r="Y20" s="33">
        <f t="shared" si="50"/>
        <v>0</v>
      </c>
      <c r="Z20" s="25">
        <f>'Mars N-1'!L19</f>
        <v>0</v>
      </c>
      <c r="AA20" s="26">
        <f t="shared" si="19"/>
        <v>0</v>
      </c>
      <c r="AB20" s="22" t="e">
        <f t="shared" si="51"/>
        <v>#DIV/0!</v>
      </c>
      <c r="AC20" s="23">
        <f t="shared" si="52"/>
        <v>0</v>
      </c>
      <c r="AD20" s="33">
        <f t="shared" si="53"/>
        <v>0</v>
      </c>
      <c r="AE20" s="25">
        <f>'Mars N-1'!N19</f>
        <v>0</v>
      </c>
      <c r="AF20" s="26">
        <f t="shared" si="23"/>
        <v>0</v>
      </c>
      <c r="AG20" s="22" t="e">
        <f t="shared" si="54"/>
        <v>#DIV/0!</v>
      </c>
      <c r="AH20" s="23">
        <f t="shared" si="55"/>
        <v>0</v>
      </c>
      <c r="AI20" s="33">
        <f t="shared" si="56"/>
        <v>0</v>
      </c>
      <c r="AJ20" s="25">
        <f>'Mars N-1'!P19</f>
        <v>0</v>
      </c>
      <c r="AK20" s="26">
        <f t="shared" si="27"/>
        <v>0</v>
      </c>
      <c r="AL20" s="22" t="e">
        <f t="shared" si="57"/>
        <v>#DIV/0!</v>
      </c>
      <c r="AM20" s="23">
        <f t="shared" si="58"/>
        <v>0</v>
      </c>
      <c r="AN20" s="33">
        <f t="shared" si="59"/>
        <v>1.9011406844106464E-3</v>
      </c>
      <c r="AO20" s="25">
        <f>'Mars N-1'!R19</f>
        <v>2</v>
      </c>
      <c r="AP20" s="26">
        <f t="shared" si="31"/>
        <v>-2</v>
      </c>
      <c r="AQ20" s="22" t="e">
        <f t="shared" si="60"/>
        <v>#DIV/0!</v>
      </c>
      <c r="AR20" s="23">
        <f t="shared" si="61"/>
        <v>0</v>
      </c>
      <c r="AS20" s="33">
        <f t="shared" si="62"/>
        <v>0</v>
      </c>
      <c r="AT20" s="25">
        <f>'Mars N-1'!T19</f>
        <v>0</v>
      </c>
      <c r="AU20" s="26">
        <f t="shared" si="35"/>
        <v>0</v>
      </c>
    </row>
    <row r="21" spans="1:47" x14ac:dyDescent="0.3">
      <c r="A21" t="s">
        <v>9</v>
      </c>
      <c r="B21" s="21"/>
      <c r="C21" s="22" t="e">
        <f t="shared" si="36"/>
        <v>#DIV/0!</v>
      </c>
      <c r="D21" s="23">
        <f t="shared" si="37"/>
        <v>0</v>
      </c>
      <c r="E21" s="24">
        <f t="shared" si="38"/>
        <v>0</v>
      </c>
      <c r="F21" s="25">
        <f>'Mars N-1'!D20</f>
        <v>0</v>
      </c>
      <c r="G21" s="26">
        <f t="shared" si="3"/>
        <v>0</v>
      </c>
      <c r="H21" s="22" t="e">
        <f t="shared" si="39"/>
        <v>#DIV/0!</v>
      </c>
      <c r="I21" s="23">
        <f t="shared" si="40"/>
        <v>0</v>
      </c>
      <c r="J21" s="33">
        <f t="shared" si="41"/>
        <v>0</v>
      </c>
      <c r="K21" s="25">
        <f>'Mars N-1'!F20</f>
        <v>0</v>
      </c>
      <c r="L21" s="26">
        <f t="shared" si="7"/>
        <v>0</v>
      </c>
      <c r="M21" s="22" t="e">
        <f t="shared" si="42"/>
        <v>#DIV/0!</v>
      </c>
      <c r="N21" s="23">
        <f t="shared" si="43"/>
        <v>0</v>
      </c>
      <c r="O21" s="24">
        <f t="shared" si="44"/>
        <v>0</v>
      </c>
      <c r="P21" s="25">
        <f>'Mars N-1'!H20</f>
        <v>0</v>
      </c>
      <c r="Q21" s="26">
        <f t="shared" si="11"/>
        <v>0</v>
      </c>
      <c r="R21" s="22" t="e">
        <f t="shared" si="45"/>
        <v>#DIV/0!</v>
      </c>
      <c r="S21" s="23">
        <f t="shared" si="46"/>
        <v>0</v>
      </c>
      <c r="T21" s="33">
        <f t="shared" si="47"/>
        <v>0</v>
      </c>
      <c r="U21" s="25">
        <f>'Mars N-1'!J20</f>
        <v>0</v>
      </c>
      <c r="V21" s="26">
        <f t="shared" si="15"/>
        <v>0</v>
      </c>
      <c r="W21" s="22" t="e">
        <f t="shared" si="48"/>
        <v>#DIV/0!</v>
      </c>
      <c r="X21" s="23">
        <f t="shared" si="49"/>
        <v>0</v>
      </c>
      <c r="Y21" s="33">
        <f t="shared" si="50"/>
        <v>0</v>
      </c>
      <c r="Z21" s="25">
        <f>'Mars N-1'!L20</f>
        <v>0</v>
      </c>
      <c r="AA21" s="26">
        <f t="shared" si="19"/>
        <v>0</v>
      </c>
      <c r="AB21" s="22" t="e">
        <f t="shared" si="51"/>
        <v>#DIV/0!</v>
      </c>
      <c r="AC21" s="23">
        <f t="shared" si="52"/>
        <v>0</v>
      </c>
      <c r="AD21" s="33">
        <f t="shared" si="53"/>
        <v>0</v>
      </c>
      <c r="AE21" s="25">
        <f>'Mars N-1'!N20</f>
        <v>0</v>
      </c>
      <c r="AF21" s="26">
        <f t="shared" si="23"/>
        <v>0</v>
      </c>
      <c r="AG21" s="22" t="e">
        <f t="shared" si="54"/>
        <v>#DIV/0!</v>
      </c>
      <c r="AH21" s="23">
        <f t="shared" si="55"/>
        <v>0</v>
      </c>
      <c r="AI21" s="33">
        <f t="shared" si="56"/>
        <v>0</v>
      </c>
      <c r="AJ21" s="25">
        <f>'Mars N-1'!P20</f>
        <v>0</v>
      </c>
      <c r="AK21" s="26">
        <f t="shared" si="27"/>
        <v>0</v>
      </c>
      <c r="AL21" s="22" t="e">
        <f t="shared" si="57"/>
        <v>#DIV/0!</v>
      </c>
      <c r="AM21" s="23">
        <f t="shared" si="58"/>
        <v>0</v>
      </c>
      <c r="AN21" s="33">
        <f t="shared" si="59"/>
        <v>0</v>
      </c>
      <c r="AO21" s="25">
        <f>'Mars N-1'!R20</f>
        <v>0</v>
      </c>
      <c r="AP21" s="26">
        <f t="shared" si="31"/>
        <v>0</v>
      </c>
      <c r="AQ21" s="22" t="e">
        <f t="shared" si="60"/>
        <v>#DIV/0!</v>
      </c>
      <c r="AR21" s="23">
        <f t="shared" si="61"/>
        <v>0</v>
      </c>
      <c r="AS21" s="33">
        <f t="shared" si="62"/>
        <v>0</v>
      </c>
      <c r="AT21" s="25">
        <f>'Mars N-1'!T20</f>
        <v>0</v>
      </c>
      <c r="AU21" s="26">
        <f t="shared" si="35"/>
        <v>0</v>
      </c>
    </row>
    <row r="22" spans="1:47" x14ac:dyDescent="0.3">
      <c r="A22" t="s">
        <v>10</v>
      </c>
      <c r="B22" s="21"/>
      <c r="C22" s="22" t="e">
        <f t="shared" si="36"/>
        <v>#DIV/0!</v>
      </c>
      <c r="D22" s="23">
        <f t="shared" si="37"/>
        <v>0</v>
      </c>
      <c r="E22" s="24">
        <f t="shared" si="38"/>
        <v>1.4492753623188406E-2</v>
      </c>
      <c r="F22" s="25">
        <f>'Mars N-1'!D21</f>
        <v>5</v>
      </c>
      <c r="G22" s="26">
        <f t="shared" si="3"/>
        <v>-5</v>
      </c>
      <c r="H22" s="22" t="e">
        <f t="shared" si="39"/>
        <v>#DIV/0!</v>
      </c>
      <c r="I22" s="23">
        <f t="shared" si="40"/>
        <v>0</v>
      </c>
      <c r="J22" s="33">
        <f t="shared" si="41"/>
        <v>4.8458149779735685E-2</v>
      </c>
      <c r="K22" s="25">
        <f>'Mars N-1'!F21</f>
        <v>11</v>
      </c>
      <c r="L22" s="26">
        <f t="shared" si="7"/>
        <v>-11</v>
      </c>
      <c r="M22" s="22" t="e">
        <f t="shared" si="42"/>
        <v>#DIV/0!</v>
      </c>
      <c r="N22" s="23">
        <f t="shared" si="43"/>
        <v>0</v>
      </c>
      <c r="O22" s="24">
        <f t="shared" si="44"/>
        <v>9.375E-2</v>
      </c>
      <c r="P22" s="25">
        <f>'Mars N-1'!H21</f>
        <v>9</v>
      </c>
      <c r="Q22" s="26">
        <f t="shared" si="11"/>
        <v>-9</v>
      </c>
      <c r="R22" s="22" t="e">
        <f t="shared" si="45"/>
        <v>#DIV/0!</v>
      </c>
      <c r="S22" s="23">
        <f t="shared" si="46"/>
        <v>0</v>
      </c>
      <c r="T22" s="33">
        <f t="shared" si="47"/>
        <v>8.8607594936708861E-2</v>
      </c>
      <c r="U22" s="25">
        <f>'Mars N-1'!J21</f>
        <v>7</v>
      </c>
      <c r="V22" s="26">
        <f t="shared" si="15"/>
        <v>-7</v>
      </c>
      <c r="W22" s="22" t="e">
        <f t="shared" si="48"/>
        <v>#DIV/0!</v>
      </c>
      <c r="X22" s="23">
        <f t="shared" si="49"/>
        <v>0</v>
      </c>
      <c r="Y22" s="33">
        <f t="shared" si="50"/>
        <v>0</v>
      </c>
      <c r="Z22" s="25">
        <f>'Mars N-1'!L21</f>
        <v>0</v>
      </c>
      <c r="AA22" s="26">
        <f t="shared" si="19"/>
        <v>0</v>
      </c>
      <c r="AB22" s="22" t="e">
        <f t="shared" si="51"/>
        <v>#DIV/0!</v>
      </c>
      <c r="AC22" s="23">
        <f t="shared" si="52"/>
        <v>0</v>
      </c>
      <c r="AD22" s="33">
        <f t="shared" si="53"/>
        <v>3.6842105263157891E-2</v>
      </c>
      <c r="AE22" s="25">
        <f>'Mars N-1'!N21</f>
        <v>7</v>
      </c>
      <c r="AF22" s="26">
        <f t="shared" si="23"/>
        <v>-7</v>
      </c>
      <c r="AG22" s="22" t="e">
        <f t="shared" si="54"/>
        <v>#DIV/0!</v>
      </c>
      <c r="AH22" s="23">
        <f t="shared" si="55"/>
        <v>0</v>
      </c>
      <c r="AI22" s="33">
        <f t="shared" si="56"/>
        <v>3.125E-2</v>
      </c>
      <c r="AJ22" s="25">
        <f>'Mars N-1'!P21</f>
        <v>2</v>
      </c>
      <c r="AK22" s="26">
        <f t="shared" si="27"/>
        <v>-2</v>
      </c>
      <c r="AL22" s="22" t="e">
        <f t="shared" si="57"/>
        <v>#DIV/0!</v>
      </c>
      <c r="AM22" s="23">
        <f t="shared" si="58"/>
        <v>0</v>
      </c>
      <c r="AN22" s="33">
        <f t="shared" si="59"/>
        <v>3.7072243346007602E-2</v>
      </c>
      <c r="AO22" s="25">
        <f>'Mars N-1'!R21</f>
        <v>39</v>
      </c>
      <c r="AP22" s="26">
        <f t="shared" si="31"/>
        <v>-39</v>
      </c>
      <c r="AQ22" s="22" t="e">
        <f t="shared" si="60"/>
        <v>#DIV/0!</v>
      </c>
      <c r="AR22" s="23">
        <f t="shared" si="61"/>
        <v>0</v>
      </c>
      <c r="AS22" s="33">
        <f t="shared" si="62"/>
        <v>0.16666666666666666</v>
      </c>
      <c r="AT22" s="25">
        <f>'Mars N-1'!T21</f>
        <v>2</v>
      </c>
      <c r="AU22" s="26">
        <f t="shared" si="35"/>
        <v>-2</v>
      </c>
    </row>
    <row r="23" spans="1:47" x14ac:dyDescent="0.3">
      <c r="A23" t="s">
        <v>58</v>
      </c>
      <c r="B23" s="21"/>
      <c r="C23" s="22" t="e">
        <f t="shared" si="36"/>
        <v>#DIV/0!</v>
      </c>
      <c r="D23" s="23">
        <f t="shared" si="37"/>
        <v>0</v>
      </c>
      <c r="E23" s="24">
        <f t="shared" si="38"/>
        <v>0</v>
      </c>
      <c r="F23" s="25">
        <f>'Mars N-1'!D22</f>
        <v>0</v>
      </c>
      <c r="G23" s="26">
        <f t="shared" si="3"/>
        <v>0</v>
      </c>
      <c r="H23" s="22" t="e">
        <f t="shared" si="39"/>
        <v>#DIV/0!</v>
      </c>
      <c r="I23" s="23">
        <f t="shared" si="40"/>
        <v>0</v>
      </c>
      <c r="J23" s="33">
        <f t="shared" si="41"/>
        <v>0</v>
      </c>
      <c r="K23" s="25">
        <f>'Mars N-1'!F22</f>
        <v>0</v>
      </c>
      <c r="L23" s="26">
        <f t="shared" si="7"/>
        <v>0</v>
      </c>
      <c r="M23" s="22" t="e">
        <f t="shared" si="42"/>
        <v>#DIV/0!</v>
      </c>
      <c r="N23" s="23">
        <f t="shared" si="43"/>
        <v>0</v>
      </c>
      <c r="O23" s="24">
        <f t="shared" si="44"/>
        <v>0</v>
      </c>
      <c r="P23" s="25">
        <f>'Mars N-1'!H22</f>
        <v>0</v>
      </c>
      <c r="Q23" s="26">
        <f t="shared" si="11"/>
        <v>0</v>
      </c>
      <c r="R23" s="22" t="e">
        <f t="shared" si="45"/>
        <v>#DIV/0!</v>
      </c>
      <c r="S23" s="23">
        <f t="shared" si="46"/>
        <v>0</v>
      </c>
      <c r="T23" s="33">
        <f t="shared" si="47"/>
        <v>0</v>
      </c>
      <c r="U23" s="25">
        <f>'Mars N-1'!J22</f>
        <v>0</v>
      </c>
      <c r="V23" s="26">
        <f t="shared" si="15"/>
        <v>0</v>
      </c>
      <c r="W23" s="22" t="e">
        <f t="shared" si="48"/>
        <v>#DIV/0!</v>
      </c>
      <c r="X23" s="23">
        <f t="shared" si="49"/>
        <v>0</v>
      </c>
      <c r="Y23" s="33">
        <f t="shared" si="50"/>
        <v>0</v>
      </c>
      <c r="Z23" s="25">
        <f>'Mars N-1'!L22</f>
        <v>0</v>
      </c>
      <c r="AA23" s="26">
        <f t="shared" si="19"/>
        <v>0</v>
      </c>
      <c r="AB23" s="22" t="e">
        <f t="shared" si="51"/>
        <v>#DIV/0!</v>
      </c>
      <c r="AC23" s="23">
        <f t="shared" si="52"/>
        <v>0</v>
      </c>
      <c r="AD23" s="33">
        <f t="shared" si="53"/>
        <v>0</v>
      </c>
      <c r="AE23" s="25">
        <f>'Mars N-1'!N22</f>
        <v>0</v>
      </c>
      <c r="AF23" s="26">
        <f t="shared" si="23"/>
        <v>0</v>
      </c>
      <c r="AG23" s="22" t="e">
        <f t="shared" si="54"/>
        <v>#DIV/0!</v>
      </c>
      <c r="AH23" s="23">
        <f t="shared" si="55"/>
        <v>0</v>
      </c>
      <c r="AI23" s="33">
        <f t="shared" si="56"/>
        <v>0</v>
      </c>
      <c r="AJ23" s="25">
        <f>'Mars N-1'!P22</f>
        <v>0</v>
      </c>
      <c r="AK23" s="26">
        <f t="shared" si="27"/>
        <v>0</v>
      </c>
      <c r="AL23" s="22" t="e">
        <f t="shared" si="57"/>
        <v>#DIV/0!</v>
      </c>
      <c r="AM23" s="23">
        <f t="shared" si="58"/>
        <v>0</v>
      </c>
      <c r="AN23" s="33">
        <f t="shared" si="59"/>
        <v>0</v>
      </c>
      <c r="AO23" s="25">
        <f>'Mars N-1'!R22</f>
        <v>0</v>
      </c>
      <c r="AP23" s="26">
        <f t="shared" si="31"/>
        <v>0</v>
      </c>
      <c r="AQ23" s="22" t="e">
        <f t="shared" si="60"/>
        <v>#DIV/0!</v>
      </c>
      <c r="AR23" s="23">
        <f t="shared" si="61"/>
        <v>0</v>
      </c>
      <c r="AS23" s="33">
        <f t="shared" si="62"/>
        <v>0</v>
      </c>
      <c r="AT23" s="25">
        <f>'Mars N-1'!T22</f>
        <v>0</v>
      </c>
      <c r="AU23" s="26">
        <f t="shared" si="35"/>
        <v>0</v>
      </c>
    </row>
    <row r="24" spans="1:47" x14ac:dyDescent="0.3">
      <c r="A24" t="s">
        <v>11</v>
      </c>
      <c r="B24" s="21"/>
      <c r="C24" s="22" t="e">
        <f t="shared" si="36"/>
        <v>#DIV/0!</v>
      </c>
      <c r="D24" s="23">
        <f t="shared" si="37"/>
        <v>0</v>
      </c>
      <c r="E24" s="24">
        <f t="shared" si="38"/>
        <v>2.0289855072463767E-2</v>
      </c>
      <c r="F24" s="25">
        <f>'Mars N-1'!D23</f>
        <v>7</v>
      </c>
      <c r="G24" s="26">
        <f t="shared" si="3"/>
        <v>-7</v>
      </c>
      <c r="H24" s="22" t="e">
        <f t="shared" si="39"/>
        <v>#DIV/0!</v>
      </c>
      <c r="I24" s="23">
        <f t="shared" si="40"/>
        <v>0</v>
      </c>
      <c r="J24" s="33">
        <f t="shared" si="41"/>
        <v>1.3215859030837005E-2</v>
      </c>
      <c r="K24" s="25">
        <f>'Mars N-1'!F23</f>
        <v>3</v>
      </c>
      <c r="L24" s="26">
        <f t="shared" si="7"/>
        <v>-3</v>
      </c>
      <c r="M24" s="22" t="e">
        <f t="shared" si="42"/>
        <v>#DIV/0!</v>
      </c>
      <c r="N24" s="23">
        <f t="shared" si="43"/>
        <v>0</v>
      </c>
      <c r="O24" s="24">
        <f t="shared" si="44"/>
        <v>2.0833333333333332E-2</v>
      </c>
      <c r="P24" s="25">
        <f>'Mars N-1'!H23</f>
        <v>2</v>
      </c>
      <c r="Q24" s="26">
        <f t="shared" si="11"/>
        <v>-2</v>
      </c>
      <c r="R24" s="22" t="e">
        <f t="shared" si="45"/>
        <v>#DIV/0!</v>
      </c>
      <c r="S24" s="23">
        <f t="shared" si="46"/>
        <v>0</v>
      </c>
      <c r="T24" s="33">
        <f t="shared" si="47"/>
        <v>2.5316455696202531E-2</v>
      </c>
      <c r="U24" s="25">
        <f>'Mars N-1'!J23</f>
        <v>2</v>
      </c>
      <c r="V24" s="26">
        <f t="shared" si="15"/>
        <v>-2</v>
      </c>
      <c r="W24" s="22" t="e">
        <f t="shared" si="48"/>
        <v>#DIV/0!</v>
      </c>
      <c r="X24" s="23">
        <f t="shared" si="49"/>
        <v>0</v>
      </c>
      <c r="Y24" s="33">
        <f t="shared" si="50"/>
        <v>4.7619047619047616E-2</v>
      </c>
      <c r="Z24" s="25">
        <f>'Mars N-1'!L23</f>
        <v>3</v>
      </c>
      <c r="AA24" s="26">
        <f t="shared" si="19"/>
        <v>-3</v>
      </c>
      <c r="AB24" s="22" t="e">
        <f t="shared" si="51"/>
        <v>#DIV/0!</v>
      </c>
      <c r="AC24" s="23">
        <f t="shared" si="52"/>
        <v>0</v>
      </c>
      <c r="AD24" s="33">
        <f t="shared" si="53"/>
        <v>6.3157894736842107E-2</v>
      </c>
      <c r="AE24" s="25">
        <f>'Mars N-1'!N23</f>
        <v>12</v>
      </c>
      <c r="AF24" s="26">
        <f t="shared" si="23"/>
        <v>-12</v>
      </c>
      <c r="AG24" s="22" t="e">
        <f t="shared" si="54"/>
        <v>#DIV/0!</v>
      </c>
      <c r="AH24" s="23">
        <f t="shared" si="55"/>
        <v>0</v>
      </c>
      <c r="AI24" s="33">
        <f t="shared" si="56"/>
        <v>1.5625E-2</v>
      </c>
      <c r="AJ24" s="25">
        <f>'Mars N-1'!P23</f>
        <v>1</v>
      </c>
      <c r="AK24" s="26">
        <f t="shared" si="27"/>
        <v>-1</v>
      </c>
      <c r="AL24" s="22" t="e">
        <f t="shared" si="57"/>
        <v>#DIV/0!</v>
      </c>
      <c r="AM24" s="23">
        <f t="shared" si="58"/>
        <v>0</v>
      </c>
      <c r="AN24" s="33">
        <f t="shared" si="59"/>
        <v>2.8517110266159697E-2</v>
      </c>
      <c r="AO24" s="25">
        <f>'Mars N-1'!R23</f>
        <v>30</v>
      </c>
      <c r="AP24" s="26">
        <f t="shared" si="31"/>
        <v>-30</v>
      </c>
      <c r="AQ24" s="22" t="e">
        <f t="shared" si="60"/>
        <v>#DIV/0!</v>
      </c>
      <c r="AR24" s="23">
        <f t="shared" si="61"/>
        <v>0</v>
      </c>
      <c r="AS24" s="33">
        <f t="shared" si="62"/>
        <v>0</v>
      </c>
      <c r="AT24" s="25">
        <f>'Mars N-1'!T23</f>
        <v>0</v>
      </c>
      <c r="AU24" s="26">
        <f t="shared" si="35"/>
        <v>0</v>
      </c>
    </row>
    <row r="25" spans="1:47" x14ac:dyDescent="0.3">
      <c r="A25" t="s">
        <v>12</v>
      </c>
      <c r="B25" s="21"/>
      <c r="C25" s="22" t="e">
        <f t="shared" si="36"/>
        <v>#DIV/0!</v>
      </c>
      <c r="D25" s="23">
        <f t="shared" si="37"/>
        <v>0</v>
      </c>
      <c r="E25" s="24">
        <f t="shared" si="38"/>
        <v>8.6956521739130436E-3</v>
      </c>
      <c r="F25" s="25">
        <f>'Mars N-1'!D24</f>
        <v>3</v>
      </c>
      <c r="G25" s="26">
        <f t="shared" si="3"/>
        <v>-3</v>
      </c>
      <c r="H25" s="22" t="e">
        <f t="shared" si="39"/>
        <v>#DIV/0!</v>
      </c>
      <c r="I25" s="23">
        <f t="shared" si="40"/>
        <v>0</v>
      </c>
      <c r="J25" s="33">
        <f t="shared" si="41"/>
        <v>5.2863436123348019E-2</v>
      </c>
      <c r="K25" s="25">
        <f>'Mars N-1'!F24</f>
        <v>12</v>
      </c>
      <c r="L25" s="26">
        <f t="shared" si="7"/>
        <v>-12</v>
      </c>
      <c r="M25" s="22" t="e">
        <f t="shared" si="42"/>
        <v>#DIV/0!</v>
      </c>
      <c r="N25" s="23">
        <f t="shared" si="43"/>
        <v>0</v>
      </c>
      <c r="O25" s="24">
        <f t="shared" si="44"/>
        <v>0</v>
      </c>
      <c r="P25" s="25">
        <f>'Mars N-1'!H24</f>
        <v>0</v>
      </c>
      <c r="Q25" s="26">
        <f t="shared" si="11"/>
        <v>0</v>
      </c>
      <c r="R25" s="22" t="e">
        <f t="shared" si="45"/>
        <v>#DIV/0!</v>
      </c>
      <c r="S25" s="23">
        <f t="shared" si="46"/>
        <v>0</v>
      </c>
      <c r="T25" s="33">
        <f t="shared" si="47"/>
        <v>2.5316455696202531E-2</v>
      </c>
      <c r="U25" s="25">
        <f>'Mars N-1'!J24</f>
        <v>2</v>
      </c>
      <c r="V25" s="26">
        <f t="shared" si="15"/>
        <v>-2</v>
      </c>
      <c r="W25" s="22" t="e">
        <f t="shared" si="48"/>
        <v>#DIV/0!</v>
      </c>
      <c r="X25" s="23">
        <f t="shared" si="49"/>
        <v>0</v>
      </c>
      <c r="Y25" s="33">
        <f t="shared" si="50"/>
        <v>3.1746031746031744E-2</v>
      </c>
      <c r="Z25" s="25">
        <f>'Mars N-1'!L24</f>
        <v>2</v>
      </c>
      <c r="AA25" s="26">
        <f t="shared" si="19"/>
        <v>-2</v>
      </c>
      <c r="AB25" s="22" t="e">
        <f t="shared" si="51"/>
        <v>#DIV/0!</v>
      </c>
      <c r="AC25" s="23">
        <f t="shared" si="52"/>
        <v>0</v>
      </c>
      <c r="AD25" s="33">
        <f t="shared" si="53"/>
        <v>2.6315789473684209E-2</v>
      </c>
      <c r="AE25" s="25">
        <f>'Mars N-1'!N24</f>
        <v>5</v>
      </c>
      <c r="AF25" s="26">
        <f t="shared" si="23"/>
        <v>-5</v>
      </c>
      <c r="AG25" s="22" t="e">
        <f t="shared" si="54"/>
        <v>#DIV/0!</v>
      </c>
      <c r="AH25" s="23">
        <f t="shared" si="55"/>
        <v>0</v>
      </c>
      <c r="AI25" s="33">
        <f t="shared" si="56"/>
        <v>0.109375</v>
      </c>
      <c r="AJ25" s="25">
        <f>'Mars N-1'!P24</f>
        <v>7</v>
      </c>
      <c r="AK25" s="26">
        <f t="shared" si="27"/>
        <v>-7</v>
      </c>
      <c r="AL25" s="22" t="e">
        <f t="shared" si="57"/>
        <v>#DIV/0!</v>
      </c>
      <c r="AM25" s="23">
        <f t="shared" si="58"/>
        <v>0</v>
      </c>
      <c r="AN25" s="33">
        <f t="shared" si="59"/>
        <v>2.8517110266159697E-2</v>
      </c>
      <c r="AO25" s="25">
        <f>'Mars N-1'!R24</f>
        <v>30</v>
      </c>
      <c r="AP25" s="26">
        <f t="shared" si="31"/>
        <v>-30</v>
      </c>
      <c r="AQ25" s="22" t="e">
        <f t="shared" si="60"/>
        <v>#DIV/0!</v>
      </c>
      <c r="AR25" s="23">
        <f t="shared" si="61"/>
        <v>0</v>
      </c>
      <c r="AS25" s="33">
        <f t="shared" si="62"/>
        <v>8.3333333333333329E-2</v>
      </c>
      <c r="AT25" s="25">
        <f>'Mars N-1'!T24</f>
        <v>1</v>
      </c>
      <c r="AU25" s="26">
        <f t="shared" si="35"/>
        <v>-1</v>
      </c>
    </row>
    <row r="26" spans="1:47" x14ac:dyDescent="0.3">
      <c r="A26" t="s">
        <v>59</v>
      </c>
      <c r="B26" s="21"/>
      <c r="C26" s="22" t="e">
        <f t="shared" si="36"/>
        <v>#DIV/0!</v>
      </c>
      <c r="D26" s="23">
        <f t="shared" si="37"/>
        <v>0</v>
      </c>
      <c r="E26" s="24">
        <f t="shared" si="38"/>
        <v>0</v>
      </c>
      <c r="F26" s="25">
        <f>'Mars N-1'!D25</f>
        <v>0</v>
      </c>
      <c r="G26" s="26">
        <f t="shared" si="3"/>
        <v>0</v>
      </c>
      <c r="H26" s="22" t="e">
        <f t="shared" si="39"/>
        <v>#DIV/0!</v>
      </c>
      <c r="I26" s="23">
        <f t="shared" si="40"/>
        <v>0</v>
      </c>
      <c r="J26" s="33">
        <f t="shared" si="41"/>
        <v>0</v>
      </c>
      <c r="K26" s="25">
        <f>'Mars N-1'!F25</f>
        <v>0</v>
      </c>
      <c r="L26" s="26">
        <f t="shared" si="7"/>
        <v>0</v>
      </c>
      <c r="M26" s="22" t="e">
        <f t="shared" si="42"/>
        <v>#DIV/0!</v>
      </c>
      <c r="N26" s="23">
        <f t="shared" si="43"/>
        <v>0</v>
      </c>
      <c r="O26" s="24">
        <f t="shared" si="44"/>
        <v>0</v>
      </c>
      <c r="P26" s="25">
        <f>'Mars N-1'!H25</f>
        <v>0</v>
      </c>
      <c r="Q26" s="26">
        <f t="shared" si="11"/>
        <v>0</v>
      </c>
      <c r="R26" s="22" t="e">
        <f t="shared" si="45"/>
        <v>#DIV/0!</v>
      </c>
      <c r="S26" s="23">
        <f t="shared" si="46"/>
        <v>0</v>
      </c>
      <c r="T26" s="33">
        <f t="shared" si="47"/>
        <v>0</v>
      </c>
      <c r="U26" s="25">
        <f>'Mars N-1'!J25</f>
        <v>0</v>
      </c>
      <c r="V26" s="26">
        <f t="shared" si="15"/>
        <v>0</v>
      </c>
      <c r="W26" s="22" t="e">
        <f t="shared" si="48"/>
        <v>#DIV/0!</v>
      </c>
      <c r="X26" s="23">
        <f t="shared" si="49"/>
        <v>0</v>
      </c>
      <c r="Y26" s="33">
        <f t="shared" si="50"/>
        <v>0</v>
      </c>
      <c r="Z26" s="25">
        <f>'Mars N-1'!L25</f>
        <v>0</v>
      </c>
      <c r="AA26" s="26">
        <f t="shared" si="19"/>
        <v>0</v>
      </c>
      <c r="AB26" s="22" t="e">
        <f t="shared" si="51"/>
        <v>#DIV/0!</v>
      </c>
      <c r="AC26" s="23">
        <f t="shared" si="52"/>
        <v>0</v>
      </c>
      <c r="AD26" s="33">
        <f t="shared" si="53"/>
        <v>0</v>
      </c>
      <c r="AE26" s="25">
        <f>'Mars N-1'!N25</f>
        <v>0</v>
      </c>
      <c r="AF26" s="26">
        <f t="shared" si="23"/>
        <v>0</v>
      </c>
      <c r="AG26" s="22" t="e">
        <f t="shared" si="54"/>
        <v>#DIV/0!</v>
      </c>
      <c r="AH26" s="23">
        <f t="shared" si="55"/>
        <v>0</v>
      </c>
      <c r="AI26" s="33">
        <f t="shared" si="56"/>
        <v>0</v>
      </c>
      <c r="AJ26" s="25">
        <f>'Mars N-1'!P25</f>
        <v>0</v>
      </c>
      <c r="AK26" s="26">
        <f t="shared" si="27"/>
        <v>0</v>
      </c>
      <c r="AL26" s="22" t="e">
        <f t="shared" si="57"/>
        <v>#DIV/0!</v>
      </c>
      <c r="AM26" s="23">
        <f t="shared" si="58"/>
        <v>0</v>
      </c>
      <c r="AN26" s="33">
        <f t="shared" si="59"/>
        <v>0</v>
      </c>
      <c r="AO26" s="25">
        <f>'Mars N-1'!R25</f>
        <v>0</v>
      </c>
      <c r="AP26" s="26">
        <f t="shared" si="31"/>
        <v>0</v>
      </c>
      <c r="AQ26" s="22" t="e">
        <f t="shared" si="60"/>
        <v>#DIV/0!</v>
      </c>
      <c r="AR26" s="23">
        <f t="shared" si="61"/>
        <v>0</v>
      </c>
      <c r="AS26" s="33">
        <f t="shared" si="62"/>
        <v>0</v>
      </c>
      <c r="AT26" s="25">
        <f>'Mars N-1'!T25</f>
        <v>0</v>
      </c>
      <c r="AU26" s="26">
        <f t="shared" si="35"/>
        <v>0</v>
      </c>
    </row>
    <row r="27" spans="1:47" x14ac:dyDescent="0.3">
      <c r="A27" t="s">
        <v>60</v>
      </c>
      <c r="B27" s="21"/>
      <c r="C27" s="22" t="e">
        <f t="shared" si="36"/>
        <v>#DIV/0!</v>
      </c>
      <c r="D27" s="23">
        <f t="shared" si="37"/>
        <v>0</v>
      </c>
      <c r="E27" s="24">
        <f t="shared" si="38"/>
        <v>8.6956521739130436E-3</v>
      </c>
      <c r="F27" s="25">
        <f>'Mars N-1'!D26</f>
        <v>3</v>
      </c>
      <c r="G27" s="26">
        <f t="shared" si="3"/>
        <v>-3</v>
      </c>
      <c r="H27" s="22" t="e">
        <f t="shared" si="39"/>
        <v>#DIV/0!</v>
      </c>
      <c r="I27" s="23">
        <f t="shared" si="40"/>
        <v>0</v>
      </c>
      <c r="J27" s="33">
        <f t="shared" si="41"/>
        <v>0</v>
      </c>
      <c r="K27" s="25">
        <f>'Mars N-1'!F26</f>
        <v>0</v>
      </c>
      <c r="L27" s="26">
        <f t="shared" si="7"/>
        <v>0</v>
      </c>
      <c r="M27" s="22" t="e">
        <f t="shared" si="42"/>
        <v>#DIV/0!</v>
      </c>
      <c r="N27" s="23">
        <f t="shared" si="43"/>
        <v>0</v>
      </c>
      <c r="O27" s="24">
        <f t="shared" si="44"/>
        <v>0</v>
      </c>
      <c r="P27" s="25">
        <f>'Mars N-1'!H26</f>
        <v>0</v>
      </c>
      <c r="Q27" s="26">
        <f t="shared" si="11"/>
        <v>0</v>
      </c>
      <c r="R27" s="22" t="e">
        <f t="shared" si="45"/>
        <v>#DIV/0!</v>
      </c>
      <c r="S27" s="23">
        <f t="shared" si="46"/>
        <v>0</v>
      </c>
      <c r="T27" s="33">
        <f t="shared" si="47"/>
        <v>0</v>
      </c>
      <c r="U27" s="25">
        <f>'Mars N-1'!J26</f>
        <v>0</v>
      </c>
      <c r="V27" s="26">
        <f t="shared" si="15"/>
        <v>0</v>
      </c>
      <c r="W27" s="22" t="e">
        <f t="shared" si="48"/>
        <v>#DIV/0!</v>
      </c>
      <c r="X27" s="23">
        <f t="shared" si="49"/>
        <v>0</v>
      </c>
      <c r="Y27" s="33">
        <f t="shared" si="50"/>
        <v>1.5873015873015872E-2</v>
      </c>
      <c r="Z27" s="25">
        <f>'Mars N-1'!L26</f>
        <v>1</v>
      </c>
      <c r="AA27" s="26">
        <f t="shared" si="19"/>
        <v>-1</v>
      </c>
      <c r="AB27" s="22" t="e">
        <f t="shared" si="51"/>
        <v>#DIV/0!</v>
      </c>
      <c r="AC27" s="23">
        <f t="shared" si="52"/>
        <v>0</v>
      </c>
      <c r="AD27" s="33">
        <f t="shared" si="53"/>
        <v>5.263157894736842E-3</v>
      </c>
      <c r="AE27" s="25">
        <f>'Mars N-1'!N26</f>
        <v>1</v>
      </c>
      <c r="AF27" s="26">
        <f t="shared" si="23"/>
        <v>-1</v>
      </c>
      <c r="AG27" s="22" t="e">
        <f t="shared" si="54"/>
        <v>#DIV/0!</v>
      </c>
      <c r="AH27" s="23">
        <f t="shared" si="55"/>
        <v>0</v>
      </c>
      <c r="AI27" s="33">
        <f t="shared" si="56"/>
        <v>1.5625E-2</v>
      </c>
      <c r="AJ27" s="25">
        <f>'Mars N-1'!P26</f>
        <v>1</v>
      </c>
      <c r="AK27" s="26">
        <f t="shared" si="27"/>
        <v>-1</v>
      </c>
      <c r="AL27" s="22" t="e">
        <f t="shared" si="57"/>
        <v>#DIV/0!</v>
      </c>
      <c r="AM27" s="23">
        <f t="shared" si="58"/>
        <v>0</v>
      </c>
      <c r="AN27" s="33">
        <f t="shared" si="59"/>
        <v>4.7528517110266158E-3</v>
      </c>
      <c r="AO27" s="25">
        <f>'Mars N-1'!R26</f>
        <v>5</v>
      </c>
      <c r="AP27" s="26">
        <f t="shared" si="31"/>
        <v>-5</v>
      </c>
      <c r="AQ27" s="22" t="e">
        <f t="shared" si="60"/>
        <v>#DIV/0!</v>
      </c>
      <c r="AR27" s="23">
        <f t="shared" si="61"/>
        <v>0</v>
      </c>
      <c r="AS27" s="33">
        <f t="shared" si="62"/>
        <v>8.3333333333333329E-2</v>
      </c>
      <c r="AT27" s="25">
        <f>'Mars N-1'!T26</f>
        <v>1</v>
      </c>
      <c r="AU27" s="26">
        <f t="shared" si="35"/>
        <v>-1</v>
      </c>
    </row>
    <row r="28" spans="1:47" x14ac:dyDescent="0.3">
      <c r="A28" t="s">
        <v>13</v>
      </c>
      <c r="B28" s="21"/>
      <c r="C28" s="22" t="e">
        <f t="shared" si="36"/>
        <v>#DIV/0!</v>
      </c>
      <c r="D28" s="23">
        <f t="shared" si="37"/>
        <v>0</v>
      </c>
      <c r="E28" s="24">
        <f t="shared" si="38"/>
        <v>6.9565217391304349E-2</v>
      </c>
      <c r="F28" s="25">
        <f>'Mars N-1'!D27</f>
        <v>24</v>
      </c>
      <c r="G28" s="26">
        <f t="shared" si="3"/>
        <v>-24</v>
      </c>
      <c r="H28" s="22" t="e">
        <f t="shared" si="39"/>
        <v>#DIV/0!</v>
      </c>
      <c r="I28" s="23">
        <f t="shared" si="40"/>
        <v>0</v>
      </c>
      <c r="J28" s="33">
        <f t="shared" si="41"/>
        <v>5.7268722466960353E-2</v>
      </c>
      <c r="K28" s="25">
        <f>'Mars N-1'!F27</f>
        <v>13</v>
      </c>
      <c r="L28" s="26">
        <f t="shared" si="7"/>
        <v>-13</v>
      </c>
      <c r="M28" s="22" t="e">
        <f t="shared" si="42"/>
        <v>#DIV/0!</v>
      </c>
      <c r="N28" s="23">
        <f t="shared" si="43"/>
        <v>0</v>
      </c>
      <c r="O28" s="24">
        <f t="shared" si="44"/>
        <v>5.2083333333333336E-2</v>
      </c>
      <c r="P28" s="25">
        <f>'Mars N-1'!H27</f>
        <v>5</v>
      </c>
      <c r="Q28" s="26">
        <f t="shared" si="11"/>
        <v>-5</v>
      </c>
      <c r="R28" s="22" t="e">
        <f t="shared" si="45"/>
        <v>#DIV/0!</v>
      </c>
      <c r="S28" s="23">
        <f t="shared" si="46"/>
        <v>0</v>
      </c>
      <c r="T28" s="33">
        <f t="shared" si="47"/>
        <v>6.3291139240506333E-2</v>
      </c>
      <c r="U28" s="25">
        <f>'Mars N-1'!J27</f>
        <v>5</v>
      </c>
      <c r="V28" s="26">
        <f t="shared" si="15"/>
        <v>-5</v>
      </c>
      <c r="W28" s="22" t="e">
        <f t="shared" si="48"/>
        <v>#DIV/0!</v>
      </c>
      <c r="X28" s="23">
        <f t="shared" si="49"/>
        <v>0</v>
      </c>
      <c r="Y28" s="33">
        <f t="shared" si="50"/>
        <v>6.3492063492063489E-2</v>
      </c>
      <c r="Z28" s="25">
        <f>'Mars N-1'!L27</f>
        <v>4</v>
      </c>
      <c r="AA28" s="26">
        <f t="shared" si="19"/>
        <v>-4</v>
      </c>
      <c r="AB28" s="22" t="e">
        <f t="shared" si="51"/>
        <v>#DIV/0!</v>
      </c>
      <c r="AC28" s="23">
        <f t="shared" si="52"/>
        <v>0</v>
      </c>
      <c r="AD28" s="33">
        <f t="shared" si="53"/>
        <v>0</v>
      </c>
      <c r="AE28" s="25">
        <f>'Mars N-1'!N27</f>
        <v>0</v>
      </c>
      <c r="AF28" s="26">
        <f t="shared" si="23"/>
        <v>0</v>
      </c>
      <c r="AG28" s="22" t="e">
        <f t="shared" si="54"/>
        <v>#DIV/0!</v>
      </c>
      <c r="AH28" s="23">
        <f t="shared" si="55"/>
        <v>0</v>
      </c>
      <c r="AI28" s="33">
        <f t="shared" si="56"/>
        <v>4.6875E-2</v>
      </c>
      <c r="AJ28" s="25">
        <f>'Mars N-1'!P27</f>
        <v>3</v>
      </c>
      <c r="AK28" s="26">
        <f t="shared" si="27"/>
        <v>-3</v>
      </c>
      <c r="AL28" s="22" t="e">
        <f t="shared" si="57"/>
        <v>#DIV/0!</v>
      </c>
      <c r="AM28" s="23">
        <f t="shared" si="58"/>
        <v>0</v>
      </c>
      <c r="AN28" s="33">
        <f t="shared" si="59"/>
        <v>5.038022813688213E-2</v>
      </c>
      <c r="AO28" s="25">
        <f>'Mars N-1'!R27</f>
        <v>53</v>
      </c>
      <c r="AP28" s="26">
        <f t="shared" si="31"/>
        <v>-53</v>
      </c>
      <c r="AQ28" s="22" t="e">
        <f t="shared" si="60"/>
        <v>#DIV/0!</v>
      </c>
      <c r="AR28" s="23">
        <f t="shared" si="61"/>
        <v>0</v>
      </c>
      <c r="AS28" s="33">
        <f t="shared" si="62"/>
        <v>8.3333333333333329E-2</v>
      </c>
      <c r="AT28" s="25">
        <f>'Mars N-1'!T27</f>
        <v>1</v>
      </c>
      <c r="AU28" s="26">
        <f t="shared" si="35"/>
        <v>-1</v>
      </c>
    </row>
    <row r="29" spans="1:47" x14ac:dyDescent="0.3">
      <c r="A29" t="s">
        <v>37</v>
      </c>
      <c r="B29" s="21"/>
      <c r="C29" s="22" t="e">
        <f t="shared" si="36"/>
        <v>#DIV/0!</v>
      </c>
      <c r="D29" s="23">
        <f t="shared" si="37"/>
        <v>0</v>
      </c>
      <c r="E29" s="24">
        <f t="shared" si="38"/>
        <v>0</v>
      </c>
      <c r="F29" s="25">
        <f>'Mars N-1'!D28</f>
        <v>0</v>
      </c>
      <c r="G29" s="26">
        <f t="shared" si="3"/>
        <v>0</v>
      </c>
      <c r="H29" s="22" t="e">
        <f t="shared" si="39"/>
        <v>#DIV/0!</v>
      </c>
      <c r="I29" s="23">
        <f t="shared" si="40"/>
        <v>0</v>
      </c>
      <c r="J29" s="33">
        <f t="shared" si="41"/>
        <v>4.4052863436123352E-3</v>
      </c>
      <c r="K29" s="25">
        <f>'Mars N-1'!F28</f>
        <v>1</v>
      </c>
      <c r="L29" s="26">
        <f t="shared" si="7"/>
        <v>-1</v>
      </c>
      <c r="M29" s="22" t="e">
        <f t="shared" si="42"/>
        <v>#DIV/0!</v>
      </c>
      <c r="N29" s="23">
        <f t="shared" si="43"/>
        <v>0</v>
      </c>
      <c r="O29" s="24">
        <f t="shared" si="44"/>
        <v>0</v>
      </c>
      <c r="P29" s="25">
        <f>'Mars N-1'!H28</f>
        <v>0</v>
      </c>
      <c r="Q29" s="26">
        <f t="shared" si="11"/>
        <v>0</v>
      </c>
      <c r="R29" s="22" t="e">
        <f t="shared" si="45"/>
        <v>#DIV/0!</v>
      </c>
      <c r="S29" s="23">
        <f t="shared" si="46"/>
        <v>0</v>
      </c>
      <c r="T29" s="33">
        <f t="shared" si="47"/>
        <v>0</v>
      </c>
      <c r="U29" s="25">
        <f>'Mars N-1'!J28</f>
        <v>0</v>
      </c>
      <c r="V29" s="26">
        <f t="shared" si="15"/>
        <v>0</v>
      </c>
      <c r="W29" s="22" t="e">
        <f t="shared" si="48"/>
        <v>#DIV/0!</v>
      </c>
      <c r="X29" s="23">
        <f t="shared" si="49"/>
        <v>0</v>
      </c>
      <c r="Y29" s="33">
        <f t="shared" si="50"/>
        <v>0</v>
      </c>
      <c r="Z29" s="25">
        <f>'Mars N-1'!L28</f>
        <v>0</v>
      </c>
      <c r="AA29" s="26">
        <f t="shared" si="19"/>
        <v>0</v>
      </c>
      <c r="AB29" s="22" t="e">
        <f t="shared" si="51"/>
        <v>#DIV/0!</v>
      </c>
      <c r="AC29" s="23">
        <f t="shared" si="52"/>
        <v>0</v>
      </c>
      <c r="AD29" s="33">
        <f t="shared" si="53"/>
        <v>2.1052631578947368E-2</v>
      </c>
      <c r="AE29" s="25">
        <f>'Mars N-1'!N28</f>
        <v>4</v>
      </c>
      <c r="AF29" s="26">
        <f t="shared" si="23"/>
        <v>-4</v>
      </c>
      <c r="AG29" s="22" t="e">
        <f t="shared" si="54"/>
        <v>#DIV/0!</v>
      </c>
      <c r="AH29" s="23">
        <f t="shared" si="55"/>
        <v>0</v>
      </c>
      <c r="AI29" s="33">
        <f t="shared" si="56"/>
        <v>0</v>
      </c>
      <c r="AJ29" s="25">
        <f>'Mars N-1'!P28</f>
        <v>0</v>
      </c>
      <c r="AK29" s="26">
        <f t="shared" si="27"/>
        <v>0</v>
      </c>
      <c r="AL29" s="22" t="e">
        <f t="shared" si="57"/>
        <v>#DIV/0!</v>
      </c>
      <c r="AM29" s="23">
        <f t="shared" si="58"/>
        <v>0</v>
      </c>
      <c r="AN29" s="33">
        <f t="shared" si="59"/>
        <v>4.7528517110266158E-3</v>
      </c>
      <c r="AO29" s="25">
        <f>'Mars N-1'!R28</f>
        <v>5</v>
      </c>
      <c r="AP29" s="26">
        <f t="shared" si="31"/>
        <v>-5</v>
      </c>
      <c r="AQ29" s="22" t="e">
        <f t="shared" si="60"/>
        <v>#DIV/0!</v>
      </c>
      <c r="AR29" s="23">
        <f t="shared" si="61"/>
        <v>0</v>
      </c>
      <c r="AS29" s="33">
        <f t="shared" si="62"/>
        <v>0</v>
      </c>
      <c r="AT29" s="25">
        <f>'Mars N-1'!T28</f>
        <v>0</v>
      </c>
      <c r="AU29" s="26">
        <f t="shared" si="35"/>
        <v>0</v>
      </c>
    </row>
    <row r="30" spans="1:47" x14ac:dyDescent="0.3">
      <c r="A30" t="s">
        <v>14</v>
      </c>
      <c r="B30" s="21"/>
      <c r="C30" s="22" t="e">
        <f t="shared" si="36"/>
        <v>#DIV/0!</v>
      </c>
      <c r="D30" s="23">
        <f t="shared" si="37"/>
        <v>0</v>
      </c>
      <c r="E30" s="24">
        <f t="shared" si="38"/>
        <v>0</v>
      </c>
      <c r="F30" s="25">
        <f>'Mars N-1'!D29</f>
        <v>0</v>
      </c>
      <c r="G30" s="26">
        <f t="shared" si="3"/>
        <v>0</v>
      </c>
      <c r="H30" s="22" t="e">
        <f t="shared" si="39"/>
        <v>#DIV/0!</v>
      </c>
      <c r="I30" s="23">
        <f t="shared" si="40"/>
        <v>0</v>
      </c>
      <c r="J30" s="33">
        <f t="shared" si="41"/>
        <v>8.8105726872246704E-3</v>
      </c>
      <c r="K30" s="25">
        <f>'Mars N-1'!F29</f>
        <v>2</v>
      </c>
      <c r="L30" s="26">
        <f t="shared" si="7"/>
        <v>-2</v>
      </c>
      <c r="M30" s="22" t="e">
        <f t="shared" si="42"/>
        <v>#DIV/0!</v>
      </c>
      <c r="N30" s="23">
        <f t="shared" si="43"/>
        <v>0</v>
      </c>
      <c r="O30" s="24">
        <f t="shared" si="44"/>
        <v>0</v>
      </c>
      <c r="P30" s="25">
        <f>'Mars N-1'!H29</f>
        <v>0</v>
      </c>
      <c r="Q30" s="26">
        <f t="shared" si="11"/>
        <v>0</v>
      </c>
      <c r="R30" s="22" t="e">
        <f t="shared" si="45"/>
        <v>#DIV/0!</v>
      </c>
      <c r="S30" s="23">
        <f t="shared" si="46"/>
        <v>0</v>
      </c>
      <c r="T30" s="33">
        <f t="shared" si="47"/>
        <v>0</v>
      </c>
      <c r="U30" s="25">
        <f>'Mars N-1'!J29</f>
        <v>0</v>
      </c>
      <c r="V30" s="26">
        <f t="shared" si="15"/>
        <v>0</v>
      </c>
      <c r="W30" s="22" t="e">
        <f t="shared" si="48"/>
        <v>#DIV/0!</v>
      </c>
      <c r="X30" s="23">
        <f t="shared" si="49"/>
        <v>0</v>
      </c>
      <c r="Y30" s="33">
        <f t="shared" si="50"/>
        <v>0</v>
      </c>
      <c r="Z30" s="25">
        <f>'Mars N-1'!L29</f>
        <v>0</v>
      </c>
      <c r="AA30" s="26">
        <f t="shared" si="19"/>
        <v>0</v>
      </c>
      <c r="AB30" s="22" t="e">
        <f t="shared" si="51"/>
        <v>#DIV/0!</v>
      </c>
      <c r="AC30" s="23">
        <f t="shared" si="52"/>
        <v>0</v>
      </c>
      <c r="AD30" s="33">
        <f t="shared" si="53"/>
        <v>1.0526315789473684E-2</v>
      </c>
      <c r="AE30" s="25">
        <f>'Mars N-1'!N29</f>
        <v>2</v>
      </c>
      <c r="AF30" s="26">
        <f t="shared" si="23"/>
        <v>-2</v>
      </c>
      <c r="AG30" s="22" t="e">
        <f t="shared" si="54"/>
        <v>#DIV/0!</v>
      </c>
      <c r="AH30" s="23">
        <f t="shared" si="55"/>
        <v>0</v>
      </c>
      <c r="AI30" s="33">
        <f t="shared" si="56"/>
        <v>0</v>
      </c>
      <c r="AJ30" s="25">
        <f>'Mars N-1'!P29</f>
        <v>0</v>
      </c>
      <c r="AK30" s="26">
        <f t="shared" si="27"/>
        <v>0</v>
      </c>
      <c r="AL30" s="22" t="e">
        <f t="shared" si="57"/>
        <v>#DIV/0!</v>
      </c>
      <c r="AM30" s="23">
        <f t="shared" si="58"/>
        <v>0</v>
      </c>
      <c r="AN30" s="33">
        <f t="shared" si="59"/>
        <v>3.8022813688212928E-3</v>
      </c>
      <c r="AO30" s="25">
        <f>'Mars N-1'!R29</f>
        <v>4</v>
      </c>
      <c r="AP30" s="26">
        <f t="shared" si="31"/>
        <v>-4</v>
      </c>
      <c r="AQ30" s="22" t="e">
        <f t="shared" si="60"/>
        <v>#DIV/0!</v>
      </c>
      <c r="AR30" s="23">
        <f t="shared" si="61"/>
        <v>0</v>
      </c>
      <c r="AS30" s="33">
        <f t="shared" si="62"/>
        <v>0</v>
      </c>
      <c r="AT30" s="25">
        <f>'Mars N-1'!T29</f>
        <v>0</v>
      </c>
      <c r="AU30" s="26">
        <f t="shared" si="35"/>
        <v>0</v>
      </c>
    </row>
    <row r="31" spans="1:47" x14ac:dyDescent="0.3">
      <c r="A31" t="s">
        <v>148</v>
      </c>
      <c r="B31" s="21"/>
      <c r="C31" s="22" t="e">
        <f t="shared" ref="C31" si="63">D31/$D$59</f>
        <v>#DIV/0!</v>
      </c>
      <c r="D31" s="23">
        <f t="shared" si="37"/>
        <v>0</v>
      </c>
      <c r="E31" s="24">
        <f t="shared" ref="E31" si="64">F31/$F$59</f>
        <v>0</v>
      </c>
      <c r="F31" s="25">
        <f>'Mars N-1'!D30</f>
        <v>0</v>
      </c>
      <c r="G31" s="26">
        <f t="shared" ref="G31" si="65">D31-F31</f>
        <v>0</v>
      </c>
      <c r="H31" s="22" t="e">
        <f t="shared" ref="H31" si="66">I31/$I$59</f>
        <v>#DIV/0!</v>
      </c>
      <c r="I31" s="23">
        <f t="shared" si="40"/>
        <v>0</v>
      </c>
      <c r="J31" s="33">
        <f t="shared" ref="J31" si="67">K31/$K$59</f>
        <v>8.8105726872246704E-3</v>
      </c>
      <c r="K31" s="25">
        <f>'Mars N-1'!F30</f>
        <v>2</v>
      </c>
      <c r="L31" s="26">
        <f t="shared" ref="L31" si="68">I31-K31</f>
        <v>-2</v>
      </c>
      <c r="M31" s="22" t="e">
        <f t="shared" ref="M31" si="69">N31/$N$59</f>
        <v>#DIV/0!</v>
      </c>
      <c r="N31" s="23">
        <f t="shared" si="43"/>
        <v>0</v>
      </c>
      <c r="O31" s="24">
        <f t="shared" ref="O31" si="70">P31/$P$59</f>
        <v>2.0833333333333332E-2</v>
      </c>
      <c r="P31" s="25">
        <f>'Mars N-1'!H30</f>
        <v>2</v>
      </c>
      <c r="Q31" s="26">
        <f t="shared" ref="Q31" si="71">N31-P31</f>
        <v>-2</v>
      </c>
      <c r="R31" s="22" t="e">
        <f t="shared" si="45"/>
        <v>#DIV/0!</v>
      </c>
      <c r="S31" s="23">
        <f t="shared" si="46"/>
        <v>0</v>
      </c>
      <c r="T31" s="33">
        <f t="shared" ref="T31" si="72">U31/$U$59</f>
        <v>0</v>
      </c>
      <c r="U31" s="25">
        <f>'Mars N-1'!J30</f>
        <v>0</v>
      </c>
      <c r="V31" s="26">
        <f t="shared" ref="V31" si="73">S31-U31</f>
        <v>0</v>
      </c>
      <c r="W31" s="22" t="e">
        <f t="shared" ref="W31:W38" si="74">X31/$X$59</f>
        <v>#DIV/0!</v>
      </c>
      <c r="X31" s="23">
        <f t="shared" si="49"/>
        <v>0</v>
      </c>
      <c r="Y31" s="33">
        <f t="shared" ref="Y31:Y38" si="75">Z31/$Z$59</f>
        <v>0</v>
      </c>
      <c r="Z31" s="25">
        <f>'Mars N-1'!L30</f>
        <v>0</v>
      </c>
      <c r="AA31" s="26">
        <f t="shared" ref="AA31:AA38" si="76">X31-Z31</f>
        <v>0</v>
      </c>
      <c r="AB31" s="22" t="e">
        <f t="shared" si="51"/>
        <v>#DIV/0!</v>
      </c>
      <c r="AC31" s="23">
        <f t="shared" si="52"/>
        <v>0</v>
      </c>
      <c r="AD31" s="33">
        <f t="shared" ref="AD31:AD38" si="77">AE31/$AE$59</f>
        <v>5.263157894736842E-3</v>
      </c>
      <c r="AE31" s="25">
        <f>'Mars N-1'!N30</f>
        <v>1</v>
      </c>
      <c r="AF31" s="26">
        <f t="shared" ref="AF31:AF38" si="78">AC31-AE31</f>
        <v>-1</v>
      </c>
      <c r="AG31" s="22" t="e">
        <f t="shared" ref="AG31:AG38" si="79">AH31/$AH$59</f>
        <v>#DIV/0!</v>
      </c>
      <c r="AH31" s="23">
        <f t="shared" si="55"/>
        <v>0</v>
      </c>
      <c r="AI31" s="33">
        <f t="shared" ref="AI31:AI38" si="80">AJ31/$AJ$59</f>
        <v>0</v>
      </c>
      <c r="AJ31" s="25">
        <f>'Mars N-1'!P30</f>
        <v>0</v>
      </c>
      <c r="AK31" s="26">
        <f t="shared" ref="AK31:AK38" si="81">AH31-AJ31</f>
        <v>0</v>
      </c>
      <c r="AL31" s="22" t="e">
        <f t="shared" ref="AL31:AL38" si="82">AM31/$AM$59</f>
        <v>#DIV/0!</v>
      </c>
      <c r="AM31" s="23">
        <f t="shared" si="58"/>
        <v>0</v>
      </c>
      <c r="AN31" s="33">
        <f t="shared" ref="AN31:AN38" si="83">AO31/$AO$59</f>
        <v>4.7528517110266158E-3</v>
      </c>
      <c r="AO31" s="25">
        <f>'Mars N-1'!R30</f>
        <v>5</v>
      </c>
      <c r="AP31" s="26">
        <f t="shared" ref="AP31:AP38" si="84">AM31-AO31</f>
        <v>-5</v>
      </c>
      <c r="AQ31" s="22" t="e">
        <f t="shared" ref="AQ31:AQ38" si="85">AR31/$AR$59</f>
        <v>#DIV/0!</v>
      </c>
      <c r="AR31" s="23">
        <f t="shared" si="61"/>
        <v>0</v>
      </c>
      <c r="AS31" s="33">
        <f t="shared" ref="AS31:AS38" si="86">AT31/$AT$59</f>
        <v>0</v>
      </c>
      <c r="AT31" s="25">
        <f>'Mars N-1'!T30</f>
        <v>0</v>
      </c>
      <c r="AU31" s="26">
        <f t="shared" ref="AU31:AU38" si="87">AR31-AT31</f>
        <v>0</v>
      </c>
    </row>
    <row r="32" spans="1:47" x14ac:dyDescent="0.3">
      <c r="A32" t="s">
        <v>15</v>
      </c>
      <c r="B32" s="21"/>
      <c r="C32" s="22" t="e">
        <f t="shared" ref="C32:C57" si="88">D32/$D$59</f>
        <v>#DIV/0!</v>
      </c>
      <c r="D32" s="23">
        <f t="shared" si="37"/>
        <v>0</v>
      </c>
      <c r="E32" s="24">
        <f t="shared" ref="E32:E37" si="89">F32/$F$59</f>
        <v>2.8985507246376812E-3</v>
      </c>
      <c r="F32" s="25">
        <f>'Mars N-1'!D31</f>
        <v>1</v>
      </c>
      <c r="G32" s="26">
        <f t="shared" si="3"/>
        <v>-1</v>
      </c>
      <c r="H32" s="22" t="e">
        <f>I32/$I$59</f>
        <v>#DIV/0!</v>
      </c>
      <c r="I32" s="23">
        <f t="shared" si="40"/>
        <v>0</v>
      </c>
      <c r="J32" s="33">
        <f t="shared" ref="J32:J37" si="90">K32/$K$59</f>
        <v>4.4052863436123352E-3</v>
      </c>
      <c r="K32" s="25">
        <f>'Mars N-1'!F31</f>
        <v>1</v>
      </c>
      <c r="L32" s="26">
        <f t="shared" si="7"/>
        <v>-1</v>
      </c>
      <c r="M32" s="22" t="e">
        <f>N32/$N$59</f>
        <v>#DIV/0!</v>
      </c>
      <c r="N32" s="23">
        <f t="shared" si="43"/>
        <v>0</v>
      </c>
      <c r="O32" s="24">
        <f t="shared" ref="O32:O37" si="91">P32/$P$59</f>
        <v>0</v>
      </c>
      <c r="P32" s="25">
        <f>'Mars N-1'!H31</f>
        <v>0</v>
      </c>
      <c r="Q32" s="26">
        <f t="shared" si="11"/>
        <v>0</v>
      </c>
      <c r="R32" s="22" t="e">
        <f t="shared" si="45"/>
        <v>#DIV/0!</v>
      </c>
      <c r="S32" s="23">
        <f t="shared" si="46"/>
        <v>0</v>
      </c>
      <c r="T32" s="33">
        <f t="shared" ref="T32:T37" si="92">U32/$U$59</f>
        <v>0</v>
      </c>
      <c r="U32" s="25">
        <f>'Mars N-1'!J31</f>
        <v>0</v>
      </c>
      <c r="V32" s="26">
        <f t="shared" si="15"/>
        <v>0</v>
      </c>
      <c r="W32" s="22" t="e">
        <f t="shared" si="74"/>
        <v>#DIV/0!</v>
      </c>
      <c r="X32" s="23">
        <f t="shared" si="49"/>
        <v>0</v>
      </c>
      <c r="Y32" s="33">
        <f t="shared" si="75"/>
        <v>0</v>
      </c>
      <c r="Z32" s="25">
        <f>'Mars N-1'!L31</f>
        <v>0</v>
      </c>
      <c r="AA32" s="26">
        <f t="shared" si="76"/>
        <v>0</v>
      </c>
      <c r="AB32" s="22" t="e">
        <f t="shared" si="51"/>
        <v>#DIV/0!</v>
      </c>
      <c r="AC32" s="23">
        <f t="shared" si="52"/>
        <v>0</v>
      </c>
      <c r="AD32" s="33">
        <f t="shared" si="77"/>
        <v>5.263157894736842E-3</v>
      </c>
      <c r="AE32" s="25">
        <f>'Mars N-1'!N31</f>
        <v>1</v>
      </c>
      <c r="AF32" s="26">
        <f t="shared" si="78"/>
        <v>-1</v>
      </c>
      <c r="AG32" s="22" t="e">
        <f t="shared" si="79"/>
        <v>#DIV/0!</v>
      </c>
      <c r="AH32" s="23">
        <f t="shared" si="55"/>
        <v>0</v>
      </c>
      <c r="AI32" s="33">
        <f t="shared" si="80"/>
        <v>0</v>
      </c>
      <c r="AJ32" s="25">
        <f>'Mars N-1'!P31</f>
        <v>0</v>
      </c>
      <c r="AK32" s="26">
        <f t="shared" si="81"/>
        <v>0</v>
      </c>
      <c r="AL32" s="22" t="e">
        <f t="shared" si="82"/>
        <v>#DIV/0!</v>
      </c>
      <c r="AM32" s="23">
        <f t="shared" si="58"/>
        <v>0</v>
      </c>
      <c r="AN32" s="33">
        <f t="shared" si="83"/>
        <v>2.8517110266159697E-3</v>
      </c>
      <c r="AO32" s="25">
        <f>'Mars N-1'!R31</f>
        <v>3</v>
      </c>
      <c r="AP32" s="26">
        <f t="shared" si="84"/>
        <v>-3</v>
      </c>
      <c r="AQ32" s="22" t="e">
        <f t="shared" si="85"/>
        <v>#DIV/0!</v>
      </c>
      <c r="AR32" s="23">
        <f t="shared" si="61"/>
        <v>0</v>
      </c>
      <c r="AS32" s="33">
        <f t="shared" si="86"/>
        <v>0</v>
      </c>
      <c r="AT32" s="25">
        <f>'Mars N-1'!T31</f>
        <v>0</v>
      </c>
      <c r="AU32" s="26">
        <f t="shared" si="87"/>
        <v>0</v>
      </c>
    </row>
    <row r="33" spans="1:47" x14ac:dyDescent="0.3">
      <c r="A33" t="s">
        <v>16</v>
      </c>
      <c r="B33" s="21"/>
      <c r="C33" s="22" t="e">
        <f t="shared" si="88"/>
        <v>#DIV/0!</v>
      </c>
      <c r="D33" s="23">
        <f t="shared" si="37"/>
        <v>0</v>
      </c>
      <c r="E33" s="24">
        <f t="shared" si="89"/>
        <v>0</v>
      </c>
      <c r="F33" s="25">
        <f>'Mars N-1'!D32</f>
        <v>0</v>
      </c>
      <c r="G33" s="26">
        <f t="shared" si="3"/>
        <v>0</v>
      </c>
      <c r="H33" s="22" t="e">
        <f>I33/$I$59</f>
        <v>#DIV/0!</v>
      </c>
      <c r="I33" s="23">
        <f t="shared" si="40"/>
        <v>0</v>
      </c>
      <c r="J33" s="33">
        <f t="shared" si="90"/>
        <v>0</v>
      </c>
      <c r="K33" s="25">
        <f>'Mars N-1'!F32</f>
        <v>0</v>
      </c>
      <c r="L33" s="26">
        <f t="shared" si="7"/>
        <v>0</v>
      </c>
      <c r="M33" s="22" t="e">
        <f>N33/$N$59</f>
        <v>#DIV/0!</v>
      </c>
      <c r="N33" s="23">
        <f t="shared" si="43"/>
        <v>0</v>
      </c>
      <c r="O33" s="24">
        <f t="shared" si="91"/>
        <v>0</v>
      </c>
      <c r="P33" s="25">
        <f>'Mars N-1'!H32</f>
        <v>0</v>
      </c>
      <c r="Q33" s="26">
        <f t="shared" si="11"/>
        <v>0</v>
      </c>
      <c r="R33" s="22" t="e">
        <f t="shared" si="45"/>
        <v>#DIV/0!</v>
      </c>
      <c r="S33" s="23">
        <f t="shared" si="46"/>
        <v>0</v>
      </c>
      <c r="T33" s="33">
        <f t="shared" si="92"/>
        <v>0</v>
      </c>
      <c r="U33" s="25">
        <f>'Mars N-1'!J32</f>
        <v>0</v>
      </c>
      <c r="V33" s="26">
        <f t="shared" si="15"/>
        <v>0</v>
      </c>
      <c r="W33" s="22" t="e">
        <f t="shared" si="74"/>
        <v>#DIV/0!</v>
      </c>
      <c r="X33" s="23">
        <f t="shared" si="49"/>
        <v>0</v>
      </c>
      <c r="Y33" s="33">
        <f t="shared" si="75"/>
        <v>0</v>
      </c>
      <c r="Z33" s="25">
        <f>'Mars N-1'!L32</f>
        <v>0</v>
      </c>
      <c r="AA33" s="26">
        <f t="shared" si="76"/>
        <v>0</v>
      </c>
      <c r="AB33" s="22" t="e">
        <f t="shared" si="51"/>
        <v>#DIV/0!</v>
      </c>
      <c r="AC33" s="23">
        <f t="shared" si="52"/>
        <v>0</v>
      </c>
      <c r="AD33" s="33">
        <f t="shared" si="77"/>
        <v>0</v>
      </c>
      <c r="AE33" s="25">
        <f>'Mars N-1'!N32</f>
        <v>0</v>
      </c>
      <c r="AF33" s="26">
        <f t="shared" si="78"/>
        <v>0</v>
      </c>
      <c r="AG33" s="22" t="e">
        <f t="shared" si="79"/>
        <v>#DIV/0!</v>
      </c>
      <c r="AH33" s="23">
        <f t="shared" si="55"/>
        <v>0</v>
      </c>
      <c r="AI33" s="33">
        <f t="shared" si="80"/>
        <v>0</v>
      </c>
      <c r="AJ33" s="25">
        <f>'Mars N-1'!P32</f>
        <v>0</v>
      </c>
      <c r="AK33" s="26">
        <f t="shared" si="81"/>
        <v>0</v>
      </c>
      <c r="AL33" s="22" t="e">
        <f t="shared" si="82"/>
        <v>#DIV/0!</v>
      </c>
      <c r="AM33" s="23">
        <f t="shared" si="58"/>
        <v>0</v>
      </c>
      <c r="AN33" s="33">
        <f t="shared" si="83"/>
        <v>0</v>
      </c>
      <c r="AO33" s="25">
        <f>'Mars N-1'!R32</f>
        <v>0</v>
      </c>
      <c r="AP33" s="26">
        <f t="shared" si="84"/>
        <v>0</v>
      </c>
      <c r="AQ33" s="22" t="e">
        <f t="shared" si="85"/>
        <v>#DIV/0!</v>
      </c>
      <c r="AR33" s="23">
        <f t="shared" si="61"/>
        <v>0</v>
      </c>
      <c r="AS33" s="33">
        <f t="shared" si="86"/>
        <v>0</v>
      </c>
      <c r="AT33" s="25">
        <f>'Mars N-1'!T32</f>
        <v>0</v>
      </c>
      <c r="AU33" s="26">
        <f t="shared" si="87"/>
        <v>0</v>
      </c>
    </row>
    <row r="34" spans="1:47" x14ac:dyDescent="0.3">
      <c r="A34" t="s">
        <v>96</v>
      </c>
      <c r="B34" s="21"/>
      <c r="C34" s="22" t="e">
        <f t="shared" si="88"/>
        <v>#DIV/0!</v>
      </c>
      <c r="D34" s="23">
        <f t="shared" si="37"/>
        <v>0</v>
      </c>
      <c r="E34" s="24">
        <f t="shared" si="89"/>
        <v>0</v>
      </c>
      <c r="F34" s="25">
        <f>'Mars N-1'!D33</f>
        <v>0</v>
      </c>
      <c r="G34" s="26">
        <f t="shared" ref="G34" si="93">D34-F34</f>
        <v>0</v>
      </c>
      <c r="H34" s="22" t="e">
        <f t="shared" ref="H34" si="94">I34/$I$59</f>
        <v>#DIV/0!</v>
      </c>
      <c r="I34" s="23">
        <f t="shared" si="40"/>
        <v>0</v>
      </c>
      <c r="J34" s="33">
        <f t="shared" si="90"/>
        <v>0</v>
      </c>
      <c r="K34" s="25">
        <f>'Mars N-1'!F33</f>
        <v>0</v>
      </c>
      <c r="L34" s="26">
        <f t="shared" si="7"/>
        <v>0</v>
      </c>
      <c r="M34" s="22" t="e">
        <f t="shared" ref="M34" si="95">N34/$N$59</f>
        <v>#DIV/0!</v>
      </c>
      <c r="N34" s="23">
        <f t="shared" si="43"/>
        <v>0</v>
      </c>
      <c r="O34" s="24">
        <f t="shared" si="91"/>
        <v>0</v>
      </c>
      <c r="P34" s="25">
        <f>'Mars N-1'!H33</f>
        <v>0</v>
      </c>
      <c r="Q34" s="26">
        <f t="shared" si="11"/>
        <v>0</v>
      </c>
      <c r="R34" s="22" t="e">
        <f t="shared" ref="R34" si="96">S34/$S$59</f>
        <v>#DIV/0!</v>
      </c>
      <c r="S34" s="23">
        <f t="shared" si="46"/>
        <v>0</v>
      </c>
      <c r="T34" s="33">
        <f t="shared" si="92"/>
        <v>0</v>
      </c>
      <c r="U34" s="25">
        <f>'Mars N-1'!J33</f>
        <v>0</v>
      </c>
      <c r="V34" s="26">
        <f t="shared" si="15"/>
        <v>0</v>
      </c>
      <c r="W34" s="22" t="e">
        <f t="shared" si="74"/>
        <v>#DIV/0!</v>
      </c>
      <c r="X34" s="23">
        <f t="shared" si="49"/>
        <v>0</v>
      </c>
      <c r="Y34" s="33">
        <f t="shared" si="75"/>
        <v>0</v>
      </c>
      <c r="Z34" s="25">
        <f>'Mars N-1'!L33</f>
        <v>0</v>
      </c>
      <c r="AA34" s="26">
        <f t="shared" si="76"/>
        <v>0</v>
      </c>
      <c r="AB34" s="22" t="e">
        <f t="shared" ref="AB34" si="97">AC34/$AC$59</f>
        <v>#DIV/0!</v>
      </c>
      <c r="AC34" s="23">
        <f t="shared" si="52"/>
        <v>0</v>
      </c>
      <c r="AD34" s="33">
        <f t="shared" si="77"/>
        <v>0</v>
      </c>
      <c r="AE34" s="25">
        <f>'Mars N-1'!N33</f>
        <v>0</v>
      </c>
      <c r="AF34" s="26">
        <f t="shared" si="78"/>
        <v>0</v>
      </c>
      <c r="AG34" s="22" t="e">
        <f t="shared" si="79"/>
        <v>#DIV/0!</v>
      </c>
      <c r="AH34" s="23">
        <f t="shared" si="55"/>
        <v>0</v>
      </c>
      <c r="AI34" s="33">
        <f t="shared" si="80"/>
        <v>0</v>
      </c>
      <c r="AJ34" s="25">
        <f>'Mars N-1'!P33</f>
        <v>0</v>
      </c>
      <c r="AK34" s="26">
        <f t="shared" si="81"/>
        <v>0</v>
      </c>
      <c r="AL34" s="22" t="e">
        <f t="shared" si="82"/>
        <v>#DIV/0!</v>
      </c>
      <c r="AM34" s="23">
        <f t="shared" si="58"/>
        <v>0</v>
      </c>
      <c r="AN34" s="33">
        <f t="shared" si="83"/>
        <v>0</v>
      </c>
      <c r="AO34" s="25">
        <f>'Mars N-1'!R33</f>
        <v>0</v>
      </c>
      <c r="AP34" s="26">
        <f t="shared" si="84"/>
        <v>0</v>
      </c>
      <c r="AQ34" s="22" t="e">
        <f t="shared" si="85"/>
        <v>#DIV/0!</v>
      </c>
      <c r="AR34" s="23">
        <f t="shared" si="61"/>
        <v>0</v>
      </c>
      <c r="AS34" s="33">
        <f t="shared" si="86"/>
        <v>0</v>
      </c>
      <c r="AT34" s="25">
        <f>'Mars N-1'!T33</f>
        <v>0</v>
      </c>
      <c r="AU34" s="26">
        <f t="shared" si="87"/>
        <v>0</v>
      </c>
    </row>
    <row r="35" spans="1:47" x14ac:dyDescent="0.3">
      <c r="A35" t="s">
        <v>17</v>
      </c>
      <c r="B35" s="21"/>
      <c r="C35" s="22" t="e">
        <f t="shared" si="88"/>
        <v>#DIV/0!</v>
      </c>
      <c r="D35" s="23">
        <f t="shared" si="37"/>
        <v>0</v>
      </c>
      <c r="E35" s="24">
        <f t="shared" si="89"/>
        <v>8.6956521739130436E-3</v>
      </c>
      <c r="F35" s="25">
        <f>'Mars N-1'!D34</f>
        <v>3</v>
      </c>
      <c r="G35" s="26">
        <f t="shared" ref="G35:G56" si="98">D35-F35</f>
        <v>-3</v>
      </c>
      <c r="H35" s="22" t="e">
        <f t="shared" ref="H35:H57" si="99">I35/$I$59</f>
        <v>#DIV/0!</v>
      </c>
      <c r="I35" s="23">
        <f t="shared" si="40"/>
        <v>0</v>
      </c>
      <c r="J35" s="33">
        <f t="shared" si="90"/>
        <v>2.643171806167401E-2</v>
      </c>
      <c r="K35" s="25">
        <f>'Mars N-1'!F34</f>
        <v>6</v>
      </c>
      <c r="L35" s="26">
        <f t="shared" si="7"/>
        <v>-6</v>
      </c>
      <c r="M35" s="22" t="e">
        <f t="shared" ref="M35:M57" si="100">N35/$N$59</f>
        <v>#DIV/0!</v>
      </c>
      <c r="N35" s="23">
        <f t="shared" si="43"/>
        <v>0</v>
      </c>
      <c r="O35" s="24">
        <f t="shared" si="91"/>
        <v>0</v>
      </c>
      <c r="P35" s="25">
        <f>'Mars N-1'!H34</f>
        <v>0</v>
      </c>
      <c r="Q35" s="26">
        <f t="shared" si="11"/>
        <v>0</v>
      </c>
      <c r="R35" s="22" t="e">
        <f t="shared" ref="R35:R57" si="101">S35/$S$59</f>
        <v>#DIV/0!</v>
      </c>
      <c r="S35" s="23">
        <f t="shared" si="46"/>
        <v>0</v>
      </c>
      <c r="T35" s="33">
        <f t="shared" si="92"/>
        <v>1.2658227848101266E-2</v>
      </c>
      <c r="U35" s="25">
        <f>'Mars N-1'!J34</f>
        <v>1</v>
      </c>
      <c r="V35" s="26">
        <f t="shared" si="15"/>
        <v>-1</v>
      </c>
      <c r="W35" s="22" t="e">
        <f t="shared" si="74"/>
        <v>#DIV/0!</v>
      </c>
      <c r="X35" s="23">
        <f t="shared" si="49"/>
        <v>0</v>
      </c>
      <c r="Y35" s="33">
        <f t="shared" si="75"/>
        <v>1.5873015873015872E-2</v>
      </c>
      <c r="Z35" s="25">
        <f>'Mars N-1'!L34</f>
        <v>1</v>
      </c>
      <c r="AA35" s="26">
        <f t="shared" si="76"/>
        <v>-1</v>
      </c>
      <c r="AB35" s="22" t="e">
        <f t="shared" ref="AB35:AB57" si="102">AC35/$AC$59</f>
        <v>#DIV/0!</v>
      </c>
      <c r="AC35" s="23">
        <f t="shared" si="52"/>
        <v>0</v>
      </c>
      <c r="AD35" s="33">
        <f t="shared" si="77"/>
        <v>0</v>
      </c>
      <c r="AE35" s="25">
        <f>'Mars N-1'!N34</f>
        <v>0</v>
      </c>
      <c r="AF35" s="26">
        <f t="shared" si="78"/>
        <v>0</v>
      </c>
      <c r="AG35" s="22" t="e">
        <f t="shared" si="79"/>
        <v>#DIV/0!</v>
      </c>
      <c r="AH35" s="23">
        <f t="shared" si="55"/>
        <v>0</v>
      </c>
      <c r="AI35" s="33">
        <f t="shared" si="80"/>
        <v>0</v>
      </c>
      <c r="AJ35" s="25">
        <f>'Mars N-1'!P34</f>
        <v>0</v>
      </c>
      <c r="AK35" s="26">
        <f t="shared" si="81"/>
        <v>0</v>
      </c>
      <c r="AL35" s="22" t="e">
        <f t="shared" si="82"/>
        <v>#DIV/0!</v>
      </c>
      <c r="AM35" s="23">
        <f t="shared" si="58"/>
        <v>0</v>
      </c>
      <c r="AN35" s="33">
        <f t="shared" si="83"/>
        <v>1.0456273764258554E-2</v>
      </c>
      <c r="AO35" s="25">
        <f>'Mars N-1'!R34</f>
        <v>11</v>
      </c>
      <c r="AP35" s="26">
        <f t="shared" si="84"/>
        <v>-11</v>
      </c>
      <c r="AQ35" s="22" t="e">
        <f t="shared" si="85"/>
        <v>#DIV/0!</v>
      </c>
      <c r="AR35" s="23">
        <f t="shared" si="61"/>
        <v>0</v>
      </c>
      <c r="AS35" s="33">
        <f t="shared" si="86"/>
        <v>0</v>
      </c>
      <c r="AT35" s="25">
        <f>'Mars N-1'!T34</f>
        <v>0</v>
      </c>
      <c r="AU35" s="26">
        <f t="shared" si="87"/>
        <v>0</v>
      </c>
    </row>
    <row r="36" spans="1:47" x14ac:dyDescent="0.3">
      <c r="A36" t="s">
        <v>18</v>
      </c>
      <c r="B36" s="21"/>
      <c r="C36" s="22" t="e">
        <f t="shared" si="88"/>
        <v>#DIV/0!</v>
      </c>
      <c r="D36" s="23">
        <f t="shared" si="37"/>
        <v>0</v>
      </c>
      <c r="E36" s="24">
        <f t="shared" si="89"/>
        <v>2.8985507246376812E-3</v>
      </c>
      <c r="F36" s="25">
        <f>'Mars N-1'!D35</f>
        <v>1</v>
      </c>
      <c r="G36" s="26">
        <f t="shared" si="98"/>
        <v>-1</v>
      </c>
      <c r="H36" s="22" t="e">
        <f t="shared" si="99"/>
        <v>#DIV/0!</v>
      </c>
      <c r="I36" s="23">
        <f t="shared" si="40"/>
        <v>0</v>
      </c>
      <c r="J36" s="33">
        <f t="shared" si="90"/>
        <v>0</v>
      </c>
      <c r="K36" s="25">
        <f>'Mars N-1'!F35</f>
        <v>0</v>
      </c>
      <c r="L36" s="26">
        <f t="shared" si="7"/>
        <v>0</v>
      </c>
      <c r="M36" s="22" t="e">
        <f t="shared" si="100"/>
        <v>#DIV/0!</v>
      </c>
      <c r="N36" s="23">
        <f t="shared" si="43"/>
        <v>0</v>
      </c>
      <c r="O36" s="24">
        <f t="shared" si="91"/>
        <v>0</v>
      </c>
      <c r="P36" s="25">
        <f>'Mars N-1'!H35</f>
        <v>0</v>
      </c>
      <c r="Q36" s="26">
        <f t="shared" si="11"/>
        <v>0</v>
      </c>
      <c r="R36" s="22" t="e">
        <f t="shared" si="101"/>
        <v>#DIV/0!</v>
      </c>
      <c r="S36" s="23">
        <f t="shared" si="46"/>
        <v>0</v>
      </c>
      <c r="T36" s="33">
        <f t="shared" si="92"/>
        <v>0</v>
      </c>
      <c r="U36" s="25">
        <f>'Mars N-1'!J35</f>
        <v>0</v>
      </c>
      <c r="V36" s="26">
        <f t="shared" si="15"/>
        <v>0</v>
      </c>
      <c r="W36" s="22" t="e">
        <f t="shared" si="74"/>
        <v>#DIV/0!</v>
      </c>
      <c r="X36" s="23">
        <f t="shared" si="49"/>
        <v>0</v>
      </c>
      <c r="Y36" s="33">
        <f t="shared" si="75"/>
        <v>0</v>
      </c>
      <c r="Z36" s="25">
        <f>'Mars N-1'!L35</f>
        <v>0</v>
      </c>
      <c r="AA36" s="26">
        <f t="shared" si="76"/>
        <v>0</v>
      </c>
      <c r="AB36" s="22" t="e">
        <f t="shared" si="102"/>
        <v>#DIV/0!</v>
      </c>
      <c r="AC36" s="23">
        <f t="shared" si="52"/>
        <v>0</v>
      </c>
      <c r="AD36" s="33">
        <f t="shared" si="77"/>
        <v>0</v>
      </c>
      <c r="AE36" s="25">
        <f>'Mars N-1'!N35</f>
        <v>0</v>
      </c>
      <c r="AF36" s="26">
        <f t="shared" si="78"/>
        <v>0</v>
      </c>
      <c r="AG36" s="22" t="e">
        <f t="shared" si="79"/>
        <v>#DIV/0!</v>
      </c>
      <c r="AH36" s="23">
        <f t="shared" si="55"/>
        <v>0</v>
      </c>
      <c r="AI36" s="33">
        <f t="shared" si="80"/>
        <v>0</v>
      </c>
      <c r="AJ36" s="25">
        <f>'Mars N-1'!P35</f>
        <v>0</v>
      </c>
      <c r="AK36" s="26">
        <f t="shared" si="81"/>
        <v>0</v>
      </c>
      <c r="AL36" s="22" t="e">
        <f t="shared" si="82"/>
        <v>#DIV/0!</v>
      </c>
      <c r="AM36" s="23">
        <f t="shared" si="58"/>
        <v>0</v>
      </c>
      <c r="AN36" s="33">
        <f t="shared" si="83"/>
        <v>0</v>
      </c>
      <c r="AO36" s="25">
        <f>'Mars N-1'!R35</f>
        <v>0</v>
      </c>
      <c r="AP36" s="26">
        <f t="shared" si="84"/>
        <v>0</v>
      </c>
      <c r="AQ36" s="22" t="e">
        <f t="shared" si="85"/>
        <v>#DIV/0!</v>
      </c>
      <c r="AR36" s="23">
        <f t="shared" si="61"/>
        <v>0</v>
      </c>
      <c r="AS36" s="33">
        <f t="shared" si="86"/>
        <v>8.3333333333333329E-2</v>
      </c>
      <c r="AT36" s="25">
        <f>'Mars N-1'!T35</f>
        <v>1</v>
      </c>
      <c r="AU36" s="26">
        <f t="shared" si="87"/>
        <v>-1</v>
      </c>
    </row>
    <row r="37" spans="1:47" x14ac:dyDescent="0.3">
      <c r="A37" t="s">
        <v>19</v>
      </c>
      <c r="B37" s="21"/>
      <c r="C37" s="22" t="e">
        <f t="shared" si="88"/>
        <v>#DIV/0!</v>
      </c>
      <c r="D37" s="23">
        <f t="shared" si="37"/>
        <v>0</v>
      </c>
      <c r="E37" s="24">
        <f t="shared" si="89"/>
        <v>4.0579710144927533E-2</v>
      </c>
      <c r="F37" s="25">
        <f>'Mars N-1'!D36</f>
        <v>14</v>
      </c>
      <c r="G37" s="26">
        <f t="shared" si="98"/>
        <v>-14</v>
      </c>
      <c r="H37" s="22" t="e">
        <f t="shared" si="99"/>
        <v>#DIV/0!</v>
      </c>
      <c r="I37" s="23">
        <f t="shared" si="40"/>
        <v>0</v>
      </c>
      <c r="J37" s="33">
        <f t="shared" si="90"/>
        <v>7.9295154185022032E-2</v>
      </c>
      <c r="K37" s="25">
        <f>'Mars N-1'!F36</f>
        <v>18</v>
      </c>
      <c r="L37" s="26">
        <f t="shared" si="7"/>
        <v>-18</v>
      </c>
      <c r="M37" s="22" t="e">
        <f t="shared" si="100"/>
        <v>#DIV/0!</v>
      </c>
      <c r="N37" s="23">
        <f t="shared" si="43"/>
        <v>0</v>
      </c>
      <c r="O37" s="24">
        <f t="shared" si="91"/>
        <v>1.0416666666666666E-2</v>
      </c>
      <c r="P37" s="25">
        <f>'Mars N-1'!H36</f>
        <v>1</v>
      </c>
      <c r="Q37" s="26">
        <f t="shared" si="11"/>
        <v>-1</v>
      </c>
      <c r="R37" s="22" t="e">
        <f t="shared" si="101"/>
        <v>#DIV/0!</v>
      </c>
      <c r="S37" s="23">
        <f t="shared" si="46"/>
        <v>0</v>
      </c>
      <c r="T37" s="33">
        <f t="shared" si="92"/>
        <v>3.7974683544303799E-2</v>
      </c>
      <c r="U37" s="25">
        <f>'Mars N-1'!J36</f>
        <v>3</v>
      </c>
      <c r="V37" s="26">
        <f t="shared" si="15"/>
        <v>-3</v>
      </c>
      <c r="W37" s="22" t="e">
        <f t="shared" si="74"/>
        <v>#DIV/0!</v>
      </c>
      <c r="X37" s="23">
        <f t="shared" si="49"/>
        <v>0</v>
      </c>
      <c r="Y37" s="33">
        <f t="shared" si="75"/>
        <v>3.1746031746031744E-2</v>
      </c>
      <c r="Z37" s="25">
        <f>'Mars N-1'!L36</f>
        <v>2</v>
      </c>
      <c r="AA37" s="26">
        <f t="shared" si="76"/>
        <v>-2</v>
      </c>
      <c r="AB37" s="22" t="e">
        <f t="shared" si="102"/>
        <v>#DIV/0!</v>
      </c>
      <c r="AC37" s="23">
        <f t="shared" si="52"/>
        <v>0</v>
      </c>
      <c r="AD37" s="33">
        <f t="shared" si="77"/>
        <v>4.2105263157894736E-2</v>
      </c>
      <c r="AE37" s="25">
        <f>'Mars N-1'!N36</f>
        <v>8</v>
      </c>
      <c r="AF37" s="26">
        <f t="shared" si="78"/>
        <v>-8</v>
      </c>
      <c r="AG37" s="22" t="e">
        <f t="shared" si="79"/>
        <v>#DIV/0!</v>
      </c>
      <c r="AH37" s="23">
        <f t="shared" si="55"/>
        <v>0</v>
      </c>
      <c r="AI37" s="33">
        <f t="shared" si="80"/>
        <v>7.8125E-2</v>
      </c>
      <c r="AJ37" s="25">
        <f>'Mars N-1'!P36</f>
        <v>5</v>
      </c>
      <c r="AK37" s="26">
        <f t="shared" si="81"/>
        <v>-5</v>
      </c>
      <c r="AL37" s="22" t="e">
        <f t="shared" si="82"/>
        <v>#DIV/0!</v>
      </c>
      <c r="AM37" s="23">
        <f t="shared" si="58"/>
        <v>0</v>
      </c>
      <c r="AN37" s="33">
        <f t="shared" si="83"/>
        <v>4.8479087452471481E-2</v>
      </c>
      <c r="AO37" s="25">
        <f>'Mars N-1'!R36</f>
        <v>51</v>
      </c>
      <c r="AP37" s="26">
        <f t="shared" si="84"/>
        <v>-51</v>
      </c>
      <c r="AQ37" s="22" t="e">
        <f t="shared" si="85"/>
        <v>#DIV/0!</v>
      </c>
      <c r="AR37" s="23">
        <f t="shared" si="61"/>
        <v>0</v>
      </c>
      <c r="AS37" s="33">
        <f t="shared" si="86"/>
        <v>0</v>
      </c>
      <c r="AT37" s="25">
        <f>'Mars N-1'!T36</f>
        <v>0</v>
      </c>
      <c r="AU37" s="26">
        <f t="shared" si="87"/>
        <v>0</v>
      </c>
    </row>
    <row r="38" spans="1:47" x14ac:dyDescent="0.3">
      <c r="A38" t="s">
        <v>126</v>
      </c>
      <c r="B38" s="21"/>
      <c r="C38" s="22" t="e">
        <f t="shared" si="88"/>
        <v>#DIV/0!</v>
      </c>
      <c r="D38" s="23">
        <f t="shared" si="37"/>
        <v>0</v>
      </c>
      <c r="E38" s="24">
        <f t="shared" ref="E38" si="103">F38/$F$59</f>
        <v>1.4492753623188406E-2</v>
      </c>
      <c r="F38" s="25">
        <f>'Mars N-1'!D37</f>
        <v>5</v>
      </c>
      <c r="G38" s="26">
        <f t="shared" ref="G38" si="104">D38-F38</f>
        <v>-5</v>
      </c>
      <c r="H38" s="22" t="e">
        <f t="shared" si="99"/>
        <v>#DIV/0!</v>
      </c>
      <c r="I38" s="23">
        <f t="shared" si="40"/>
        <v>0</v>
      </c>
      <c r="J38" s="33">
        <f t="shared" ref="J38" si="105">K38/$K$59</f>
        <v>1.3215859030837005E-2</v>
      </c>
      <c r="K38" s="25">
        <f>'Mars N-1'!F37</f>
        <v>3</v>
      </c>
      <c r="L38" s="26">
        <f t="shared" ref="L38" si="106">I38-K38</f>
        <v>-3</v>
      </c>
      <c r="M38" s="22" t="e">
        <f t="shared" si="100"/>
        <v>#DIV/0!</v>
      </c>
      <c r="N38" s="23">
        <f t="shared" si="43"/>
        <v>0</v>
      </c>
      <c r="O38" s="24">
        <f t="shared" ref="O38" si="107">P38/$P$59</f>
        <v>0</v>
      </c>
      <c r="P38" s="25">
        <f>'Mars N-1'!H37</f>
        <v>0</v>
      </c>
      <c r="Q38" s="26">
        <f t="shared" ref="Q38" si="108">N38-P38</f>
        <v>0</v>
      </c>
      <c r="R38" s="22" t="e">
        <f t="shared" si="101"/>
        <v>#DIV/0!</v>
      </c>
      <c r="S38" s="23">
        <f t="shared" si="46"/>
        <v>0</v>
      </c>
      <c r="T38" s="33">
        <f t="shared" ref="T38" si="109">U38/$U$59</f>
        <v>2.5316455696202531E-2</v>
      </c>
      <c r="U38" s="25">
        <f>'Mars N-1'!J37</f>
        <v>2</v>
      </c>
      <c r="V38" s="26">
        <f t="shared" ref="V38" si="110">S38-U38</f>
        <v>-2</v>
      </c>
      <c r="W38" s="22" t="e">
        <f t="shared" si="74"/>
        <v>#DIV/0!</v>
      </c>
      <c r="X38" s="23">
        <f t="shared" si="49"/>
        <v>0</v>
      </c>
      <c r="Y38" s="33">
        <f t="shared" si="75"/>
        <v>3.1746031746031744E-2</v>
      </c>
      <c r="Z38" s="25">
        <f>'Mars N-1'!L37</f>
        <v>2</v>
      </c>
      <c r="AA38" s="26">
        <f t="shared" si="76"/>
        <v>-2</v>
      </c>
      <c r="AB38" s="22" t="e">
        <f t="shared" si="102"/>
        <v>#DIV/0!</v>
      </c>
      <c r="AC38" s="23">
        <f t="shared" si="52"/>
        <v>0</v>
      </c>
      <c r="AD38" s="33">
        <f t="shared" si="77"/>
        <v>7.8947368421052627E-2</v>
      </c>
      <c r="AE38" s="25">
        <f>'Mars N-1'!N37</f>
        <v>15</v>
      </c>
      <c r="AF38" s="26">
        <f t="shared" si="78"/>
        <v>-15</v>
      </c>
      <c r="AG38" s="22" t="e">
        <f t="shared" si="79"/>
        <v>#DIV/0!</v>
      </c>
      <c r="AH38" s="23">
        <f t="shared" si="55"/>
        <v>0</v>
      </c>
      <c r="AI38" s="33">
        <f t="shared" si="80"/>
        <v>0</v>
      </c>
      <c r="AJ38" s="25">
        <f>'Mars N-1'!P37</f>
        <v>0</v>
      </c>
      <c r="AK38" s="26">
        <f t="shared" si="81"/>
        <v>0</v>
      </c>
      <c r="AL38" s="22" t="e">
        <f t="shared" si="82"/>
        <v>#DIV/0!</v>
      </c>
      <c r="AM38" s="23">
        <f t="shared" si="58"/>
        <v>0</v>
      </c>
      <c r="AN38" s="33">
        <f t="shared" si="83"/>
        <v>2.5665399239543727E-2</v>
      </c>
      <c r="AO38" s="25">
        <f>'Mars N-1'!R37</f>
        <v>27</v>
      </c>
      <c r="AP38" s="26">
        <f t="shared" si="84"/>
        <v>-27</v>
      </c>
      <c r="AQ38" s="22" t="e">
        <f t="shared" si="85"/>
        <v>#DIV/0!</v>
      </c>
      <c r="AR38" s="23">
        <f t="shared" si="61"/>
        <v>0</v>
      </c>
      <c r="AS38" s="33">
        <f t="shared" si="86"/>
        <v>0</v>
      </c>
      <c r="AT38" s="25">
        <f>'Mars N-1'!T37</f>
        <v>0</v>
      </c>
      <c r="AU38" s="26">
        <f t="shared" si="87"/>
        <v>0</v>
      </c>
    </row>
    <row r="39" spans="1:47" x14ac:dyDescent="0.3">
      <c r="A39" t="s">
        <v>20</v>
      </c>
      <c r="B39" s="21"/>
      <c r="C39" s="22" t="e">
        <f t="shared" si="88"/>
        <v>#DIV/0!</v>
      </c>
      <c r="D39" s="23">
        <f t="shared" si="37"/>
        <v>0</v>
      </c>
      <c r="E39" s="24">
        <f t="shared" ref="E39:E56" si="111">F39/$F$59</f>
        <v>3.4782608695652174E-2</v>
      </c>
      <c r="F39" s="25">
        <f>'Mars N-1'!D38</f>
        <v>12</v>
      </c>
      <c r="G39" s="26">
        <f t="shared" si="98"/>
        <v>-12</v>
      </c>
      <c r="H39" s="22" t="e">
        <f t="shared" si="99"/>
        <v>#DIV/0!</v>
      </c>
      <c r="I39" s="23">
        <f t="shared" si="40"/>
        <v>0</v>
      </c>
      <c r="J39" s="33">
        <f t="shared" ref="J39:J56" si="112">K39/$K$59</f>
        <v>2.2026431718061675E-2</v>
      </c>
      <c r="K39" s="25">
        <f>'Mars N-1'!F38</f>
        <v>5</v>
      </c>
      <c r="L39" s="26">
        <f t="shared" ref="L39:L56" si="113">I39-K39</f>
        <v>-5</v>
      </c>
      <c r="M39" s="22" t="e">
        <f t="shared" si="100"/>
        <v>#DIV/0!</v>
      </c>
      <c r="N39" s="23">
        <f t="shared" si="43"/>
        <v>0</v>
      </c>
      <c r="O39" s="24">
        <f t="shared" ref="O39:O56" si="114">P39/$P$59</f>
        <v>0</v>
      </c>
      <c r="P39" s="25">
        <f>'Mars N-1'!H38</f>
        <v>0</v>
      </c>
      <c r="Q39" s="26">
        <f t="shared" ref="Q39:Q56" si="115">N39-P39</f>
        <v>0</v>
      </c>
      <c r="R39" s="22" t="e">
        <f t="shared" si="101"/>
        <v>#DIV/0!</v>
      </c>
      <c r="S39" s="23">
        <f t="shared" si="46"/>
        <v>0</v>
      </c>
      <c r="T39" s="33">
        <f t="shared" ref="T39:T56" si="116">U39/$U$59</f>
        <v>0</v>
      </c>
      <c r="U39" s="25">
        <f>'Mars N-1'!J38</f>
        <v>0</v>
      </c>
      <c r="V39" s="26">
        <f t="shared" ref="V39:V56" si="117">S39-U39</f>
        <v>0</v>
      </c>
      <c r="W39" s="22" t="e">
        <f t="shared" ref="W39:W57" si="118">X39/$X$59</f>
        <v>#DIV/0!</v>
      </c>
      <c r="X39" s="23">
        <f t="shared" si="49"/>
        <v>0</v>
      </c>
      <c r="Y39" s="33">
        <f t="shared" ref="Y39:Y56" si="119">Z39/$Z$59</f>
        <v>0</v>
      </c>
      <c r="Z39" s="25">
        <f>'Mars N-1'!L38</f>
        <v>0</v>
      </c>
      <c r="AA39" s="26">
        <f t="shared" ref="AA39:AA56" si="120">X39-Z39</f>
        <v>0</v>
      </c>
      <c r="AB39" s="22" t="e">
        <f t="shared" si="102"/>
        <v>#DIV/0!</v>
      </c>
      <c r="AC39" s="23">
        <f t="shared" si="52"/>
        <v>0</v>
      </c>
      <c r="AD39" s="33">
        <f t="shared" ref="AD39:AD56" si="121">AE39/$AE$59</f>
        <v>0</v>
      </c>
      <c r="AE39" s="25">
        <f>'Mars N-1'!N38</f>
        <v>0</v>
      </c>
      <c r="AF39" s="26">
        <f t="shared" ref="AF39:AF56" si="122">AC39-AE39</f>
        <v>0</v>
      </c>
      <c r="AG39" s="22" t="e">
        <f t="shared" ref="AG39:AG57" si="123">AH39/$AH$59</f>
        <v>#DIV/0!</v>
      </c>
      <c r="AH39" s="23">
        <f t="shared" si="55"/>
        <v>0</v>
      </c>
      <c r="AI39" s="33">
        <f t="shared" ref="AI39:AI56" si="124">AJ39/$AJ$59</f>
        <v>4.6875E-2</v>
      </c>
      <c r="AJ39" s="25">
        <f>'Mars N-1'!P38</f>
        <v>3</v>
      </c>
      <c r="AK39" s="26">
        <f t="shared" ref="AK39:AK56" si="125">AH39-AJ39</f>
        <v>-3</v>
      </c>
      <c r="AL39" s="22" t="e">
        <f t="shared" ref="AL39:AL57" si="126">AM39/$AM$59</f>
        <v>#DIV/0!</v>
      </c>
      <c r="AM39" s="23">
        <f t="shared" si="58"/>
        <v>0</v>
      </c>
      <c r="AN39" s="33">
        <f t="shared" ref="AN39:AN56" si="127">AO39/$AO$59</f>
        <v>1.9011406844106463E-2</v>
      </c>
      <c r="AO39" s="25">
        <f>'Mars N-1'!R38</f>
        <v>20</v>
      </c>
      <c r="AP39" s="26">
        <f t="shared" ref="AP39:AP56" si="128">AM39-AO39</f>
        <v>-20</v>
      </c>
      <c r="AQ39" s="22" t="e">
        <f t="shared" ref="AQ39:AQ57" si="129">AR39/$AR$59</f>
        <v>#DIV/0!</v>
      </c>
      <c r="AR39" s="23">
        <f t="shared" si="61"/>
        <v>0</v>
      </c>
      <c r="AS39" s="33">
        <f t="shared" ref="AS39:AS56" si="130">AT39/$AT$59</f>
        <v>0</v>
      </c>
      <c r="AT39" s="25">
        <f>'Mars N-1'!T38</f>
        <v>0</v>
      </c>
      <c r="AU39" s="26">
        <f t="shared" ref="AU39:AU56" si="131">AR39-AT39</f>
        <v>0</v>
      </c>
    </row>
    <row r="40" spans="1:47" x14ac:dyDescent="0.3">
      <c r="A40" t="s">
        <v>21</v>
      </c>
      <c r="B40" s="21"/>
      <c r="C40" s="22" t="e">
        <f t="shared" si="88"/>
        <v>#DIV/0!</v>
      </c>
      <c r="D40" s="23">
        <f t="shared" si="37"/>
        <v>0</v>
      </c>
      <c r="E40" s="24">
        <f t="shared" si="111"/>
        <v>5.7971014492753624E-3</v>
      </c>
      <c r="F40" s="25">
        <f>'Mars N-1'!D39</f>
        <v>2</v>
      </c>
      <c r="G40" s="26">
        <f t="shared" si="98"/>
        <v>-2</v>
      </c>
      <c r="H40" s="22" t="e">
        <f t="shared" si="99"/>
        <v>#DIV/0!</v>
      </c>
      <c r="I40" s="23">
        <f t="shared" si="40"/>
        <v>0</v>
      </c>
      <c r="J40" s="33">
        <f t="shared" si="112"/>
        <v>0</v>
      </c>
      <c r="K40" s="25">
        <f>'Mars N-1'!F39</f>
        <v>0</v>
      </c>
      <c r="L40" s="26">
        <f t="shared" si="113"/>
        <v>0</v>
      </c>
      <c r="M40" s="22" t="e">
        <f t="shared" si="100"/>
        <v>#DIV/0!</v>
      </c>
      <c r="N40" s="23">
        <f t="shared" si="43"/>
        <v>0</v>
      </c>
      <c r="O40" s="24">
        <f t="shared" si="114"/>
        <v>0</v>
      </c>
      <c r="P40" s="25">
        <f>'Mars N-1'!H39</f>
        <v>0</v>
      </c>
      <c r="Q40" s="26">
        <f t="shared" si="115"/>
        <v>0</v>
      </c>
      <c r="R40" s="22" t="e">
        <f t="shared" si="101"/>
        <v>#DIV/0!</v>
      </c>
      <c r="S40" s="23">
        <f t="shared" si="46"/>
        <v>0</v>
      </c>
      <c r="T40" s="33">
        <f t="shared" si="116"/>
        <v>0</v>
      </c>
      <c r="U40" s="25">
        <f>'Mars N-1'!J39</f>
        <v>0</v>
      </c>
      <c r="V40" s="26">
        <f t="shared" si="117"/>
        <v>0</v>
      </c>
      <c r="W40" s="22" t="e">
        <f t="shared" si="118"/>
        <v>#DIV/0!</v>
      </c>
      <c r="X40" s="23">
        <f t="shared" si="49"/>
        <v>0</v>
      </c>
      <c r="Y40" s="33">
        <f t="shared" si="119"/>
        <v>0</v>
      </c>
      <c r="Z40" s="25">
        <f>'Mars N-1'!L39</f>
        <v>0</v>
      </c>
      <c r="AA40" s="26">
        <f t="shared" si="120"/>
        <v>0</v>
      </c>
      <c r="AB40" s="22" t="e">
        <f t="shared" si="102"/>
        <v>#DIV/0!</v>
      </c>
      <c r="AC40" s="23">
        <f t="shared" si="52"/>
        <v>0</v>
      </c>
      <c r="AD40" s="33">
        <f t="shared" si="121"/>
        <v>5.263157894736842E-3</v>
      </c>
      <c r="AE40" s="25">
        <f>'Mars N-1'!N39</f>
        <v>1</v>
      </c>
      <c r="AF40" s="26">
        <f t="shared" si="122"/>
        <v>-1</v>
      </c>
      <c r="AG40" s="22" t="e">
        <f t="shared" si="123"/>
        <v>#DIV/0!</v>
      </c>
      <c r="AH40" s="23">
        <f t="shared" si="55"/>
        <v>0</v>
      </c>
      <c r="AI40" s="33">
        <f t="shared" si="124"/>
        <v>0</v>
      </c>
      <c r="AJ40" s="25">
        <f>'Mars N-1'!P39</f>
        <v>0</v>
      </c>
      <c r="AK40" s="26">
        <f t="shared" si="125"/>
        <v>0</v>
      </c>
      <c r="AL40" s="22" t="e">
        <f t="shared" si="126"/>
        <v>#DIV/0!</v>
      </c>
      <c r="AM40" s="23">
        <f t="shared" si="58"/>
        <v>0</v>
      </c>
      <c r="AN40" s="33">
        <f t="shared" si="127"/>
        <v>2.8517110266159697E-3</v>
      </c>
      <c r="AO40" s="25">
        <f>'Mars N-1'!R39</f>
        <v>3</v>
      </c>
      <c r="AP40" s="26">
        <f t="shared" si="128"/>
        <v>-3</v>
      </c>
      <c r="AQ40" s="22" t="e">
        <f t="shared" si="129"/>
        <v>#DIV/0!</v>
      </c>
      <c r="AR40" s="23">
        <f t="shared" si="61"/>
        <v>0</v>
      </c>
      <c r="AS40" s="33">
        <f t="shared" si="130"/>
        <v>0</v>
      </c>
      <c r="AT40" s="25">
        <f>'Mars N-1'!T39</f>
        <v>0</v>
      </c>
      <c r="AU40" s="26">
        <f t="shared" si="131"/>
        <v>0</v>
      </c>
    </row>
    <row r="41" spans="1:47" x14ac:dyDescent="0.3">
      <c r="A41" t="s">
        <v>22</v>
      </c>
      <c r="B41" s="21"/>
      <c r="C41" s="22" t="e">
        <f t="shared" si="88"/>
        <v>#DIV/0!</v>
      </c>
      <c r="D41" s="23">
        <f t="shared" si="37"/>
        <v>0</v>
      </c>
      <c r="E41" s="24">
        <f t="shared" si="111"/>
        <v>0</v>
      </c>
      <c r="F41" s="25">
        <f>'Mars N-1'!D40</f>
        <v>0</v>
      </c>
      <c r="G41" s="26">
        <f t="shared" si="98"/>
        <v>0</v>
      </c>
      <c r="H41" s="22" t="e">
        <f t="shared" si="99"/>
        <v>#DIV/0!</v>
      </c>
      <c r="I41" s="23">
        <f t="shared" si="40"/>
        <v>0</v>
      </c>
      <c r="J41" s="33">
        <f t="shared" si="112"/>
        <v>4.4052863436123352E-3</v>
      </c>
      <c r="K41" s="25">
        <f>'Mars N-1'!F40</f>
        <v>1</v>
      </c>
      <c r="L41" s="26">
        <f t="shared" si="113"/>
        <v>-1</v>
      </c>
      <c r="M41" s="22" t="e">
        <f t="shared" si="100"/>
        <v>#DIV/0!</v>
      </c>
      <c r="N41" s="23">
        <f t="shared" si="43"/>
        <v>0</v>
      </c>
      <c r="O41" s="24">
        <f t="shared" si="114"/>
        <v>0</v>
      </c>
      <c r="P41" s="25">
        <f>'Mars N-1'!H40</f>
        <v>0</v>
      </c>
      <c r="Q41" s="26">
        <f t="shared" si="115"/>
        <v>0</v>
      </c>
      <c r="R41" s="22" t="e">
        <f t="shared" si="101"/>
        <v>#DIV/0!</v>
      </c>
      <c r="S41" s="23">
        <f t="shared" si="46"/>
        <v>0</v>
      </c>
      <c r="T41" s="33">
        <f t="shared" si="116"/>
        <v>0</v>
      </c>
      <c r="U41" s="25">
        <f>'Mars N-1'!J40</f>
        <v>0</v>
      </c>
      <c r="V41" s="26">
        <f t="shared" si="117"/>
        <v>0</v>
      </c>
      <c r="W41" s="22" t="e">
        <f t="shared" si="118"/>
        <v>#DIV/0!</v>
      </c>
      <c r="X41" s="23">
        <f t="shared" si="49"/>
        <v>0</v>
      </c>
      <c r="Y41" s="33">
        <f t="shared" si="119"/>
        <v>0</v>
      </c>
      <c r="Z41" s="25">
        <f>'Mars N-1'!L40</f>
        <v>0</v>
      </c>
      <c r="AA41" s="26">
        <f t="shared" si="120"/>
        <v>0</v>
      </c>
      <c r="AB41" s="22" t="e">
        <f t="shared" si="102"/>
        <v>#DIV/0!</v>
      </c>
      <c r="AC41" s="23">
        <f t="shared" si="52"/>
        <v>0</v>
      </c>
      <c r="AD41" s="33">
        <f t="shared" si="121"/>
        <v>1.0526315789473684E-2</v>
      </c>
      <c r="AE41" s="25">
        <f>'Mars N-1'!N40</f>
        <v>2</v>
      </c>
      <c r="AF41" s="26">
        <f t="shared" si="122"/>
        <v>-2</v>
      </c>
      <c r="AG41" s="22" t="e">
        <f t="shared" si="123"/>
        <v>#DIV/0!</v>
      </c>
      <c r="AH41" s="23">
        <f t="shared" si="55"/>
        <v>0</v>
      </c>
      <c r="AI41" s="33">
        <f t="shared" si="124"/>
        <v>1.5625E-2</v>
      </c>
      <c r="AJ41" s="25">
        <f>'Mars N-1'!P40</f>
        <v>1</v>
      </c>
      <c r="AK41" s="26">
        <f t="shared" si="125"/>
        <v>-1</v>
      </c>
      <c r="AL41" s="22" t="e">
        <f t="shared" si="126"/>
        <v>#DIV/0!</v>
      </c>
      <c r="AM41" s="23">
        <f t="shared" si="58"/>
        <v>0</v>
      </c>
      <c r="AN41" s="33">
        <f t="shared" si="127"/>
        <v>2.8517110266159697E-3</v>
      </c>
      <c r="AO41" s="25">
        <f>'Mars N-1'!R40</f>
        <v>3</v>
      </c>
      <c r="AP41" s="26">
        <f t="shared" si="128"/>
        <v>-3</v>
      </c>
      <c r="AQ41" s="22" t="e">
        <f t="shared" si="129"/>
        <v>#DIV/0!</v>
      </c>
      <c r="AR41" s="23">
        <f t="shared" si="61"/>
        <v>0</v>
      </c>
      <c r="AS41" s="33">
        <f t="shared" si="130"/>
        <v>8.3333333333333329E-2</v>
      </c>
      <c r="AT41" s="25">
        <f>'Mars N-1'!T40</f>
        <v>1</v>
      </c>
      <c r="AU41" s="26">
        <f t="shared" si="131"/>
        <v>-1</v>
      </c>
    </row>
    <row r="42" spans="1:47" x14ac:dyDescent="0.3">
      <c r="A42" t="s">
        <v>23</v>
      </c>
      <c r="B42" s="21"/>
      <c r="C42" s="22" t="e">
        <f t="shared" si="88"/>
        <v>#DIV/0!</v>
      </c>
      <c r="D42" s="23">
        <f t="shared" si="37"/>
        <v>0</v>
      </c>
      <c r="E42" s="24">
        <f t="shared" si="111"/>
        <v>2.8985507246376812E-3</v>
      </c>
      <c r="F42" s="25">
        <f>'Mars N-1'!D41</f>
        <v>1</v>
      </c>
      <c r="G42" s="26">
        <f t="shared" si="98"/>
        <v>-1</v>
      </c>
      <c r="H42" s="22" t="e">
        <f t="shared" si="99"/>
        <v>#DIV/0!</v>
      </c>
      <c r="I42" s="23">
        <f t="shared" si="40"/>
        <v>0</v>
      </c>
      <c r="J42" s="33">
        <f t="shared" si="112"/>
        <v>2.2026431718061675E-2</v>
      </c>
      <c r="K42" s="25">
        <f>'Mars N-1'!F41</f>
        <v>5</v>
      </c>
      <c r="L42" s="26">
        <f t="shared" si="113"/>
        <v>-5</v>
      </c>
      <c r="M42" s="22" t="e">
        <f t="shared" si="100"/>
        <v>#DIV/0!</v>
      </c>
      <c r="N42" s="23">
        <f t="shared" si="43"/>
        <v>0</v>
      </c>
      <c r="O42" s="24">
        <f t="shared" si="114"/>
        <v>0</v>
      </c>
      <c r="P42" s="25">
        <f>'Mars N-1'!H41</f>
        <v>0</v>
      </c>
      <c r="Q42" s="26">
        <f t="shared" si="115"/>
        <v>0</v>
      </c>
      <c r="R42" s="22" t="e">
        <f t="shared" si="101"/>
        <v>#DIV/0!</v>
      </c>
      <c r="S42" s="23">
        <f t="shared" si="46"/>
        <v>0</v>
      </c>
      <c r="T42" s="33">
        <f t="shared" si="116"/>
        <v>0</v>
      </c>
      <c r="U42" s="25">
        <f>'Mars N-1'!J41</f>
        <v>0</v>
      </c>
      <c r="V42" s="26">
        <f t="shared" si="117"/>
        <v>0</v>
      </c>
      <c r="W42" s="22" t="e">
        <f t="shared" si="118"/>
        <v>#DIV/0!</v>
      </c>
      <c r="X42" s="23">
        <f t="shared" si="49"/>
        <v>0</v>
      </c>
      <c r="Y42" s="33">
        <f t="shared" si="119"/>
        <v>0</v>
      </c>
      <c r="Z42" s="25">
        <f>'Mars N-1'!L41</f>
        <v>0</v>
      </c>
      <c r="AA42" s="26">
        <f t="shared" si="120"/>
        <v>0</v>
      </c>
      <c r="AB42" s="22" t="e">
        <f t="shared" si="102"/>
        <v>#DIV/0!</v>
      </c>
      <c r="AC42" s="23">
        <f t="shared" si="52"/>
        <v>0</v>
      </c>
      <c r="AD42" s="33">
        <f t="shared" si="121"/>
        <v>0</v>
      </c>
      <c r="AE42" s="25">
        <f>'Mars N-1'!N41</f>
        <v>0</v>
      </c>
      <c r="AF42" s="26">
        <f t="shared" si="122"/>
        <v>0</v>
      </c>
      <c r="AG42" s="22" t="e">
        <f t="shared" si="123"/>
        <v>#DIV/0!</v>
      </c>
      <c r="AH42" s="23">
        <f t="shared" si="55"/>
        <v>0</v>
      </c>
      <c r="AI42" s="33">
        <f t="shared" si="124"/>
        <v>0</v>
      </c>
      <c r="AJ42" s="25">
        <f>'Mars N-1'!P41</f>
        <v>0</v>
      </c>
      <c r="AK42" s="26">
        <f t="shared" si="125"/>
        <v>0</v>
      </c>
      <c r="AL42" s="22" t="e">
        <f t="shared" si="126"/>
        <v>#DIV/0!</v>
      </c>
      <c r="AM42" s="23">
        <f t="shared" si="58"/>
        <v>0</v>
      </c>
      <c r="AN42" s="33">
        <f t="shared" si="127"/>
        <v>5.7034220532319393E-3</v>
      </c>
      <c r="AO42" s="25">
        <f>'Mars N-1'!R41</f>
        <v>6</v>
      </c>
      <c r="AP42" s="26">
        <f t="shared" si="128"/>
        <v>-6</v>
      </c>
      <c r="AQ42" s="22" t="e">
        <f t="shared" si="129"/>
        <v>#DIV/0!</v>
      </c>
      <c r="AR42" s="23">
        <f t="shared" si="61"/>
        <v>0</v>
      </c>
      <c r="AS42" s="33">
        <f t="shared" si="130"/>
        <v>0</v>
      </c>
      <c r="AT42" s="25">
        <f>'Mars N-1'!T41</f>
        <v>0</v>
      </c>
      <c r="AU42" s="26">
        <f t="shared" si="131"/>
        <v>0</v>
      </c>
    </row>
    <row r="43" spans="1:47" x14ac:dyDescent="0.3">
      <c r="A43" t="s">
        <v>24</v>
      </c>
      <c r="B43" s="21"/>
      <c r="C43" s="22" t="e">
        <f t="shared" si="88"/>
        <v>#DIV/0!</v>
      </c>
      <c r="D43" s="23">
        <f t="shared" si="37"/>
        <v>0</v>
      </c>
      <c r="E43" s="24">
        <f t="shared" si="111"/>
        <v>2.318840579710145E-2</v>
      </c>
      <c r="F43" s="25">
        <f>'Mars N-1'!D42</f>
        <v>8</v>
      </c>
      <c r="G43" s="26">
        <f t="shared" si="98"/>
        <v>-8</v>
      </c>
      <c r="H43" s="22" t="e">
        <f t="shared" si="99"/>
        <v>#DIV/0!</v>
      </c>
      <c r="I43" s="23">
        <f t="shared" si="40"/>
        <v>0</v>
      </c>
      <c r="J43" s="33">
        <f t="shared" si="112"/>
        <v>3.9647577092511016E-2</v>
      </c>
      <c r="K43" s="25">
        <f>'Mars N-1'!F42</f>
        <v>9</v>
      </c>
      <c r="L43" s="26">
        <f t="shared" si="113"/>
        <v>-9</v>
      </c>
      <c r="M43" s="22" t="e">
        <f t="shared" si="100"/>
        <v>#DIV/0!</v>
      </c>
      <c r="N43" s="23">
        <f t="shared" si="43"/>
        <v>0</v>
      </c>
      <c r="O43" s="24">
        <f t="shared" si="114"/>
        <v>0.52083333333333337</v>
      </c>
      <c r="P43" s="25">
        <f>'Mars N-1'!H42</f>
        <v>50</v>
      </c>
      <c r="Q43" s="26">
        <f t="shared" si="115"/>
        <v>-50</v>
      </c>
      <c r="R43" s="22" t="e">
        <f t="shared" si="101"/>
        <v>#DIV/0!</v>
      </c>
      <c r="S43" s="23">
        <f t="shared" si="46"/>
        <v>0</v>
      </c>
      <c r="T43" s="33">
        <f t="shared" si="116"/>
        <v>5.0632911392405063E-2</v>
      </c>
      <c r="U43" s="25">
        <f>'Mars N-1'!J42</f>
        <v>4</v>
      </c>
      <c r="V43" s="26">
        <f t="shared" si="117"/>
        <v>-4</v>
      </c>
      <c r="W43" s="22" t="e">
        <f t="shared" si="118"/>
        <v>#DIV/0!</v>
      </c>
      <c r="X43" s="23">
        <f t="shared" si="49"/>
        <v>0</v>
      </c>
      <c r="Y43" s="33">
        <f t="shared" si="119"/>
        <v>1.5873015873015872E-2</v>
      </c>
      <c r="Z43" s="25">
        <f>'Mars N-1'!L42</f>
        <v>1</v>
      </c>
      <c r="AA43" s="26">
        <f t="shared" si="120"/>
        <v>-1</v>
      </c>
      <c r="AB43" s="22" t="e">
        <f t="shared" si="102"/>
        <v>#DIV/0!</v>
      </c>
      <c r="AC43" s="23">
        <f t="shared" si="52"/>
        <v>0</v>
      </c>
      <c r="AD43" s="33">
        <f t="shared" si="121"/>
        <v>4.2105263157894736E-2</v>
      </c>
      <c r="AE43" s="25">
        <f>'Mars N-1'!N42</f>
        <v>8</v>
      </c>
      <c r="AF43" s="26">
        <f t="shared" si="122"/>
        <v>-8</v>
      </c>
      <c r="AG43" s="22" t="e">
        <f t="shared" si="123"/>
        <v>#DIV/0!</v>
      </c>
      <c r="AH43" s="23">
        <f t="shared" si="55"/>
        <v>0</v>
      </c>
      <c r="AI43" s="33">
        <f t="shared" si="124"/>
        <v>3.125E-2</v>
      </c>
      <c r="AJ43" s="25">
        <f>'Mars N-1'!P42</f>
        <v>2</v>
      </c>
      <c r="AK43" s="26">
        <f t="shared" si="125"/>
        <v>-2</v>
      </c>
      <c r="AL43" s="22" t="e">
        <f t="shared" si="126"/>
        <v>#DIV/0!</v>
      </c>
      <c r="AM43" s="23">
        <f t="shared" si="58"/>
        <v>0</v>
      </c>
      <c r="AN43" s="33">
        <f t="shared" si="127"/>
        <v>7.6996197718631185E-2</v>
      </c>
      <c r="AO43" s="25">
        <f>'Mars N-1'!R42</f>
        <v>81</v>
      </c>
      <c r="AP43" s="26">
        <f t="shared" si="128"/>
        <v>-81</v>
      </c>
      <c r="AQ43" s="22" t="e">
        <f t="shared" si="129"/>
        <v>#DIV/0!</v>
      </c>
      <c r="AR43" s="23">
        <f t="shared" si="61"/>
        <v>0</v>
      </c>
      <c r="AS43" s="33">
        <f t="shared" si="130"/>
        <v>8.3333333333333329E-2</v>
      </c>
      <c r="AT43" s="25">
        <f>'Mars N-1'!T42</f>
        <v>1</v>
      </c>
      <c r="AU43" s="26">
        <f t="shared" si="131"/>
        <v>-1</v>
      </c>
    </row>
    <row r="44" spans="1:47" x14ac:dyDescent="0.3">
      <c r="A44" t="s">
        <v>61</v>
      </c>
      <c r="B44" s="21"/>
      <c r="C44" s="22" t="e">
        <f t="shared" si="88"/>
        <v>#DIV/0!</v>
      </c>
      <c r="D44" s="23">
        <f t="shared" si="37"/>
        <v>0</v>
      </c>
      <c r="E44" s="24">
        <f t="shared" si="111"/>
        <v>0</v>
      </c>
      <c r="F44" s="25">
        <f>'Mars N-1'!D43</f>
        <v>0</v>
      </c>
      <c r="G44" s="26">
        <f t="shared" si="98"/>
        <v>0</v>
      </c>
      <c r="H44" s="22" t="e">
        <f t="shared" si="99"/>
        <v>#DIV/0!</v>
      </c>
      <c r="I44" s="23">
        <f t="shared" si="40"/>
        <v>0</v>
      </c>
      <c r="J44" s="33">
        <f t="shared" si="112"/>
        <v>0</v>
      </c>
      <c r="K44" s="25">
        <f>'Mars N-1'!F43</f>
        <v>0</v>
      </c>
      <c r="L44" s="26">
        <f t="shared" si="113"/>
        <v>0</v>
      </c>
      <c r="M44" s="22" t="e">
        <f t="shared" si="100"/>
        <v>#DIV/0!</v>
      </c>
      <c r="N44" s="23">
        <f t="shared" si="43"/>
        <v>0</v>
      </c>
      <c r="O44" s="24">
        <f t="shared" si="114"/>
        <v>0</v>
      </c>
      <c r="P44" s="25">
        <f>'Mars N-1'!H43</f>
        <v>0</v>
      </c>
      <c r="Q44" s="26">
        <f t="shared" si="115"/>
        <v>0</v>
      </c>
      <c r="R44" s="22" t="e">
        <f t="shared" si="101"/>
        <v>#DIV/0!</v>
      </c>
      <c r="S44" s="23">
        <f t="shared" si="46"/>
        <v>0</v>
      </c>
      <c r="T44" s="33">
        <f t="shared" si="116"/>
        <v>0</v>
      </c>
      <c r="U44" s="25">
        <f>'Mars N-1'!J43</f>
        <v>0</v>
      </c>
      <c r="V44" s="26">
        <f t="shared" si="117"/>
        <v>0</v>
      </c>
      <c r="W44" s="22" t="e">
        <f t="shared" si="118"/>
        <v>#DIV/0!</v>
      </c>
      <c r="X44" s="23">
        <f t="shared" si="49"/>
        <v>0</v>
      </c>
      <c r="Y44" s="33">
        <f t="shared" si="119"/>
        <v>0</v>
      </c>
      <c r="Z44" s="25">
        <f>'Mars N-1'!L43</f>
        <v>0</v>
      </c>
      <c r="AA44" s="26">
        <f t="shared" si="120"/>
        <v>0</v>
      </c>
      <c r="AB44" s="22" t="e">
        <f t="shared" si="102"/>
        <v>#DIV/0!</v>
      </c>
      <c r="AC44" s="23">
        <f t="shared" si="52"/>
        <v>0</v>
      </c>
      <c r="AD44" s="33">
        <f t="shared" si="121"/>
        <v>0</v>
      </c>
      <c r="AE44" s="25">
        <f>'Mars N-1'!N43</f>
        <v>0</v>
      </c>
      <c r="AF44" s="26">
        <f t="shared" si="122"/>
        <v>0</v>
      </c>
      <c r="AG44" s="22" t="e">
        <f t="shared" si="123"/>
        <v>#DIV/0!</v>
      </c>
      <c r="AH44" s="23">
        <f t="shared" si="55"/>
        <v>0</v>
      </c>
      <c r="AI44" s="33">
        <f t="shared" si="124"/>
        <v>0</v>
      </c>
      <c r="AJ44" s="25">
        <f>'Mars N-1'!P43</f>
        <v>0</v>
      </c>
      <c r="AK44" s="26">
        <f t="shared" si="125"/>
        <v>0</v>
      </c>
      <c r="AL44" s="22" t="e">
        <f t="shared" si="126"/>
        <v>#DIV/0!</v>
      </c>
      <c r="AM44" s="23">
        <f t="shared" si="58"/>
        <v>0</v>
      </c>
      <c r="AN44" s="33">
        <f t="shared" si="127"/>
        <v>0</v>
      </c>
      <c r="AO44" s="25">
        <f>'Mars N-1'!R43</f>
        <v>0</v>
      </c>
      <c r="AP44" s="26">
        <f t="shared" si="128"/>
        <v>0</v>
      </c>
      <c r="AQ44" s="22" t="e">
        <f t="shared" si="129"/>
        <v>#DIV/0!</v>
      </c>
      <c r="AR44" s="23">
        <f t="shared" si="61"/>
        <v>0</v>
      </c>
      <c r="AS44" s="33">
        <f t="shared" si="130"/>
        <v>0</v>
      </c>
      <c r="AT44" s="25">
        <f>'Mars N-1'!T43</f>
        <v>0</v>
      </c>
      <c r="AU44" s="26">
        <f t="shared" si="131"/>
        <v>0</v>
      </c>
    </row>
    <row r="45" spans="1:47" x14ac:dyDescent="0.3">
      <c r="A45" t="s">
        <v>25</v>
      </c>
      <c r="B45" s="21"/>
      <c r="C45" s="22" t="e">
        <f t="shared" si="88"/>
        <v>#DIV/0!</v>
      </c>
      <c r="D45" s="23">
        <f t="shared" si="37"/>
        <v>0</v>
      </c>
      <c r="E45" s="24">
        <f t="shared" si="111"/>
        <v>2.318840579710145E-2</v>
      </c>
      <c r="F45" s="25">
        <f>'Mars N-1'!D44</f>
        <v>8</v>
      </c>
      <c r="G45" s="26">
        <f t="shared" si="98"/>
        <v>-8</v>
      </c>
      <c r="H45" s="22" t="e">
        <f t="shared" si="99"/>
        <v>#DIV/0!</v>
      </c>
      <c r="I45" s="23">
        <f t="shared" si="40"/>
        <v>0</v>
      </c>
      <c r="J45" s="33">
        <f t="shared" si="112"/>
        <v>3.0837004405286344E-2</v>
      </c>
      <c r="K45" s="25">
        <f>'Mars N-1'!F44</f>
        <v>7</v>
      </c>
      <c r="L45" s="26">
        <f t="shared" si="113"/>
        <v>-7</v>
      </c>
      <c r="M45" s="22" t="e">
        <f t="shared" si="100"/>
        <v>#DIV/0!</v>
      </c>
      <c r="N45" s="23">
        <f t="shared" si="43"/>
        <v>0</v>
      </c>
      <c r="O45" s="24">
        <f t="shared" si="114"/>
        <v>0</v>
      </c>
      <c r="P45" s="25">
        <f>'Mars N-1'!H44</f>
        <v>0</v>
      </c>
      <c r="Q45" s="26">
        <f t="shared" si="115"/>
        <v>0</v>
      </c>
      <c r="R45" s="22" t="e">
        <f t="shared" si="101"/>
        <v>#DIV/0!</v>
      </c>
      <c r="S45" s="23">
        <f t="shared" si="46"/>
        <v>0</v>
      </c>
      <c r="T45" s="33">
        <f t="shared" si="116"/>
        <v>0</v>
      </c>
      <c r="U45" s="25">
        <f>'Mars N-1'!J44</f>
        <v>0</v>
      </c>
      <c r="V45" s="26">
        <f t="shared" si="117"/>
        <v>0</v>
      </c>
      <c r="W45" s="22" t="e">
        <f t="shared" si="118"/>
        <v>#DIV/0!</v>
      </c>
      <c r="X45" s="23">
        <f t="shared" si="49"/>
        <v>0</v>
      </c>
      <c r="Y45" s="33">
        <f t="shared" si="119"/>
        <v>1.5873015873015872E-2</v>
      </c>
      <c r="Z45" s="25">
        <f>'Mars N-1'!L44</f>
        <v>1</v>
      </c>
      <c r="AA45" s="26">
        <f t="shared" si="120"/>
        <v>-1</v>
      </c>
      <c r="AB45" s="22" t="e">
        <f t="shared" si="102"/>
        <v>#DIV/0!</v>
      </c>
      <c r="AC45" s="23">
        <f t="shared" si="52"/>
        <v>0</v>
      </c>
      <c r="AD45" s="33">
        <f t="shared" si="121"/>
        <v>3.1578947368421054E-2</v>
      </c>
      <c r="AE45" s="25">
        <f>'Mars N-1'!N44</f>
        <v>6</v>
      </c>
      <c r="AF45" s="26">
        <f t="shared" si="122"/>
        <v>-6</v>
      </c>
      <c r="AG45" s="22" t="e">
        <f t="shared" si="123"/>
        <v>#DIV/0!</v>
      </c>
      <c r="AH45" s="23">
        <f t="shared" si="55"/>
        <v>0</v>
      </c>
      <c r="AI45" s="33">
        <f t="shared" si="124"/>
        <v>1.5625E-2</v>
      </c>
      <c r="AJ45" s="25">
        <f>'Mars N-1'!P44</f>
        <v>1</v>
      </c>
      <c r="AK45" s="26">
        <f t="shared" si="125"/>
        <v>-1</v>
      </c>
      <c r="AL45" s="22" t="e">
        <f t="shared" si="126"/>
        <v>#DIV/0!</v>
      </c>
      <c r="AM45" s="23">
        <f t="shared" si="58"/>
        <v>0</v>
      </c>
      <c r="AN45" s="33">
        <f t="shared" si="127"/>
        <v>2.1863117870722433E-2</v>
      </c>
      <c r="AO45" s="25">
        <f>'Mars N-1'!R44</f>
        <v>23</v>
      </c>
      <c r="AP45" s="26">
        <f t="shared" si="128"/>
        <v>-23</v>
      </c>
      <c r="AQ45" s="22" t="e">
        <f t="shared" si="129"/>
        <v>#DIV/0!</v>
      </c>
      <c r="AR45" s="23">
        <f t="shared" si="61"/>
        <v>0</v>
      </c>
      <c r="AS45" s="33">
        <f t="shared" si="130"/>
        <v>0</v>
      </c>
      <c r="AT45" s="25">
        <f>'Mars N-1'!T44</f>
        <v>0</v>
      </c>
      <c r="AU45" s="26">
        <f t="shared" si="131"/>
        <v>0</v>
      </c>
    </row>
    <row r="46" spans="1:47" x14ac:dyDescent="0.3">
      <c r="A46" t="s">
        <v>26</v>
      </c>
      <c r="B46" s="21"/>
      <c r="C46" s="22" t="e">
        <f t="shared" si="88"/>
        <v>#DIV/0!</v>
      </c>
      <c r="D46" s="23">
        <f t="shared" si="37"/>
        <v>0</v>
      </c>
      <c r="E46" s="24">
        <f t="shared" si="111"/>
        <v>6.9565217391304349E-2</v>
      </c>
      <c r="F46" s="25">
        <f>'Mars N-1'!D45</f>
        <v>24</v>
      </c>
      <c r="G46" s="26">
        <f t="shared" si="98"/>
        <v>-24</v>
      </c>
      <c r="H46" s="22" t="e">
        <f t="shared" si="99"/>
        <v>#DIV/0!</v>
      </c>
      <c r="I46" s="23">
        <f t="shared" si="40"/>
        <v>0</v>
      </c>
      <c r="J46" s="33">
        <f t="shared" si="112"/>
        <v>6.6079295154185022E-2</v>
      </c>
      <c r="K46" s="25">
        <f>'Mars N-1'!F45</f>
        <v>15</v>
      </c>
      <c r="L46" s="26">
        <f t="shared" si="113"/>
        <v>-15</v>
      </c>
      <c r="M46" s="22" t="e">
        <f t="shared" si="100"/>
        <v>#DIV/0!</v>
      </c>
      <c r="N46" s="23">
        <f t="shared" si="43"/>
        <v>0</v>
      </c>
      <c r="O46" s="24">
        <f t="shared" si="114"/>
        <v>2.0833333333333332E-2</v>
      </c>
      <c r="P46" s="25">
        <f>'Mars N-1'!H45</f>
        <v>2</v>
      </c>
      <c r="Q46" s="26">
        <f t="shared" si="115"/>
        <v>-2</v>
      </c>
      <c r="R46" s="22" t="e">
        <f t="shared" si="101"/>
        <v>#DIV/0!</v>
      </c>
      <c r="S46" s="23">
        <f t="shared" si="46"/>
        <v>0</v>
      </c>
      <c r="T46" s="33">
        <f t="shared" si="116"/>
        <v>6.3291139240506333E-2</v>
      </c>
      <c r="U46" s="25">
        <f>'Mars N-1'!J45</f>
        <v>5</v>
      </c>
      <c r="V46" s="26">
        <f t="shared" si="117"/>
        <v>-5</v>
      </c>
      <c r="W46" s="22" t="e">
        <f t="shared" si="118"/>
        <v>#DIV/0!</v>
      </c>
      <c r="X46" s="23">
        <f t="shared" si="49"/>
        <v>0</v>
      </c>
      <c r="Y46" s="33">
        <f t="shared" si="119"/>
        <v>3.1746031746031744E-2</v>
      </c>
      <c r="Z46" s="25">
        <f>'Mars N-1'!L45</f>
        <v>2</v>
      </c>
      <c r="AA46" s="26">
        <f t="shared" si="120"/>
        <v>-2</v>
      </c>
      <c r="AB46" s="22" t="e">
        <f t="shared" si="102"/>
        <v>#DIV/0!</v>
      </c>
      <c r="AC46" s="23">
        <f t="shared" si="52"/>
        <v>0</v>
      </c>
      <c r="AD46" s="33">
        <f t="shared" si="121"/>
        <v>1.0526315789473684E-2</v>
      </c>
      <c r="AE46" s="25">
        <f>'Mars N-1'!N45</f>
        <v>2</v>
      </c>
      <c r="AF46" s="26">
        <f t="shared" si="122"/>
        <v>-2</v>
      </c>
      <c r="AG46" s="22" t="e">
        <f t="shared" si="123"/>
        <v>#DIV/0!</v>
      </c>
      <c r="AH46" s="23">
        <f t="shared" si="55"/>
        <v>0</v>
      </c>
      <c r="AI46" s="33">
        <f t="shared" si="124"/>
        <v>4.6875E-2</v>
      </c>
      <c r="AJ46" s="25">
        <f>'Mars N-1'!P45</f>
        <v>3</v>
      </c>
      <c r="AK46" s="26">
        <f t="shared" si="125"/>
        <v>-3</v>
      </c>
      <c r="AL46" s="22" t="e">
        <f t="shared" si="126"/>
        <v>#DIV/0!</v>
      </c>
      <c r="AM46" s="23">
        <f t="shared" si="58"/>
        <v>0</v>
      </c>
      <c r="AN46" s="33">
        <f t="shared" si="127"/>
        <v>5.038022813688213E-2</v>
      </c>
      <c r="AO46" s="25">
        <f>'Mars N-1'!R45</f>
        <v>53</v>
      </c>
      <c r="AP46" s="26">
        <f t="shared" si="128"/>
        <v>-53</v>
      </c>
      <c r="AQ46" s="22" t="e">
        <f t="shared" si="129"/>
        <v>#DIV/0!</v>
      </c>
      <c r="AR46" s="23">
        <f t="shared" si="61"/>
        <v>0</v>
      </c>
      <c r="AS46" s="33">
        <f t="shared" si="130"/>
        <v>0</v>
      </c>
      <c r="AT46" s="25">
        <f>'Mars N-1'!T45</f>
        <v>0</v>
      </c>
      <c r="AU46" s="26">
        <f t="shared" si="131"/>
        <v>0</v>
      </c>
    </row>
    <row r="47" spans="1:47" x14ac:dyDescent="0.3">
      <c r="A47" t="s">
        <v>27</v>
      </c>
      <c r="B47" s="21"/>
      <c r="C47" s="22" t="e">
        <f t="shared" si="88"/>
        <v>#DIV/0!</v>
      </c>
      <c r="D47" s="23">
        <f t="shared" si="37"/>
        <v>0</v>
      </c>
      <c r="E47" s="24">
        <f t="shared" si="111"/>
        <v>8.6956521739130436E-3</v>
      </c>
      <c r="F47" s="25">
        <f>'Mars N-1'!D46</f>
        <v>3</v>
      </c>
      <c r="G47" s="26">
        <f t="shared" si="98"/>
        <v>-3</v>
      </c>
      <c r="H47" s="22" t="e">
        <f t="shared" si="99"/>
        <v>#DIV/0!</v>
      </c>
      <c r="I47" s="23">
        <f t="shared" si="40"/>
        <v>0</v>
      </c>
      <c r="J47" s="33">
        <f t="shared" si="112"/>
        <v>8.8105726872246704E-3</v>
      </c>
      <c r="K47" s="25">
        <f>'Mars N-1'!F46</f>
        <v>2</v>
      </c>
      <c r="L47" s="26">
        <f t="shared" si="113"/>
        <v>-2</v>
      </c>
      <c r="M47" s="22" t="e">
        <f t="shared" si="100"/>
        <v>#DIV/0!</v>
      </c>
      <c r="N47" s="23">
        <f t="shared" si="43"/>
        <v>0</v>
      </c>
      <c r="O47" s="24">
        <f t="shared" si="114"/>
        <v>0</v>
      </c>
      <c r="P47" s="25">
        <f>'Mars N-1'!H46</f>
        <v>0</v>
      </c>
      <c r="Q47" s="26">
        <f t="shared" si="115"/>
        <v>0</v>
      </c>
      <c r="R47" s="22" t="e">
        <f t="shared" si="101"/>
        <v>#DIV/0!</v>
      </c>
      <c r="S47" s="23">
        <f t="shared" si="46"/>
        <v>0</v>
      </c>
      <c r="T47" s="33">
        <f t="shared" si="116"/>
        <v>0</v>
      </c>
      <c r="U47" s="25">
        <f>'Mars N-1'!J46</f>
        <v>0</v>
      </c>
      <c r="V47" s="26">
        <f t="shared" si="117"/>
        <v>0</v>
      </c>
      <c r="W47" s="22" t="e">
        <f t="shared" si="118"/>
        <v>#DIV/0!</v>
      </c>
      <c r="X47" s="23">
        <f t="shared" si="49"/>
        <v>0</v>
      </c>
      <c r="Y47" s="33">
        <f t="shared" si="119"/>
        <v>0</v>
      </c>
      <c r="Z47" s="25">
        <f>'Mars N-1'!L46</f>
        <v>0</v>
      </c>
      <c r="AA47" s="26">
        <f t="shared" si="120"/>
        <v>0</v>
      </c>
      <c r="AB47" s="22" t="e">
        <f t="shared" si="102"/>
        <v>#DIV/0!</v>
      </c>
      <c r="AC47" s="23">
        <f t="shared" si="52"/>
        <v>0</v>
      </c>
      <c r="AD47" s="33">
        <f t="shared" si="121"/>
        <v>2.1052631578947368E-2</v>
      </c>
      <c r="AE47" s="25">
        <f>'Mars N-1'!N46</f>
        <v>4</v>
      </c>
      <c r="AF47" s="26">
        <f t="shared" si="122"/>
        <v>-4</v>
      </c>
      <c r="AG47" s="22" t="e">
        <f t="shared" si="123"/>
        <v>#DIV/0!</v>
      </c>
      <c r="AH47" s="23">
        <f t="shared" si="55"/>
        <v>0</v>
      </c>
      <c r="AI47" s="33">
        <f t="shared" si="124"/>
        <v>0</v>
      </c>
      <c r="AJ47" s="25">
        <f>'Mars N-1'!P46</f>
        <v>0</v>
      </c>
      <c r="AK47" s="26">
        <f t="shared" si="125"/>
        <v>0</v>
      </c>
      <c r="AL47" s="22" t="e">
        <f t="shared" si="126"/>
        <v>#DIV/0!</v>
      </c>
      <c r="AM47" s="23">
        <f t="shared" si="58"/>
        <v>0</v>
      </c>
      <c r="AN47" s="33">
        <f t="shared" si="127"/>
        <v>8.555133079847909E-3</v>
      </c>
      <c r="AO47" s="25">
        <f>'Mars N-1'!R46</f>
        <v>9</v>
      </c>
      <c r="AP47" s="26">
        <f t="shared" si="128"/>
        <v>-9</v>
      </c>
      <c r="AQ47" s="22" t="e">
        <f t="shared" si="129"/>
        <v>#DIV/0!</v>
      </c>
      <c r="AR47" s="23">
        <f t="shared" si="61"/>
        <v>0</v>
      </c>
      <c r="AS47" s="33">
        <f t="shared" si="130"/>
        <v>0</v>
      </c>
      <c r="AT47" s="25">
        <f>'Mars N-1'!T46</f>
        <v>0</v>
      </c>
      <c r="AU47" s="26">
        <f t="shared" si="131"/>
        <v>0</v>
      </c>
    </row>
    <row r="48" spans="1:47" x14ac:dyDescent="0.3">
      <c r="A48" t="s">
        <v>28</v>
      </c>
      <c r="B48" s="21"/>
      <c r="C48" s="22" t="e">
        <f t="shared" si="88"/>
        <v>#DIV/0!</v>
      </c>
      <c r="D48" s="23">
        <f t="shared" si="37"/>
        <v>0</v>
      </c>
      <c r="E48" s="24">
        <f t="shared" si="111"/>
        <v>6.3768115942028983E-2</v>
      </c>
      <c r="F48" s="25">
        <f>'Mars N-1'!D47</f>
        <v>22</v>
      </c>
      <c r="G48" s="26">
        <f t="shared" si="98"/>
        <v>-22</v>
      </c>
      <c r="H48" s="22" t="e">
        <f t="shared" si="99"/>
        <v>#DIV/0!</v>
      </c>
      <c r="I48" s="23">
        <f t="shared" si="40"/>
        <v>0</v>
      </c>
      <c r="J48" s="33">
        <f t="shared" si="112"/>
        <v>7.0484581497797363E-2</v>
      </c>
      <c r="K48" s="25">
        <f>'Mars N-1'!F47</f>
        <v>16</v>
      </c>
      <c r="L48" s="26">
        <f t="shared" si="113"/>
        <v>-16</v>
      </c>
      <c r="M48" s="22" t="e">
        <f t="shared" si="100"/>
        <v>#DIV/0!</v>
      </c>
      <c r="N48" s="23">
        <f t="shared" si="43"/>
        <v>0</v>
      </c>
      <c r="O48" s="24">
        <f t="shared" si="114"/>
        <v>2.0833333333333332E-2</v>
      </c>
      <c r="P48" s="25">
        <f>'Mars N-1'!H47</f>
        <v>2</v>
      </c>
      <c r="Q48" s="26">
        <f t="shared" si="115"/>
        <v>-2</v>
      </c>
      <c r="R48" s="22" t="e">
        <f t="shared" si="101"/>
        <v>#DIV/0!</v>
      </c>
      <c r="S48" s="23">
        <f t="shared" si="46"/>
        <v>0</v>
      </c>
      <c r="T48" s="33">
        <f t="shared" si="116"/>
        <v>7.5949367088607597E-2</v>
      </c>
      <c r="U48" s="25">
        <f>'Mars N-1'!J47</f>
        <v>6</v>
      </c>
      <c r="V48" s="26">
        <f t="shared" si="117"/>
        <v>-6</v>
      </c>
      <c r="W48" s="22" t="e">
        <f t="shared" si="118"/>
        <v>#DIV/0!</v>
      </c>
      <c r="X48" s="23">
        <f t="shared" si="49"/>
        <v>0</v>
      </c>
      <c r="Y48" s="33">
        <f t="shared" si="119"/>
        <v>6.3492063492063489E-2</v>
      </c>
      <c r="Z48" s="25">
        <f>'Mars N-1'!L47</f>
        <v>4</v>
      </c>
      <c r="AA48" s="26">
        <f t="shared" si="120"/>
        <v>-4</v>
      </c>
      <c r="AB48" s="22" t="e">
        <f t="shared" si="102"/>
        <v>#DIV/0!</v>
      </c>
      <c r="AC48" s="23">
        <f t="shared" si="52"/>
        <v>0</v>
      </c>
      <c r="AD48" s="33">
        <f t="shared" si="121"/>
        <v>5.7894736842105263E-2</v>
      </c>
      <c r="AE48" s="25">
        <f>'Mars N-1'!N47</f>
        <v>11</v>
      </c>
      <c r="AF48" s="26">
        <f t="shared" si="122"/>
        <v>-11</v>
      </c>
      <c r="AG48" s="22" t="e">
        <f t="shared" si="123"/>
        <v>#DIV/0!</v>
      </c>
      <c r="AH48" s="23">
        <f t="shared" si="55"/>
        <v>0</v>
      </c>
      <c r="AI48" s="33">
        <f t="shared" si="124"/>
        <v>4.6875E-2</v>
      </c>
      <c r="AJ48" s="25">
        <f>'Mars N-1'!P47</f>
        <v>3</v>
      </c>
      <c r="AK48" s="26">
        <f t="shared" si="125"/>
        <v>-3</v>
      </c>
      <c r="AL48" s="22" t="e">
        <f t="shared" si="126"/>
        <v>#DIV/0!</v>
      </c>
      <c r="AM48" s="23">
        <f t="shared" si="58"/>
        <v>0</v>
      </c>
      <c r="AN48" s="33">
        <f t="shared" si="127"/>
        <v>6.0836501901140684E-2</v>
      </c>
      <c r="AO48" s="25">
        <f>'Mars N-1'!R47</f>
        <v>64</v>
      </c>
      <c r="AP48" s="26">
        <f t="shared" si="128"/>
        <v>-64</v>
      </c>
      <c r="AQ48" s="22" t="e">
        <f t="shared" si="129"/>
        <v>#DIV/0!</v>
      </c>
      <c r="AR48" s="23">
        <f t="shared" si="61"/>
        <v>0</v>
      </c>
      <c r="AS48" s="33">
        <f t="shared" si="130"/>
        <v>0</v>
      </c>
      <c r="AT48" s="25">
        <f>'Mars N-1'!T47</f>
        <v>0</v>
      </c>
      <c r="AU48" s="26">
        <f t="shared" si="131"/>
        <v>0</v>
      </c>
    </row>
    <row r="49" spans="1:47" x14ac:dyDescent="0.3">
      <c r="A49" t="s">
        <v>62</v>
      </c>
      <c r="B49" s="21"/>
      <c r="C49" s="22" t="e">
        <f t="shared" si="88"/>
        <v>#DIV/0!</v>
      </c>
      <c r="D49" s="23">
        <f t="shared" si="37"/>
        <v>0</v>
      </c>
      <c r="E49" s="24">
        <f t="shared" si="111"/>
        <v>5.7971014492753624E-3</v>
      </c>
      <c r="F49" s="25">
        <f>'Mars N-1'!D48</f>
        <v>2</v>
      </c>
      <c r="G49" s="26">
        <f t="shared" si="98"/>
        <v>-2</v>
      </c>
      <c r="H49" s="22" t="e">
        <f t="shared" si="99"/>
        <v>#DIV/0!</v>
      </c>
      <c r="I49" s="23">
        <f t="shared" si="40"/>
        <v>0</v>
      </c>
      <c r="J49" s="33">
        <f t="shared" si="112"/>
        <v>0</v>
      </c>
      <c r="K49" s="25">
        <f>'Mars N-1'!F48</f>
        <v>0</v>
      </c>
      <c r="L49" s="26">
        <f t="shared" si="113"/>
        <v>0</v>
      </c>
      <c r="M49" s="22" t="e">
        <f t="shared" si="100"/>
        <v>#DIV/0!</v>
      </c>
      <c r="N49" s="23">
        <f t="shared" si="43"/>
        <v>0</v>
      </c>
      <c r="O49" s="24">
        <f t="shared" si="114"/>
        <v>0</v>
      </c>
      <c r="P49" s="25">
        <f>'Mars N-1'!H48</f>
        <v>0</v>
      </c>
      <c r="Q49" s="26">
        <f t="shared" si="115"/>
        <v>0</v>
      </c>
      <c r="R49" s="22" t="e">
        <f t="shared" si="101"/>
        <v>#DIV/0!</v>
      </c>
      <c r="S49" s="23">
        <f t="shared" si="46"/>
        <v>0</v>
      </c>
      <c r="T49" s="33">
        <f t="shared" si="116"/>
        <v>0</v>
      </c>
      <c r="U49" s="25">
        <f>'Mars N-1'!J48</f>
        <v>0</v>
      </c>
      <c r="V49" s="26">
        <f t="shared" si="117"/>
        <v>0</v>
      </c>
      <c r="W49" s="22" t="e">
        <f t="shared" si="118"/>
        <v>#DIV/0!</v>
      </c>
      <c r="X49" s="23">
        <f t="shared" si="49"/>
        <v>0</v>
      </c>
      <c r="Y49" s="33">
        <f t="shared" si="119"/>
        <v>0</v>
      </c>
      <c r="Z49" s="25">
        <f>'Mars N-1'!L48</f>
        <v>0</v>
      </c>
      <c r="AA49" s="26">
        <f t="shared" si="120"/>
        <v>0</v>
      </c>
      <c r="AB49" s="22" t="e">
        <f t="shared" si="102"/>
        <v>#DIV/0!</v>
      </c>
      <c r="AC49" s="23">
        <f t="shared" si="52"/>
        <v>0</v>
      </c>
      <c r="AD49" s="33">
        <f t="shared" si="121"/>
        <v>0</v>
      </c>
      <c r="AE49" s="25">
        <f>'Mars N-1'!N48</f>
        <v>0</v>
      </c>
      <c r="AF49" s="26">
        <f t="shared" si="122"/>
        <v>0</v>
      </c>
      <c r="AG49" s="22" t="e">
        <f t="shared" si="123"/>
        <v>#DIV/0!</v>
      </c>
      <c r="AH49" s="23">
        <f t="shared" si="55"/>
        <v>0</v>
      </c>
      <c r="AI49" s="33">
        <f t="shared" si="124"/>
        <v>0</v>
      </c>
      <c r="AJ49" s="25">
        <f>'Mars N-1'!P48</f>
        <v>0</v>
      </c>
      <c r="AK49" s="26">
        <f t="shared" si="125"/>
        <v>0</v>
      </c>
      <c r="AL49" s="22" t="e">
        <f t="shared" si="126"/>
        <v>#DIV/0!</v>
      </c>
      <c r="AM49" s="23">
        <f t="shared" si="58"/>
        <v>0</v>
      </c>
      <c r="AN49" s="33">
        <f t="shared" si="127"/>
        <v>1.9011406844106464E-3</v>
      </c>
      <c r="AO49" s="25">
        <f>'Mars N-1'!R48</f>
        <v>2</v>
      </c>
      <c r="AP49" s="26">
        <f t="shared" si="128"/>
        <v>-2</v>
      </c>
      <c r="AQ49" s="22" t="e">
        <f t="shared" si="129"/>
        <v>#DIV/0!</v>
      </c>
      <c r="AR49" s="23">
        <f t="shared" si="61"/>
        <v>0</v>
      </c>
      <c r="AS49" s="33">
        <f t="shared" si="130"/>
        <v>0</v>
      </c>
      <c r="AT49" s="25">
        <f>'Mars N-1'!T48</f>
        <v>0</v>
      </c>
      <c r="AU49" s="26">
        <f t="shared" si="131"/>
        <v>0</v>
      </c>
    </row>
    <row r="50" spans="1:47" x14ac:dyDescent="0.3">
      <c r="A50" t="s">
        <v>63</v>
      </c>
      <c r="B50" s="21"/>
      <c r="C50" s="22" t="e">
        <f t="shared" si="88"/>
        <v>#DIV/0!</v>
      </c>
      <c r="D50" s="23">
        <f t="shared" si="37"/>
        <v>0</v>
      </c>
      <c r="E50" s="24">
        <f t="shared" si="111"/>
        <v>0</v>
      </c>
      <c r="F50" s="25">
        <f>'Mars N-1'!D49</f>
        <v>0</v>
      </c>
      <c r="G50" s="26">
        <f t="shared" si="98"/>
        <v>0</v>
      </c>
      <c r="H50" s="22" t="e">
        <f t="shared" si="99"/>
        <v>#DIV/0!</v>
      </c>
      <c r="I50" s="23">
        <f t="shared" si="40"/>
        <v>0</v>
      </c>
      <c r="J50" s="33">
        <f t="shared" si="112"/>
        <v>0</v>
      </c>
      <c r="K50" s="25">
        <f>'Mars N-1'!F49</f>
        <v>0</v>
      </c>
      <c r="L50" s="26">
        <f t="shared" si="113"/>
        <v>0</v>
      </c>
      <c r="M50" s="22" t="e">
        <f t="shared" si="100"/>
        <v>#DIV/0!</v>
      </c>
      <c r="N50" s="23">
        <f t="shared" si="43"/>
        <v>0</v>
      </c>
      <c r="O50" s="24">
        <f t="shared" si="114"/>
        <v>1.0416666666666666E-2</v>
      </c>
      <c r="P50" s="25">
        <f>'Mars N-1'!H49</f>
        <v>1</v>
      </c>
      <c r="Q50" s="26">
        <f t="shared" si="115"/>
        <v>-1</v>
      </c>
      <c r="R50" s="22" t="e">
        <f t="shared" si="101"/>
        <v>#DIV/0!</v>
      </c>
      <c r="S50" s="23">
        <f t="shared" si="46"/>
        <v>0</v>
      </c>
      <c r="T50" s="33">
        <f t="shared" si="116"/>
        <v>0</v>
      </c>
      <c r="U50" s="25">
        <f>'Mars N-1'!J49</f>
        <v>0</v>
      </c>
      <c r="V50" s="26">
        <f t="shared" si="117"/>
        <v>0</v>
      </c>
      <c r="W50" s="22" t="e">
        <f t="shared" si="118"/>
        <v>#DIV/0!</v>
      </c>
      <c r="X50" s="23">
        <f t="shared" si="49"/>
        <v>0</v>
      </c>
      <c r="Y50" s="33">
        <f t="shared" si="119"/>
        <v>0</v>
      </c>
      <c r="Z50" s="25">
        <f>'Mars N-1'!L49</f>
        <v>0</v>
      </c>
      <c r="AA50" s="26">
        <f t="shared" si="120"/>
        <v>0</v>
      </c>
      <c r="AB50" s="22" t="e">
        <f t="shared" si="102"/>
        <v>#DIV/0!</v>
      </c>
      <c r="AC50" s="23">
        <f t="shared" si="52"/>
        <v>0</v>
      </c>
      <c r="AD50" s="33">
        <f t="shared" si="121"/>
        <v>0</v>
      </c>
      <c r="AE50" s="25">
        <f>'Mars N-1'!N49</f>
        <v>0</v>
      </c>
      <c r="AF50" s="26">
        <f t="shared" si="122"/>
        <v>0</v>
      </c>
      <c r="AG50" s="22" t="e">
        <f t="shared" si="123"/>
        <v>#DIV/0!</v>
      </c>
      <c r="AH50" s="23">
        <f t="shared" si="55"/>
        <v>0</v>
      </c>
      <c r="AI50" s="33">
        <f t="shared" si="124"/>
        <v>0</v>
      </c>
      <c r="AJ50" s="25">
        <f>'Mars N-1'!P49</f>
        <v>0</v>
      </c>
      <c r="AK50" s="26">
        <f t="shared" si="125"/>
        <v>0</v>
      </c>
      <c r="AL50" s="22" t="e">
        <f t="shared" si="126"/>
        <v>#DIV/0!</v>
      </c>
      <c r="AM50" s="23">
        <f t="shared" si="58"/>
        <v>0</v>
      </c>
      <c r="AN50" s="33">
        <f t="shared" si="127"/>
        <v>9.5057034220532319E-4</v>
      </c>
      <c r="AO50" s="25">
        <f>'Mars N-1'!R49</f>
        <v>1</v>
      </c>
      <c r="AP50" s="26">
        <f t="shared" si="128"/>
        <v>-1</v>
      </c>
      <c r="AQ50" s="22" t="e">
        <f t="shared" si="129"/>
        <v>#DIV/0!</v>
      </c>
      <c r="AR50" s="23">
        <f t="shared" si="61"/>
        <v>0</v>
      </c>
      <c r="AS50" s="33">
        <f t="shared" si="130"/>
        <v>0</v>
      </c>
      <c r="AT50" s="25">
        <f>'Mars N-1'!T49</f>
        <v>0</v>
      </c>
      <c r="AU50" s="26">
        <f t="shared" si="131"/>
        <v>0</v>
      </c>
    </row>
    <row r="51" spans="1:47" x14ac:dyDescent="0.3">
      <c r="A51" t="s">
        <v>34</v>
      </c>
      <c r="B51" s="21"/>
      <c r="C51" s="22" t="e">
        <f t="shared" si="88"/>
        <v>#DIV/0!</v>
      </c>
      <c r="D51" s="23">
        <f t="shared" si="37"/>
        <v>0</v>
      </c>
      <c r="E51" s="24">
        <f t="shared" si="111"/>
        <v>0</v>
      </c>
      <c r="F51" s="25">
        <f>'Mars N-1'!D50</f>
        <v>0</v>
      </c>
      <c r="G51" s="26">
        <f t="shared" si="98"/>
        <v>0</v>
      </c>
      <c r="H51" s="22" t="e">
        <f t="shared" si="99"/>
        <v>#DIV/0!</v>
      </c>
      <c r="I51" s="23">
        <f t="shared" si="40"/>
        <v>0</v>
      </c>
      <c r="J51" s="33">
        <f t="shared" si="112"/>
        <v>8.8105726872246704E-3</v>
      </c>
      <c r="K51" s="25">
        <f>'Mars N-1'!F50</f>
        <v>2</v>
      </c>
      <c r="L51" s="26">
        <f t="shared" si="113"/>
        <v>-2</v>
      </c>
      <c r="M51" s="22" t="e">
        <f t="shared" si="100"/>
        <v>#DIV/0!</v>
      </c>
      <c r="N51" s="23">
        <f t="shared" si="43"/>
        <v>0</v>
      </c>
      <c r="O51" s="24">
        <f t="shared" si="114"/>
        <v>1.0416666666666666E-2</v>
      </c>
      <c r="P51" s="25">
        <f>'Mars N-1'!H50</f>
        <v>1</v>
      </c>
      <c r="Q51" s="26">
        <f t="shared" si="115"/>
        <v>-1</v>
      </c>
      <c r="R51" s="22" t="e">
        <f t="shared" si="101"/>
        <v>#DIV/0!</v>
      </c>
      <c r="S51" s="23">
        <f t="shared" si="46"/>
        <v>0</v>
      </c>
      <c r="T51" s="33">
        <f t="shared" si="116"/>
        <v>0</v>
      </c>
      <c r="U51" s="25">
        <f>'Mars N-1'!J50</f>
        <v>0</v>
      </c>
      <c r="V51" s="26">
        <f t="shared" si="117"/>
        <v>0</v>
      </c>
      <c r="W51" s="22" t="e">
        <f t="shared" si="118"/>
        <v>#DIV/0!</v>
      </c>
      <c r="X51" s="23">
        <f t="shared" si="49"/>
        <v>0</v>
      </c>
      <c r="Y51" s="33">
        <f t="shared" si="119"/>
        <v>0</v>
      </c>
      <c r="Z51" s="25">
        <f>'Mars N-1'!L50</f>
        <v>0</v>
      </c>
      <c r="AA51" s="26">
        <f t="shared" si="120"/>
        <v>0</v>
      </c>
      <c r="AB51" s="22" t="e">
        <f t="shared" si="102"/>
        <v>#DIV/0!</v>
      </c>
      <c r="AC51" s="23">
        <f t="shared" si="52"/>
        <v>0</v>
      </c>
      <c r="AD51" s="33">
        <f t="shared" si="121"/>
        <v>5.263157894736842E-3</v>
      </c>
      <c r="AE51" s="25">
        <f>'Mars N-1'!N50</f>
        <v>1</v>
      </c>
      <c r="AF51" s="26">
        <f t="shared" si="122"/>
        <v>-1</v>
      </c>
      <c r="AG51" s="22" t="e">
        <f t="shared" si="123"/>
        <v>#DIV/0!</v>
      </c>
      <c r="AH51" s="23">
        <f t="shared" si="55"/>
        <v>0</v>
      </c>
      <c r="AI51" s="33">
        <f t="shared" si="124"/>
        <v>0</v>
      </c>
      <c r="AJ51" s="25">
        <f>'Mars N-1'!P50</f>
        <v>0</v>
      </c>
      <c r="AK51" s="26">
        <f t="shared" si="125"/>
        <v>0</v>
      </c>
      <c r="AL51" s="22" t="e">
        <f t="shared" si="126"/>
        <v>#DIV/0!</v>
      </c>
      <c r="AM51" s="23">
        <f t="shared" si="58"/>
        <v>0</v>
      </c>
      <c r="AN51" s="33">
        <f t="shared" si="127"/>
        <v>3.8022813688212928E-3</v>
      </c>
      <c r="AO51" s="25">
        <f>'Mars N-1'!R50</f>
        <v>4</v>
      </c>
      <c r="AP51" s="26">
        <f t="shared" si="128"/>
        <v>-4</v>
      </c>
      <c r="AQ51" s="22" t="e">
        <f t="shared" si="129"/>
        <v>#DIV/0!</v>
      </c>
      <c r="AR51" s="23">
        <f t="shared" si="61"/>
        <v>0</v>
      </c>
      <c r="AS51" s="33">
        <f t="shared" si="130"/>
        <v>0</v>
      </c>
      <c r="AT51" s="25">
        <f>'Mars N-1'!T50</f>
        <v>0</v>
      </c>
      <c r="AU51" s="26">
        <f t="shared" si="131"/>
        <v>0</v>
      </c>
    </row>
    <row r="52" spans="1:47" x14ac:dyDescent="0.3">
      <c r="A52" t="s">
        <v>29</v>
      </c>
      <c r="B52" s="21"/>
      <c r="C52" s="22" t="e">
        <f t="shared" si="88"/>
        <v>#DIV/0!</v>
      </c>
      <c r="D52" s="23">
        <f t="shared" si="37"/>
        <v>0</v>
      </c>
      <c r="E52" s="24">
        <f t="shared" si="111"/>
        <v>8.6956521739130436E-3</v>
      </c>
      <c r="F52" s="25">
        <f>'Mars N-1'!D51</f>
        <v>3</v>
      </c>
      <c r="G52" s="26">
        <f t="shared" si="98"/>
        <v>-3</v>
      </c>
      <c r="H52" s="22" t="e">
        <f t="shared" si="99"/>
        <v>#DIV/0!</v>
      </c>
      <c r="I52" s="23">
        <f t="shared" si="40"/>
        <v>0</v>
      </c>
      <c r="J52" s="33">
        <f t="shared" si="112"/>
        <v>4.4052863436123352E-3</v>
      </c>
      <c r="K52" s="25">
        <f>'Mars N-1'!F51</f>
        <v>1</v>
      </c>
      <c r="L52" s="26">
        <f t="shared" si="113"/>
        <v>-1</v>
      </c>
      <c r="M52" s="22" t="e">
        <f t="shared" si="100"/>
        <v>#DIV/0!</v>
      </c>
      <c r="N52" s="23">
        <f t="shared" si="43"/>
        <v>0</v>
      </c>
      <c r="O52" s="24">
        <f t="shared" si="114"/>
        <v>2.0833333333333332E-2</v>
      </c>
      <c r="P52" s="25">
        <f>'Mars N-1'!H51</f>
        <v>2</v>
      </c>
      <c r="Q52" s="26">
        <f t="shared" si="115"/>
        <v>-2</v>
      </c>
      <c r="R52" s="22" t="e">
        <f t="shared" si="101"/>
        <v>#DIV/0!</v>
      </c>
      <c r="S52" s="23">
        <f t="shared" si="46"/>
        <v>0</v>
      </c>
      <c r="T52" s="33">
        <f t="shared" si="116"/>
        <v>5.0632911392405063E-2</v>
      </c>
      <c r="U52" s="25">
        <f>'Mars N-1'!J51</f>
        <v>4</v>
      </c>
      <c r="V52" s="26">
        <f t="shared" si="117"/>
        <v>-4</v>
      </c>
      <c r="W52" s="22" t="e">
        <f t="shared" si="118"/>
        <v>#DIV/0!</v>
      </c>
      <c r="X52" s="23">
        <f t="shared" si="49"/>
        <v>0</v>
      </c>
      <c r="Y52" s="33">
        <f t="shared" si="119"/>
        <v>4.7619047619047616E-2</v>
      </c>
      <c r="Z52" s="25">
        <f>'Mars N-1'!L51</f>
        <v>3</v>
      </c>
      <c r="AA52" s="26">
        <f t="shared" si="120"/>
        <v>-3</v>
      </c>
      <c r="AB52" s="22" t="e">
        <f t="shared" si="102"/>
        <v>#DIV/0!</v>
      </c>
      <c r="AC52" s="23">
        <f t="shared" si="52"/>
        <v>0</v>
      </c>
      <c r="AD52" s="33">
        <f t="shared" si="121"/>
        <v>4.736842105263158E-2</v>
      </c>
      <c r="AE52" s="25">
        <f>'Mars N-1'!N51</f>
        <v>9</v>
      </c>
      <c r="AF52" s="26">
        <f t="shared" si="122"/>
        <v>-9</v>
      </c>
      <c r="AG52" s="22" t="e">
        <f t="shared" si="123"/>
        <v>#DIV/0!</v>
      </c>
      <c r="AH52" s="23">
        <f t="shared" si="55"/>
        <v>0</v>
      </c>
      <c r="AI52" s="33">
        <f t="shared" si="124"/>
        <v>0</v>
      </c>
      <c r="AJ52" s="25">
        <f>'Mars N-1'!P51</f>
        <v>0</v>
      </c>
      <c r="AK52" s="26">
        <f t="shared" si="125"/>
        <v>0</v>
      </c>
      <c r="AL52" s="22" t="e">
        <f t="shared" si="126"/>
        <v>#DIV/0!</v>
      </c>
      <c r="AM52" s="23">
        <f t="shared" si="58"/>
        <v>0</v>
      </c>
      <c r="AN52" s="33">
        <f t="shared" si="127"/>
        <v>1.9961977186311788E-2</v>
      </c>
      <c r="AO52" s="25">
        <f>'Mars N-1'!R51</f>
        <v>21</v>
      </c>
      <c r="AP52" s="26">
        <f t="shared" si="128"/>
        <v>-21</v>
      </c>
      <c r="AQ52" s="22" t="e">
        <f t="shared" si="129"/>
        <v>#DIV/0!</v>
      </c>
      <c r="AR52" s="23">
        <f t="shared" si="61"/>
        <v>0</v>
      </c>
      <c r="AS52" s="33">
        <f t="shared" si="130"/>
        <v>8.3333333333333329E-2</v>
      </c>
      <c r="AT52" s="25">
        <f>'Mars N-1'!T51</f>
        <v>1</v>
      </c>
      <c r="AU52" s="26">
        <f t="shared" si="131"/>
        <v>-1</v>
      </c>
    </row>
    <row r="53" spans="1:47" x14ac:dyDescent="0.3">
      <c r="A53" t="s">
        <v>35</v>
      </c>
      <c r="B53" s="21"/>
      <c r="C53" s="22" t="e">
        <f t="shared" si="88"/>
        <v>#DIV/0!</v>
      </c>
      <c r="D53" s="23">
        <f t="shared" si="37"/>
        <v>0</v>
      </c>
      <c r="E53" s="24">
        <f t="shared" si="111"/>
        <v>2.0289855072463767E-2</v>
      </c>
      <c r="F53" s="25">
        <f>'Mars N-1'!D52</f>
        <v>7</v>
      </c>
      <c r="G53" s="26">
        <f t="shared" si="98"/>
        <v>-7</v>
      </c>
      <c r="H53" s="22" t="e">
        <f t="shared" si="99"/>
        <v>#DIV/0!</v>
      </c>
      <c r="I53" s="23">
        <f t="shared" si="40"/>
        <v>0</v>
      </c>
      <c r="J53" s="33">
        <f t="shared" si="112"/>
        <v>1.7621145374449341E-2</v>
      </c>
      <c r="K53" s="25">
        <f>'Mars N-1'!F52</f>
        <v>4</v>
      </c>
      <c r="L53" s="26">
        <f t="shared" si="113"/>
        <v>-4</v>
      </c>
      <c r="M53" s="22" t="e">
        <f t="shared" si="100"/>
        <v>#DIV/0!</v>
      </c>
      <c r="N53" s="23">
        <f t="shared" si="43"/>
        <v>0</v>
      </c>
      <c r="O53" s="24">
        <f t="shared" si="114"/>
        <v>1.0416666666666666E-2</v>
      </c>
      <c r="P53" s="25">
        <f>'Mars N-1'!H52</f>
        <v>1</v>
      </c>
      <c r="Q53" s="26">
        <f t="shared" si="115"/>
        <v>-1</v>
      </c>
      <c r="R53" s="22" t="e">
        <f t="shared" si="101"/>
        <v>#DIV/0!</v>
      </c>
      <c r="S53" s="23">
        <f t="shared" si="46"/>
        <v>0</v>
      </c>
      <c r="T53" s="33">
        <f t="shared" si="116"/>
        <v>1.2658227848101266E-2</v>
      </c>
      <c r="U53" s="25">
        <f>'Mars N-1'!J52</f>
        <v>1</v>
      </c>
      <c r="V53" s="26">
        <f t="shared" si="117"/>
        <v>-1</v>
      </c>
      <c r="W53" s="22" t="e">
        <f t="shared" si="118"/>
        <v>#DIV/0!</v>
      </c>
      <c r="X53" s="23">
        <f t="shared" si="49"/>
        <v>0</v>
      </c>
      <c r="Y53" s="33">
        <f t="shared" si="119"/>
        <v>3.1746031746031744E-2</v>
      </c>
      <c r="Z53" s="25">
        <f>'Mars N-1'!L52</f>
        <v>2</v>
      </c>
      <c r="AA53" s="26">
        <f t="shared" si="120"/>
        <v>-2</v>
      </c>
      <c r="AB53" s="22" t="e">
        <f t="shared" si="102"/>
        <v>#DIV/0!</v>
      </c>
      <c r="AC53" s="23">
        <f t="shared" si="52"/>
        <v>0</v>
      </c>
      <c r="AD53" s="33">
        <f t="shared" si="121"/>
        <v>5.263157894736842E-3</v>
      </c>
      <c r="AE53" s="25">
        <f>'Mars N-1'!N52</f>
        <v>1</v>
      </c>
      <c r="AF53" s="26">
        <f t="shared" si="122"/>
        <v>-1</v>
      </c>
      <c r="AG53" s="22" t="e">
        <f t="shared" si="123"/>
        <v>#DIV/0!</v>
      </c>
      <c r="AH53" s="23">
        <f t="shared" si="55"/>
        <v>0</v>
      </c>
      <c r="AI53" s="33">
        <f t="shared" si="124"/>
        <v>3.125E-2</v>
      </c>
      <c r="AJ53" s="25">
        <f>'Mars N-1'!P52</f>
        <v>2</v>
      </c>
      <c r="AK53" s="26">
        <f t="shared" si="125"/>
        <v>-2</v>
      </c>
      <c r="AL53" s="22" t="e">
        <f t="shared" si="126"/>
        <v>#DIV/0!</v>
      </c>
      <c r="AM53" s="23">
        <f t="shared" si="58"/>
        <v>0</v>
      </c>
      <c r="AN53" s="33">
        <f t="shared" si="127"/>
        <v>1.6159695817490494E-2</v>
      </c>
      <c r="AO53" s="25">
        <f>'Mars N-1'!R52</f>
        <v>17</v>
      </c>
      <c r="AP53" s="26">
        <f t="shared" si="128"/>
        <v>-17</v>
      </c>
      <c r="AQ53" s="22" t="e">
        <f t="shared" si="129"/>
        <v>#DIV/0!</v>
      </c>
      <c r="AR53" s="23">
        <f t="shared" si="61"/>
        <v>0</v>
      </c>
      <c r="AS53" s="33">
        <f t="shared" si="130"/>
        <v>8.3333333333333329E-2</v>
      </c>
      <c r="AT53" s="25">
        <f>'Mars N-1'!T52</f>
        <v>1</v>
      </c>
      <c r="AU53" s="26">
        <f t="shared" si="131"/>
        <v>-1</v>
      </c>
    </row>
    <row r="54" spans="1:47" x14ac:dyDescent="0.3">
      <c r="A54" t="s">
        <v>30</v>
      </c>
      <c r="B54" s="21"/>
      <c r="C54" s="22" t="e">
        <f t="shared" si="88"/>
        <v>#DIV/0!</v>
      </c>
      <c r="D54" s="23">
        <f t="shared" si="37"/>
        <v>0</v>
      </c>
      <c r="E54" s="24">
        <f t="shared" si="111"/>
        <v>4.6376811594202899E-2</v>
      </c>
      <c r="F54" s="25">
        <f>'Mars N-1'!D53</f>
        <v>16</v>
      </c>
      <c r="G54" s="26">
        <f t="shared" si="98"/>
        <v>-16</v>
      </c>
      <c r="H54" s="22" t="e">
        <f t="shared" si="99"/>
        <v>#DIV/0!</v>
      </c>
      <c r="I54" s="23">
        <f t="shared" si="40"/>
        <v>0</v>
      </c>
      <c r="J54" s="33">
        <f t="shared" si="112"/>
        <v>0</v>
      </c>
      <c r="K54" s="25">
        <f>'Mars N-1'!F53</f>
        <v>0</v>
      </c>
      <c r="L54" s="26">
        <f t="shared" si="113"/>
        <v>0</v>
      </c>
      <c r="M54" s="22" t="e">
        <f t="shared" si="100"/>
        <v>#DIV/0!</v>
      </c>
      <c r="N54" s="23">
        <f t="shared" si="43"/>
        <v>0</v>
      </c>
      <c r="O54" s="24">
        <f t="shared" si="114"/>
        <v>1.0416666666666666E-2</v>
      </c>
      <c r="P54" s="25">
        <f>'Mars N-1'!H53</f>
        <v>1</v>
      </c>
      <c r="Q54" s="26">
        <f t="shared" si="115"/>
        <v>-1</v>
      </c>
      <c r="R54" s="22" t="e">
        <f t="shared" si="101"/>
        <v>#DIV/0!</v>
      </c>
      <c r="S54" s="23">
        <f t="shared" si="46"/>
        <v>0</v>
      </c>
      <c r="T54" s="33">
        <f t="shared" si="116"/>
        <v>1.2658227848101266E-2</v>
      </c>
      <c r="U54" s="25">
        <f>'Mars N-1'!J53</f>
        <v>1</v>
      </c>
      <c r="V54" s="26">
        <f t="shared" si="117"/>
        <v>-1</v>
      </c>
      <c r="W54" s="22" t="e">
        <f t="shared" si="118"/>
        <v>#DIV/0!</v>
      </c>
      <c r="X54" s="23">
        <f t="shared" si="49"/>
        <v>0</v>
      </c>
      <c r="Y54" s="33">
        <f t="shared" si="119"/>
        <v>3.1746031746031744E-2</v>
      </c>
      <c r="Z54" s="25">
        <f>'Mars N-1'!L53</f>
        <v>2</v>
      </c>
      <c r="AA54" s="26">
        <f t="shared" si="120"/>
        <v>-2</v>
      </c>
      <c r="AB54" s="22" t="e">
        <f t="shared" si="102"/>
        <v>#DIV/0!</v>
      </c>
      <c r="AC54" s="23">
        <f t="shared" si="52"/>
        <v>0</v>
      </c>
      <c r="AD54" s="33">
        <f t="shared" si="121"/>
        <v>2.6315789473684209E-2</v>
      </c>
      <c r="AE54" s="25">
        <f>'Mars N-1'!N53</f>
        <v>5</v>
      </c>
      <c r="AF54" s="26">
        <f t="shared" si="122"/>
        <v>-5</v>
      </c>
      <c r="AG54" s="22" t="e">
        <f t="shared" si="123"/>
        <v>#DIV/0!</v>
      </c>
      <c r="AH54" s="23">
        <f t="shared" si="55"/>
        <v>0</v>
      </c>
      <c r="AI54" s="33">
        <f t="shared" si="124"/>
        <v>1.5625E-2</v>
      </c>
      <c r="AJ54" s="25">
        <f>'Mars N-1'!P53</f>
        <v>1</v>
      </c>
      <c r="AK54" s="26">
        <f t="shared" si="125"/>
        <v>-1</v>
      </c>
      <c r="AL54" s="22" t="e">
        <f t="shared" si="126"/>
        <v>#DIV/0!</v>
      </c>
      <c r="AM54" s="23">
        <f t="shared" si="58"/>
        <v>0</v>
      </c>
      <c r="AN54" s="33">
        <f t="shared" si="127"/>
        <v>2.4714828897338403E-2</v>
      </c>
      <c r="AO54" s="25">
        <f>'Mars N-1'!R53</f>
        <v>26</v>
      </c>
      <c r="AP54" s="26">
        <f t="shared" si="128"/>
        <v>-26</v>
      </c>
      <c r="AQ54" s="22" t="e">
        <f t="shared" si="129"/>
        <v>#DIV/0!</v>
      </c>
      <c r="AR54" s="23">
        <f t="shared" si="61"/>
        <v>0</v>
      </c>
      <c r="AS54" s="33">
        <f t="shared" si="130"/>
        <v>0</v>
      </c>
      <c r="AT54" s="25">
        <f>'Mars N-1'!T53</f>
        <v>0</v>
      </c>
      <c r="AU54" s="26">
        <f t="shared" si="131"/>
        <v>0</v>
      </c>
    </row>
    <row r="55" spans="1:47" x14ac:dyDescent="0.3">
      <c r="A55" t="s">
        <v>31</v>
      </c>
      <c r="B55" s="21"/>
      <c r="C55" s="22" t="e">
        <f t="shared" si="88"/>
        <v>#DIV/0!</v>
      </c>
      <c r="D55" s="23">
        <f t="shared" si="37"/>
        <v>0</v>
      </c>
      <c r="E55" s="24">
        <f t="shared" si="111"/>
        <v>1.4492753623188406E-2</v>
      </c>
      <c r="F55" s="25">
        <f>'Mars N-1'!D54</f>
        <v>5</v>
      </c>
      <c r="G55" s="26">
        <f t="shared" si="98"/>
        <v>-5</v>
      </c>
      <c r="H55" s="22" t="e">
        <f t="shared" si="99"/>
        <v>#DIV/0!</v>
      </c>
      <c r="I55" s="23">
        <f t="shared" si="40"/>
        <v>0</v>
      </c>
      <c r="J55" s="33">
        <f t="shared" si="112"/>
        <v>3.0837004405286344E-2</v>
      </c>
      <c r="K55" s="25">
        <f>'Mars N-1'!F54</f>
        <v>7</v>
      </c>
      <c r="L55" s="26">
        <f t="shared" si="113"/>
        <v>-7</v>
      </c>
      <c r="M55" s="22" t="e">
        <f t="shared" si="100"/>
        <v>#DIV/0!</v>
      </c>
      <c r="N55" s="23">
        <f t="shared" si="43"/>
        <v>0</v>
      </c>
      <c r="O55" s="24">
        <f t="shared" si="114"/>
        <v>0</v>
      </c>
      <c r="P55" s="25">
        <f>'Mars N-1'!H54</f>
        <v>0</v>
      </c>
      <c r="Q55" s="26">
        <f t="shared" si="115"/>
        <v>0</v>
      </c>
      <c r="R55" s="22" t="e">
        <f t="shared" si="101"/>
        <v>#DIV/0!</v>
      </c>
      <c r="S55" s="23">
        <f t="shared" si="46"/>
        <v>0</v>
      </c>
      <c r="T55" s="33">
        <f t="shared" si="116"/>
        <v>1.2658227848101266E-2</v>
      </c>
      <c r="U55" s="25">
        <f>'Mars N-1'!J54</f>
        <v>1</v>
      </c>
      <c r="V55" s="26">
        <f t="shared" si="117"/>
        <v>-1</v>
      </c>
      <c r="W55" s="22" t="e">
        <f t="shared" si="118"/>
        <v>#DIV/0!</v>
      </c>
      <c r="X55" s="23">
        <f t="shared" si="49"/>
        <v>0</v>
      </c>
      <c r="Y55" s="33">
        <f t="shared" si="119"/>
        <v>7.9365079365079361E-2</v>
      </c>
      <c r="Z55" s="25">
        <f>'Mars N-1'!L54</f>
        <v>5</v>
      </c>
      <c r="AA55" s="26">
        <f t="shared" si="120"/>
        <v>-5</v>
      </c>
      <c r="AB55" s="22" t="e">
        <f t="shared" si="102"/>
        <v>#DIV/0!</v>
      </c>
      <c r="AC55" s="23">
        <f t="shared" si="52"/>
        <v>0</v>
      </c>
      <c r="AD55" s="33">
        <f t="shared" si="121"/>
        <v>3.6842105263157891E-2</v>
      </c>
      <c r="AE55" s="25">
        <f>'Mars N-1'!N54</f>
        <v>7</v>
      </c>
      <c r="AF55" s="26">
        <f t="shared" si="122"/>
        <v>-7</v>
      </c>
      <c r="AG55" s="22" t="e">
        <f t="shared" si="123"/>
        <v>#DIV/0!</v>
      </c>
      <c r="AH55" s="23">
        <f t="shared" si="55"/>
        <v>0</v>
      </c>
      <c r="AI55" s="33">
        <f t="shared" si="124"/>
        <v>0</v>
      </c>
      <c r="AJ55" s="25">
        <f>'Mars N-1'!P54</f>
        <v>0</v>
      </c>
      <c r="AK55" s="26">
        <f t="shared" si="125"/>
        <v>0</v>
      </c>
      <c r="AL55" s="22" t="e">
        <f t="shared" si="126"/>
        <v>#DIV/0!</v>
      </c>
      <c r="AM55" s="23">
        <f t="shared" si="58"/>
        <v>0</v>
      </c>
      <c r="AN55" s="33">
        <f t="shared" si="127"/>
        <v>2.3764258555133078E-2</v>
      </c>
      <c r="AO55" s="25">
        <f>'Mars N-1'!R54</f>
        <v>25</v>
      </c>
      <c r="AP55" s="26">
        <f t="shared" si="128"/>
        <v>-25</v>
      </c>
      <c r="AQ55" s="22" t="e">
        <f t="shared" si="129"/>
        <v>#DIV/0!</v>
      </c>
      <c r="AR55" s="23">
        <f t="shared" si="61"/>
        <v>0</v>
      </c>
      <c r="AS55" s="33">
        <f t="shared" si="130"/>
        <v>0</v>
      </c>
      <c r="AT55" s="25">
        <f>'Mars N-1'!T54</f>
        <v>0</v>
      </c>
      <c r="AU55" s="26">
        <f t="shared" si="131"/>
        <v>0</v>
      </c>
    </row>
    <row r="56" spans="1:47" x14ac:dyDescent="0.3">
      <c r="A56" t="s">
        <v>32</v>
      </c>
      <c r="B56" s="21"/>
      <c r="C56" s="22" t="e">
        <f t="shared" si="88"/>
        <v>#DIV/0!</v>
      </c>
      <c r="D56" s="23">
        <f t="shared" si="37"/>
        <v>0</v>
      </c>
      <c r="E56" s="24">
        <f t="shared" si="111"/>
        <v>0.14492753623188406</v>
      </c>
      <c r="F56" s="25">
        <f>'Mars N-1'!D55</f>
        <v>50</v>
      </c>
      <c r="G56" s="26">
        <f t="shared" si="98"/>
        <v>-50</v>
      </c>
      <c r="H56" s="22" t="e">
        <f t="shared" si="99"/>
        <v>#DIV/0!</v>
      </c>
      <c r="I56" s="23">
        <f t="shared" si="40"/>
        <v>0</v>
      </c>
      <c r="J56" s="33">
        <f t="shared" si="112"/>
        <v>0.11013215859030837</v>
      </c>
      <c r="K56" s="25">
        <f>'Mars N-1'!F55</f>
        <v>25</v>
      </c>
      <c r="L56" s="26">
        <f t="shared" si="113"/>
        <v>-25</v>
      </c>
      <c r="M56" s="22" t="e">
        <f t="shared" si="100"/>
        <v>#DIV/0!</v>
      </c>
      <c r="N56" s="23">
        <f t="shared" si="43"/>
        <v>0</v>
      </c>
      <c r="O56" s="24">
        <f t="shared" si="114"/>
        <v>1.0416666666666666E-2</v>
      </c>
      <c r="P56" s="25">
        <f>'Mars N-1'!H55</f>
        <v>1</v>
      </c>
      <c r="Q56" s="26">
        <f t="shared" si="115"/>
        <v>-1</v>
      </c>
      <c r="R56" s="22" t="e">
        <f t="shared" si="101"/>
        <v>#DIV/0!</v>
      </c>
      <c r="S56" s="23">
        <f t="shared" si="46"/>
        <v>0</v>
      </c>
      <c r="T56" s="33">
        <f t="shared" si="116"/>
        <v>5.0632911392405063E-2</v>
      </c>
      <c r="U56" s="25">
        <f>'Mars N-1'!J55</f>
        <v>4</v>
      </c>
      <c r="V56" s="26">
        <f t="shared" si="117"/>
        <v>-4</v>
      </c>
      <c r="W56" s="22" t="e">
        <f t="shared" si="118"/>
        <v>#DIV/0!</v>
      </c>
      <c r="X56" s="23">
        <f t="shared" si="49"/>
        <v>0</v>
      </c>
      <c r="Y56" s="33">
        <f t="shared" si="119"/>
        <v>6.3492063492063489E-2</v>
      </c>
      <c r="Z56" s="25">
        <f>'Mars N-1'!L55</f>
        <v>4</v>
      </c>
      <c r="AA56" s="26">
        <f t="shared" si="120"/>
        <v>-4</v>
      </c>
      <c r="AB56" s="22" t="e">
        <f t="shared" si="102"/>
        <v>#DIV/0!</v>
      </c>
      <c r="AC56" s="23">
        <f t="shared" si="52"/>
        <v>0</v>
      </c>
      <c r="AD56" s="33">
        <f t="shared" si="121"/>
        <v>5.2631578947368418E-2</v>
      </c>
      <c r="AE56" s="25">
        <f>'Mars N-1'!N55</f>
        <v>10</v>
      </c>
      <c r="AF56" s="26">
        <f t="shared" si="122"/>
        <v>-10</v>
      </c>
      <c r="AG56" s="22" t="e">
        <f t="shared" si="123"/>
        <v>#DIV/0!</v>
      </c>
      <c r="AH56" s="23">
        <f t="shared" si="55"/>
        <v>0</v>
      </c>
      <c r="AI56" s="33">
        <f t="shared" si="124"/>
        <v>0.109375</v>
      </c>
      <c r="AJ56" s="25">
        <f>'Mars N-1'!P55</f>
        <v>7</v>
      </c>
      <c r="AK56" s="26">
        <f t="shared" si="125"/>
        <v>-7</v>
      </c>
      <c r="AL56" s="22" t="e">
        <f t="shared" si="126"/>
        <v>#DIV/0!</v>
      </c>
      <c r="AM56" s="23">
        <f t="shared" si="58"/>
        <v>0</v>
      </c>
      <c r="AN56" s="33">
        <f t="shared" si="127"/>
        <v>9.6007604562737645E-2</v>
      </c>
      <c r="AO56" s="25">
        <f>'Mars N-1'!R55</f>
        <v>101</v>
      </c>
      <c r="AP56" s="26">
        <f t="shared" si="128"/>
        <v>-101</v>
      </c>
      <c r="AQ56" s="22" t="e">
        <f t="shared" si="129"/>
        <v>#DIV/0!</v>
      </c>
      <c r="AR56" s="23">
        <f t="shared" si="61"/>
        <v>0</v>
      </c>
      <c r="AS56" s="33">
        <f t="shared" si="130"/>
        <v>0</v>
      </c>
      <c r="AT56" s="25">
        <f>'Mars N-1'!T55</f>
        <v>0</v>
      </c>
      <c r="AU56" s="26">
        <f t="shared" si="131"/>
        <v>0</v>
      </c>
    </row>
    <row r="57" spans="1:47" x14ac:dyDescent="0.3">
      <c r="A57" t="s">
        <v>153</v>
      </c>
      <c r="B57" s="27"/>
      <c r="C57" s="28" t="e">
        <f t="shared" si="88"/>
        <v>#DIV/0!</v>
      </c>
      <c r="D57" s="42">
        <f t="shared" si="37"/>
        <v>0</v>
      </c>
      <c r="E57" s="29"/>
      <c r="F57" s="30"/>
      <c r="G57" s="31"/>
      <c r="H57" s="28" t="e">
        <f t="shared" si="99"/>
        <v>#DIV/0!</v>
      </c>
      <c r="I57" s="42">
        <f t="shared" si="40"/>
        <v>0</v>
      </c>
      <c r="J57" s="41"/>
      <c r="K57" s="30"/>
      <c r="L57" s="31"/>
      <c r="M57" s="28" t="e">
        <f t="shared" si="100"/>
        <v>#DIV/0!</v>
      </c>
      <c r="N57" s="42">
        <f t="shared" si="43"/>
        <v>0</v>
      </c>
      <c r="O57" s="29"/>
      <c r="P57" s="30"/>
      <c r="Q57" s="31"/>
      <c r="R57" s="28" t="e">
        <f t="shared" si="101"/>
        <v>#DIV/0!</v>
      </c>
      <c r="S57" s="42">
        <f t="shared" si="46"/>
        <v>0</v>
      </c>
      <c r="T57" s="41"/>
      <c r="U57" s="30"/>
      <c r="V57" s="31"/>
      <c r="W57" s="28" t="e">
        <f t="shared" si="118"/>
        <v>#DIV/0!</v>
      </c>
      <c r="X57" s="42">
        <f t="shared" si="49"/>
        <v>0</v>
      </c>
      <c r="Y57" s="41"/>
      <c r="Z57" s="30"/>
      <c r="AA57" s="31"/>
      <c r="AB57" s="28" t="e">
        <f t="shared" si="102"/>
        <v>#DIV/0!</v>
      </c>
      <c r="AC57" s="42">
        <f t="shared" si="52"/>
        <v>0</v>
      </c>
      <c r="AD57" s="41"/>
      <c r="AE57" s="30"/>
      <c r="AF57" s="31"/>
      <c r="AG57" s="28" t="e">
        <f t="shared" si="123"/>
        <v>#DIV/0!</v>
      </c>
      <c r="AH57" s="42">
        <f t="shared" si="55"/>
        <v>0</v>
      </c>
      <c r="AI57" s="41"/>
      <c r="AJ57" s="30"/>
      <c r="AK57" s="31"/>
      <c r="AL57" s="28" t="e">
        <f t="shared" si="126"/>
        <v>#DIV/0!</v>
      </c>
      <c r="AM57" s="42">
        <f t="shared" si="58"/>
        <v>0</v>
      </c>
      <c r="AN57" s="41"/>
      <c r="AO57" s="30"/>
      <c r="AP57" s="31"/>
      <c r="AQ57" s="28" t="e">
        <f t="shared" si="129"/>
        <v>#DIV/0!</v>
      </c>
      <c r="AR57" s="42">
        <f t="shared" si="61"/>
        <v>0</v>
      </c>
      <c r="AS57" s="41"/>
      <c r="AT57" s="30"/>
      <c r="AU57" s="31"/>
    </row>
    <row r="58" spans="1:47" ht="15" thickBot="1" x14ac:dyDescent="0.35">
      <c r="B58" s="27"/>
      <c r="C58" s="28"/>
      <c r="D58" s="27"/>
      <c r="E58" s="29"/>
      <c r="F58" s="30"/>
      <c r="G58" s="31"/>
      <c r="H58" s="28"/>
      <c r="I58" s="27"/>
      <c r="J58" s="29"/>
      <c r="K58" s="30"/>
      <c r="L58" s="31"/>
      <c r="M58" s="28"/>
      <c r="N58" s="27"/>
      <c r="O58" s="29"/>
      <c r="P58" s="30"/>
      <c r="Q58" s="31"/>
      <c r="R58" s="28"/>
      <c r="S58" s="27"/>
      <c r="T58" s="29"/>
      <c r="U58" s="30"/>
      <c r="V58" s="31"/>
      <c r="W58" s="28"/>
      <c r="X58" s="27"/>
      <c r="Y58" s="29"/>
      <c r="Z58" s="30"/>
      <c r="AA58" s="31"/>
      <c r="AB58" s="28"/>
      <c r="AC58" s="27"/>
      <c r="AD58" s="29"/>
      <c r="AE58" s="30"/>
      <c r="AF58" s="31"/>
      <c r="AG58" s="28"/>
      <c r="AH58" s="27"/>
      <c r="AI58" s="29"/>
      <c r="AJ58" s="30"/>
      <c r="AK58" s="31"/>
      <c r="AL58" s="28"/>
      <c r="AM58" s="27"/>
      <c r="AN58" s="29"/>
      <c r="AO58" s="30"/>
      <c r="AP58" s="31"/>
      <c r="AQ58" s="28"/>
      <c r="AR58" s="27"/>
      <c r="AS58" s="29"/>
      <c r="AT58" s="30"/>
      <c r="AU58" s="31"/>
    </row>
    <row r="59" spans="1:47" s="12" customFormat="1" ht="16.2" thickBot="1" x14ac:dyDescent="0.35">
      <c r="A59" s="11" t="s">
        <v>38</v>
      </c>
      <c r="C59" s="13" t="e">
        <f>SUM(C3:C57)</f>
        <v>#DIV/0!</v>
      </c>
      <c r="D59" s="12">
        <f>SUM(D3:D57)</f>
        <v>0</v>
      </c>
      <c r="E59" s="16">
        <f>SUM(E3:E56)</f>
        <v>0.99999999999999989</v>
      </c>
      <c r="F59" s="17">
        <f>SUM(F3:F56)</f>
        <v>345</v>
      </c>
      <c r="G59" s="14"/>
      <c r="H59" s="13" t="e">
        <f>SUM(H3:H57)</f>
        <v>#DIV/0!</v>
      </c>
      <c r="I59" s="12">
        <f>SUM(I3:I57)</f>
        <v>0</v>
      </c>
      <c r="J59" s="16">
        <f>SUM(J3:J56)</f>
        <v>0.99999999999999989</v>
      </c>
      <c r="K59" s="17">
        <f>SUM(K3:K56)</f>
        <v>227</v>
      </c>
      <c r="M59" s="19" t="e">
        <f>SUM(M3:M57)</f>
        <v>#DIV/0!</v>
      </c>
      <c r="N59" s="12">
        <f>SUM(N3:N57)</f>
        <v>0</v>
      </c>
      <c r="O59" s="16">
        <f>SUM(O3:O56)</f>
        <v>1</v>
      </c>
      <c r="P59" s="17">
        <f>SUM(P3:P56)</f>
        <v>96</v>
      </c>
      <c r="R59" s="13" t="e">
        <f>SUM(R3:R57)</f>
        <v>#DIV/0!</v>
      </c>
      <c r="S59" s="12">
        <f>SUM(S3:S57)</f>
        <v>0</v>
      </c>
      <c r="T59" s="16">
        <f>SUM(T3:T56)</f>
        <v>1</v>
      </c>
      <c r="U59" s="17">
        <f>SUM(U3:U56)</f>
        <v>79</v>
      </c>
      <c r="W59" s="13" t="e">
        <f>SUM(W3:W57)</f>
        <v>#DIV/0!</v>
      </c>
      <c r="X59" s="12">
        <f>SUM(X3:X57)</f>
        <v>0</v>
      </c>
      <c r="Y59" s="16">
        <f>SUM(Y3:Y56)</f>
        <v>0.99999999999999978</v>
      </c>
      <c r="Z59" s="17">
        <f>SUM(Z3:Z56)</f>
        <v>63</v>
      </c>
      <c r="AB59" s="13" t="e">
        <f>SUM(AB3:AB57)</f>
        <v>#DIV/0!</v>
      </c>
      <c r="AC59" s="12">
        <f>SUM(AC3:AC57)</f>
        <v>0</v>
      </c>
      <c r="AD59" s="16">
        <f>SUM(AD3:AD56)</f>
        <v>1</v>
      </c>
      <c r="AE59" s="17">
        <f>SUM(AE3:AE56)</f>
        <v>190</v>
      </c>
      <c r="AG59" s="13" t="e">
        <f>SUM(AG3:AG57)</f>
        <v>#DIV/0!</v>
      </c>
      <c r="AH59" s="12">
        <f>SUM(AH3:AH57)</f>
        <v>0</v>
      </c>
      <c r="AI59" s="16">
        <f>SUM(AI3:AI56)</f>
        <v>1</v>
      </c>
      <c r="AJ59" s="17">
        <f>SUM(AJ3:AJ56)</f>
        <v>64</v>
      </c>
      <c r="AL59" s="13" t="e">
        <f>SUM(AL3:AL57)</f>
        <v>#DIV/0!</v>
      </c>
      <c r="AM59" s="12">
        <f>SUM(AM3:AM57)</f>
        <v>0</v>
      </c>
      <c r="AN59" s="16">
        <f>SUM(AN3:AN56)</f>
        <v>1.0000000000000002</v>
      </c>
      <c r="AO59" s="17">
        <f>SUM(AO3:AO56)</f>
        <v>1052</v>
      </c>
      <c r="AQ59" s="13" t="e">
        <f>SUM(AQ3:AQ57)</f>
        <v>#DIV/0!</v>
      </c>
      <c r="AR59" s="12">
        <f>SUM(AR3:AR57)</f>
        <v>0</v>
      </c>
      <c r="AS59" s="16">
        <f>SUM(AS3:AS56)</f>
        <v>1</v>
      </c>
      <c r="AT59" s="17">
        <f>SUM(AT3:AT56)</f>
        <v>12</v>
      </c>
    </row>
  </sheetData>
  <mergeCells count="18"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  <mergeCell ref="O1:P1"/>
    <mergeCell ref="C1:D1"/>
    <mergeCell ref="E1:F1"/>
    <mergeCell ref="H1:I1"/>
    <mergeCell ref="J1:K1"/>
    <mergeCell ref="M1:N1"/>
  </mergeCells>
  <conditionalFormatting sqref="G3:G57">
    <cfRule type="cellIs" dxfId="137" priority="17" operator="lessThan">
      <formula>0</formula>
    </cfRule>
    <cfRule type="cellIs" dxfId="136" priority="18" operator="greaterThan">
      <formula>0</formula>
    </cfRule>
  </conditionalFormatting>
  <conditionalFormatting sqref="L3:L57">
    <cfRule type="cellIs" dxfId="135" priority="15" operator="lessThan">
      <formula>0</formula>
    </cfRule>
    <cfRule type="cellIs" dxfId="134" priority="16" operator="greaterThan">
      <formula>0</formula>
    </cfRule>
  </conditionalFormatting>
  <conditionalFormatting sqref="Q3:Q57">
    <cfRule type="cellIs" dxfId="133" priority="13" operator="lessThan">
      <formula>0</formula>
    </cfRule>
    <cfRule type="cellIs" dxfId="132" priority="14" operator="greaterThan">
      <formula>0</formula>
    </cfRule>
  </conditionalFormatting>
  <conditionalFormatting sqref="V3:V57">
    <cfRule type="cellIs" dxfId="131" priority="11" operator="lessThan">
      <formula>0</formula>
    </cfRule>
    <cfRule type="cellIs" dxfId="130" priority="12" operator="greaterThan">
      <formula>0</formula>
    </cfRule>
  </conditionalFormatting>
  <conditionalFormatting sqref="AA3:AA57">
    <cfRule type="cellIs" dxfId="129" priority="9" operator="lessThan">
      <formula>0</formula>
    </cfRule>
    <cfRule type="cellIs" dxfId="128" priority="10" operator="greaterThan">
      <formula>0</formula>
    </cfRule>
  </conditionalFormatting>
  <conditionalFormatting sqref="AF3:AF57">
    <cfRule type="cellIs" dxfId="127" priority="7" operator="lessThan">
      <formula>0</formula>
    </cfRule>
    <cfRule type="cellIs" dxfId="126" priority="8" operator="greaterThan">
      <formula>0</formula>
    </cfRule>
  </conditionalFormatting>
  <conditionalFormatting sqref="AK3:AK57">
    <cfRule type="cellIs" dxfId="125" priority="5" operator="lessThan">
      <formula>0</formula>
    </cfRule>
    <cfRule type="cellIs" dxfId="124" priority="6" operator="greaterThan">
      <formula>0</formula>
    </cfRule>
  </conditionalFormatting>
  <conditionalFormatting sqref="AP3:AP57">
    <cfRule type="cellIs" dxfId="123" priority="3" operator="lessThan">
      <formula>0</formula>
    </cfRule>
    <cfRule type="cellIs" dxfId="122" priority="4" operator="greaterThan">
      <formula>0</formula>
    </cfRule>
  </conditionalFormatting>
  <conditionalFormatting sqref="AU3:AU57">
    <cfRule type="cellIs" dxfId="121" priority="1" operator="lessThan">
      <formula>0</formula>
    </cfRule>
    <cfRule type="cellIs" dxfId="12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AK58"/>
  <sheetViews>
    <sheetView workbookViewId="0">
      <pane xSplit="2" topLeftCell="C1" activePane="topRight" state="frozen"/>
      <selection activeCell="A31" sqref="A31:XFD31"/>
      <selection pane="topRight" activeCell="X10" sqref="X10:AK44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20" width="11" customWidth="1"/>
    <col min="24" max="37" width="16.44140625" customWidth="1"/>
  </cols>
  <sheetData>
    <row r="1" spans="1:37" s="1" customFormat="1" x14ac:dyDescent="0.3">
      <c r="A1" s="5" t="s">
        <v>0</v>
      </c>
      <c r="B1" s="4" t="s">
        <v>41</v>
      </c>
      <c r="C1" s="45" t="s">
        <v>139</v>
      </c>
      <c r="D1" s="46"/>
      <c r="E1" s="45" t="s">
        <v>140</v>
      </c>
      <c r="F1" s="46"/>
      <c r="G1" s="45" t="s">
        <v>164</v>
      </c>
      <c r="H1" s="46"/>
      <c r="I1" s="45" t="s">
        <v>141</v>
      </c>
      <c r="J1" s="46"/>
      <c r="K1" s="45" t="s">
        <v>142</v>
      </c>
      <c r="L1" s="46"/>
      <c r="M1" s="45" t="s">
        <v>143</v>
      </c>
      <c r="N1" s="46"/>
      <c r="O1" s="45" t="s">
        <v>144</v>
      </c>
      <c r="P1" s="46"/>
      <c r="Q1" s="45" t="s">
        <v>145</v>
      </c>
      <c r="R1" s="46"/>
      <c r="S1" s="45" t="s">
        <v>146</v>
      </c>
      <c r="T1" s="46"/>
      <c r="X1" t="s">
        <v>0</v>
      </c>
      <c r="Y1" t="s">
        <v>64</v>
      </c>
      <c r="Z1" t="s">
        <v>65</v>
      </c>
      <c r="AA1" t="s">
        <v>66</v>
      </c>
      <c r="AB1" t="s">
        <v>67</v>
      </c>
      <c r="AC1" t="s">
        <v>68</v>
      </c>
      <c r="AD1" t="s">
        <v>69</v>
      </c>
      <c r="AE1" t="s">
        <v>70</v>
      </c>
      <c r="AF1" t="s">
        <v>71</v>
      </c>
      <c r="AG1" t="s">
        <v>72</v>
      </c>
      <c r="AH1" t="s">
        <v>73</v>
      </c>
      <c r="AI1" t="s">
        <v>74</v>
      </c>
      <c r="AJ1" t="s">
        <v>75</v>
      </c>
      <c r="AK1" t="s">
        <v>76</v>
      </c>
    </row>
    <row r="2" spans="1:37" s="1" customFormat="1" x14ac:dyDescent="0.3">
      <c r="A2" s="6"/>
      <c r="B2" s="4"/>
      <c r="C2" s="8" t="s">
        <v>40</v>
      </c>
      <c r="D2" s="2" t="s">
        <v>39</v>
      </c>
      <c r="E2" s="8" t="s">
        <v>40</v>
      </c>
      <c r="F2" s="2" t="s">
        <v>39</v>
      </c>
      <c r="G2" s="8" t="s">
        <v>40</v>
      </c>
      <c r="H2" s="2" t="s">
        <v>39</v>
      </c>
      <c r="I2" s="8" t="s">
        <v>40</v>
      </c>
      <c r="J2" s="2" t="s">
        <v>39</v>
      </c>
      <c r="K2" s="8" t="s">
        <v>40</v>
      </c>
      <c r="L2" s="2" t="s">
        <v>39</v>
      </c>
      <c r="M2" s="8" t="s">
        <v>40</v>
      </c>
      <c r="N2" s="2" t="s">
        <v>39</v>
      </c>
      <c r="O2" s="8" t="s">
        <v>40</v>
      </c>
      <c r="P2" s="2" t="s">
        <v>39</v>
      </c>
      <c r="Q2" s="8" t="s">
        <v>40</v>
      </c>
      <c r="R2" s="2" t="s">
        <v>39</v>
      </c>
      <c r="S2" s="8" t="s">
        <v>40</v>
      </c>
      <c r="T2" s="2" t="s">
        <v>39</v>
      </c>
      <c r="X2" t="s">
        <v>33</v>
      </c>
      <c r="Y2" t="s">
        <v>77</v>
      </c>
      <c r="Z2" t="s">
        <v>78</v>
      </c>
      <c r="AA2" t="s">
        <v>92</v>
      </c>
      <c r="AB2" t="s">
        <v>147</v>
      </c>
      <c r="AC2">
        <v>2</v>
      </c>
      <c r="AD2">
        <v>3</v>
      </c>
      <c r="AE2">
        <v>0</v>
      </c>
      <c r="AF2">
        <v>2</v>
      </c>
      <c r="AG2">
        <v>1</v>
      </c>
      <c r="AH2">
        <v>0</v>
      </c>
      <c r="AI2">
        <v>0</v>
      </c>
      <c r="AJ2">
        <v>8</v>
      </c>
      <c r="AK2">
        <v>0</v>
      </c>
    </row>
    <row r="3" spans="1:37" x14ac:dyDescent="0.3">
      <c r="A3" s="20" t="s">
        <v>36</v>
      </c>
      <c r="B3" s="21" t="e">
        <f>LOOKUP(A3,#REF!,#REF!)</f>
        <v>#REF!</v>
      </c>
      <c r="C3" s="32">
        <f t="shared" ref="C3:C35" si="0">D3/$D$58</f>
        <v>0</v>
      </c>
      <c r="D3" s="23">
        <f t="shared" ref="D3:D32" si="1">IF(COUNTIF($X$2:$AK$60,A3)=1,VLOOKUP(A3,$X$2:$AK$60,6,FALSE),0)</f>
        <v>0</v>
      </c>
      <c r="E3" s="32">
        <f t="shared" ref="E3:E32" si="2">F3/$F$58</f>
        <v>0</v>
      </c>
      <c r="F3" s="23">
        <f t="shared" ref="F3:F34" si="3">IF(COUNTIF($X$2:$AK$60,A3)=1,VLOOKUP(A3,$X$2:$AK$60,7,FALSE),0)</f>
        <v>0</v>
      </c>
      <c r="G3" s="22">
        <f t="shared" ref="G3:G32" si="4">H3/$H$58</f>
        <v>0</v>
      </c>
      <c r="H3" s="23">
        <f t="shared" ref="H3:H34" si="5">IF(COUNTIF($X$2:$AK$60,A3)=1,VLOOKUP(A3,$X$2:$AK$60,8,FALSE),0)</f>
        <v>0</v>
      </c>
      <c r="I3" s="32">
        <f t="shared" ref="I3:I32" si="6">J3/$J$58</f>
        <v>0</v>
      </c>
      <c r="J3" s="23">
        <f t="shared" ref="J3:J34" si="7">IF(COUNTIF($X$2:$AK$60,A3)=1,VLOOKUP(A3,$X$2:$AK$60,9,FALSE),0)</f>
        <v>0</v>
      </c>
      <c r="K3" s="32">
        <f t="shared" ref="K3:K32" si="8">L3/$L$58</f>
        <v>0</v>
      </c>
      <c r="L3" s="23">
        <f t="shared" ref="L3:L34" si="9">IF(COUNTIF($X$2:$AK$60,A3)=1,VLOOKUP(A3,$X$2:$AK$60,10,FALSE),0)</f>
        <v>0</v>
      </c>
      <c r="M3" s="32">
        <f t="shared" ref="M3:M32" si="10">N3/$N$58</f>
        <v>0</v>
      </c>
      <c r="N3" s="23">
        <f t="shared" ref="N3:N34" si="11">IF(COUNTIF($X$2:$AK$60,A3)=1,VLOOKUP(A3,$X$2:$AK$60,11,FALSE),0)</f>
        <v>0</v>
      </c>
      <c r="O3" s="32">
        <f t="shared" ref="O3:O32" si="12">P3/$P$58</f>
        <v>0</v>
      </c>
      <c r="P3" s="23">
        <f t="shared" ref="P3:P34" si="13">IF(COUNTIF($X$2:$AK$60,A3)=1,VLOOKUP(A3,$X$2:$AK$60,12,FALSE),0)</f>
        <v>0</v>
      </c>
      <c r="Q3" s="32">
        <f t="shared" ref="Q3:Q32" si="14">R3/$R$58</f>
        <v>0</v>
      </c>
      <c r="R3" s="23">
        <f t="shared" ref="R3:R34" si="15">IF(COUNTIF($X$2:$AK$60,A3)=1,VLOOKUP(A3,$X$2:$AK$60,13,FALSE),0)</f>
        <v>0</v>
      </c>
      <c r="S3" s="32">
        <f t="shared" ref="S3:S32" si="16">T3/$T$58</f>
        <v>0</v>
      </c>
      <c r="T3" s="23">
        <f t="shared" ref="T3:T34" si="17">IF(COUNTIF($X$2:$AK$60,A3)=1,VLOOKUP(A3,$X$2:$AK$60,14,FALSE),0)</f>
        <v>0</v>
      </c>
      <c r="X3" t="s">
        <v>1</v>
      </c>
      <c r="Y3" t="s">
        <v>77</v>
      </c>
      <c r="Z3" t="s">
        <v>78</v>
      </c>
      <c r="AA3" t="s">
        <v>92</v>
      </c>
      <c r="AB3" t="s">
        <v>147</v>
      </c>
      <c r="AC3">
        <v>0</v>
      </c>
      <c r="AD3">
        <v>0</v>
      </c>
      <c r="AE3">
        <v>0</v>
      </c>
      <c r="AF3">
        <v>0</v>
      </c>
      <c r="AG3">
        <v>2</v>
      </c>
      <c r="AH3">
        <v>1</v>
      </c>
      <c r="AI3">
        <v>0</v>
      </c>
      <c r="AJ3">
        <v>3</v>
      </c>
      <c r="AK3">
        <v>0</v>
      </c>
    </row>
    <row r="4" spans="1:37" x14ac:dyDescent="0.3">
      <c r="A4" t="s">
        <v>33</v>
      </c>
      <c r="B4" s="21"/>
      <c r="C4" s="32">
        <f t="shared" si="0"/>
        <v>5.7971014492753624E-3</v>
      </c>
      <c r="D4" s="23">
        <f t="shared" si="1"/>
        <v>2</v>
      </c>
      <c r="E4" s="32">
        <f t="shared" si="2"/>
        <v>1.3215859030837005E-2</v>
      </c>
      <c r="F4" s="23">
        <f t="shared" si="3"/>
        <v>3</v>
      </c>
      <c r="G4" s="22">
        <f t="shared" si="4"/>
        <v>0</v>
      </c>
      <c r="H4" s="23">
        <f t="shared" si="5"/>
        <v>0</v>
      </c>
      <c r="I4" s="32">
        <f t="shared" si="6"/>
        <v>2.5316455696202531E-2</v>
      </c>
      <c r="J4" s="23">
        <f t="shared" si="7"/>
        <v>2</v>
      </c>
      <c r="K4" s="32">
        <f t="shared" si="8"/>
        <v>1.5873015873015872E-2</v>
      </c>
      <c r="L4" s="23">
        <f t="shared" si="9"/>
        <v>1</v>
      </c>
      <c r="M4" s="32">
        <f t="shared" si="10"/>
        <v>0</v>
      </c>
      <c r="N4" s="23">
        <f t="shared" si="11"/>
        <v>0</v>
      </c>
      <c r="O4" s="32">
        <f t="shared" si="12"/>
        <v>0</v>
      </c>
      <c r="P4" s="23">
        <f t="shared" si="13"/>
        <v>0</v>
      </c>
      <c r="Q4" s="32">
        <f t="shared" si="14"/>
        <v>7.6045627376425855E-3</v>
      </c>
      <c r="R4" s="23">
        <f t="shared" si="15"/>
        <v>8</v>
      </c>
      <c r="S4" s="32">
        <f t="shared" si="16"/>
        <v>0</v>
      </c>
      <c r="T4" s="23">
        <f t="shared" si="17"/>
        <v>0</v>
      </c>
      <c r="X4" t="s">
        <v>2</v>
      </c>
      <c r="Y4" t="s">
        <v>77</v>
      </c>
      <c r="Z4" t="s">
        <v>78</v>
      </c>
      <c r="AA4" t="s">
        <v>92</v>
      </c>
      <c r="AB4" t="s">
        <v>147</v>
      </c>
      <c r="AC4">
        <v>39</v>
      </c>
      <c r="AD4">
        <v>12</v>
      </c>
      <c r="AE4">
        <v>0</v>
      </c>
      <c r="AF4">
        <v>7</v>
      </c>
      <c r="AG4">
        <v>3</v>
      </c>
      <c r="AH4">
        <v>24</v>
      </c>
      <c r="AI4">
        <v>4</v>
      </c>
      <c r="AJ4">
        <v>89</v>
      </c>
      <c r="AK4">
        <v>0</v>
      </c>
    </row>
    <row r="5" spans="1:37" x14ac:dyDescent="0.3">
      <c r="A5" t="s">
        <v>1</v>
      </c>
      <c r="B5" s="21"/>
      <c r="C5" s="32">
        <f t="shared" si="0"/>
        <v>0</v>
      </c>
      <c r="D5" s="23">
        <f t="shared" si="1"/>
        <v>0</v>
      </c>
      <c r="E5" s="32">
        <f t="shared" si="2"/>
        <v>0</v>
      </c>
      <c r="F5" s="23">
        <f t="shared" si="3"/>
        <v>0</v>
      </c>
      <c r="G5" s="22">
        <f t="shared" si="4"/>
        <v>0</v>
      </c>
      <c r="H5" s="23">
        <f t="shared" si="5"/>
        <v>0</v>
      </c>
      <c r="I5" s="32">
        <f t="shared" si="6"/>
        <v>0</v>
      </c>
      <c r="J5" s="23">
        <f t="shared" si="7"/>
        <v>0</v>
      </c>
      <c r="K5" s="32">
        <f t="shared" si="8"/>
        <v>3.1746031746031744E-2</v>
      </c>
      <c r="L5" s="23">
        <f t="shared" si="9"/>
        <v>2</v>
      </c>
      <c r="M5" s="32">
        <f t="shared" si="10"/>
        <v>5.263157894736842E-3</v>
      </c>
      <c r="N5" s="23">
        <f t="shared" si="11"/>
        <v>1</v>
      </c>
      <c r="O5" s="32">
        <f t="shared" si="12"/>
        <v>0</v>
      </c>
      <c r="P5" s="23">
        <f t="shared" si="13"/>
        <v>0</v>
      </c>
      <c r="Q5" s="32">
        <f t="shared" si="14"/>
        <v>2.8517110266159697E-3</v>
      </c>
      <c r="R5" s="23">
        <f t="shared" si="15"/>
        <v>3</v>
      </c>
      <c r="S5" s="32">
        <f t="shared" si="16"/>
        <v>0</v>
      </c>
      <c r="T5" s="23">
        <f t="shared" si="17"/>
        <v>0</v>
      </c>
      <c r="X5" t="s">
        <v>3</v>
      </c>
      <c r="Y5" t="s">
        <v>77</v>
      </c>
      <c r="Z5" t="s">
        <v>78</v>
      </c>
      <c r="AA5" t="s">
        <v>92</v>
      </c>
      <c r="AB5" t="s">
        <v>147</v>
      </c>
      <c r="AC5">
        <v>1</v>
      </c>
      <c r="AD5">
        <v>0</v>
      </c>
      <c r="AE5">
        <v>0</v>
      </c>
      <c r="AF5">
        <v>0</v>
      </c>
      <c r="AG5">
        <v>0</v>
      </c>
      <c r="AH5">
        <v>2</v>
      </c>
      <c r="AI5">
        <v>0</v>
      </c>
      <c r="AJ5">
        <v>3</v>
      </c>
      <c r="AK5">
        <v>0</v>
      </c>
    </row>
    <row r="6" spans="1:37" x14ac:dyDescent="0.3">
      <c r="A6" t="s">
        <v>52</v>
      </c>
      <c r="B6" s="21"/>
      <c r="C6" s="32">
        <f t="shared" si="0"/>
        <v>0</v>
      </c>
      <c r="D6" s="23">
        <f t="shared" si="1"/>
        <v>0</v>
      </c>
      <c r="E6" s="32">
        <f t="shared" si="2"/>
        <v>0</v>
      </c>
      <c r="F6" s="23">
        <f t="shared" si="3"/>
        <v>0</v>
      </c>
      <c r="G6" s="22">
        <f t="shared" si="4"/>
        <v>0</v>
      </c>
      <c r="H6" s="23">
        <f t="shared" si="5"/>
        <v>0</v>
      </c>
      <c r="I6" s="32">
        <f t="shared" si="6"/>
        <v>0</v>
      </c>
      <c r="J6" s="23">
        <f t="shared" si="7"/>
        <v>0</v>
      </c>
      <c r="K6" s="32">
        <f t="shared" si="8"/>
        <v>0</v>
      </c>
      <c r="L6" s="23">
        <f t="shared" si="9"/>
        <v>0</v>
      </c>
      <c r="M6" s="32">
        <f t="shared" si="10"/>
        <v>0</v>
      </c>
      <c r="N6" s="23">
        <f t="shared" si="11"/>
        <v>0</v>
      </c>
      <c r="O6" s="32">
        <f t="shared" si="12"/>
        <v>0</v>
      </c>
      <c r="P6" s="23">
        <f t="shared" si="13"/>
        <v>0</v>
      </c>
      <c r="Q6" s="32">
        <f t="shared" si="14"/>
        <v>0</v>
      </c>
      <c r="R6" s="23">
        <f t="shared" si="15"/>
        <v>0</v>
      </c>
      <c r="S6" s="32">
        <f t="shared" si="16"/>
        <v>0</v>
      </c>
      <c r="T6" s="23">
        <f t="shared" si="17"/>
        <v>0</v>
      </c>
      <c r="X6" t="s">
        <v>4</v>
      </c>
      <c r="Y6" t="s">
        <v>77</v>
      </c>
      <c r="Z6" t="s">
        <v>78</v>
      </c>
      <c r="AA6" t="s">
        <v>92</v>
      </c>
      <c r="AB6" t="s">
        <v>147</v>
      </c>
      <c r="AC6">
        <v>30</v>
      </c>
      <c r="AD6">
        <v>11</v>
      </c>
      <c r="AE6">
        <v>1</v>
      </c>
      <c r="AF6">
        <v>4</v>
      </c>
      <c r="AG6">
        <v>10</v>
      </c>
      <c r="AH6">
        <v>16</v>
      </c>
      <c r="AI6">
        <v>12</v>
      </c>
      <c r="AJ6">
        <v>84</v>
      </c>
      <c r="AK6">
        <v>0</v>
      </c>
    </row>
    <row r="7" spans="1:37" x14ac:dyDescent="0.3">
      <c r="A7" t="s">
        <v>2</v>
      </c>
      <c r="B7" s="21"/>
      <c r="C7" s="32">
        <f t="shared" si="0"/>
        <v>0.11304347826086956</v>
      </c>
      <c r="D7" s="23">
        <f t="shared" si="1"/>
        <v>39</v>
      </c>
      <c r="E7" s="32">
        <f t="shared" si="2"/>
        <v>5.2863436123348019E-2</v>
      </c>
      <c r="F7" s="23">
        <f t="shared" si="3"/>
        <v>12</v>
      </c>
      <c r="G7" s="22">
        <f t="shared" si="4"/>
        <v>0</v>
      </c>
      <c r="H7" s="23">
        <f t="shared" si="5"/>
        <v>0</v>
      </c>
      <c r="I7" s="32">
        <f t="shared" si="6"/>
        <v>8.8607594936708861E-2</v>
      </c>
      <c r="J7" s="23">
        <f t="shared" si="7"/>
        <v>7</v>
      </c>
      <c r="K7" s="32">
        <f t="shared" si="8"/>
        <v>4.7619047619047616E-2</v>
      </c>
      <c r="L7" s="23">
        <f t="shared" si="9"/>
        <v>3</v>
      </c>
      <c r="M7" s="32">
        <f t="shared" si="10"/>
        <v>0.12631578947368421</v>
      </c>
      <c r="N7" s="23">
        <f t="shared" si="11"/>
        <v>24</v>
      </c>
      <c r="O7" s="32">
        <f t="shared" si="12"/>
        <v>6.25E-2</v>
      </c>
      <c r="P7" s="23">
        <f t="shared" si="13"/>
        <v>4</v>
      </c>
      <c r="Q7" s="32">
        <f t="shared" si="14"/>
        <v>8.4600760456273766E-2</v>
      </c>
      <c r="R7" s="23">
        <f t="shared" si="15"/>
        <v>89</v>
      </c>
      <c r="S7" s="32">
        <f t="shared" si="16"/>
        <v>0</v>
      </c>
      <c r="T7" s="23">
        <f t="shared" si="17"/>
        <v>0</v>
      </c>
      <c r="X7" t="s">
        <v>5</v>
      </c>
      <c r="Y7" t="s">
        <v>77</v>
      </c>
      <c r="Z7" t="s">
        <v>78</v>
      </c>
      <c r="AA7" t="s">
        <v>92</v>
      </c>
      <c r="AB7" t="s">
        <v>147</v>
      </c>
      <c r="AC7">
        <v>7</v>
      </c>
      <c r="AD7">
        <v>6</v>
      </c>
      <c r="AE7">
        <v>8</v>
      </c>
      <c r="AF7">
        <v>3</v>
      </c>
      <c r="AG7">
        <v>0</v>
      </c>
      <c r="AH7">
        <v>11</v>
      </c>
      <c r="AI7">
        <v>0</v>
      </c>
      <c r="AJ7">
        <v>35</v>
      </c>
      <c r="AK7">
        <v>0</v>
      </c>
    </row>
    <row r="8" spans="1:37" x14ac:dyDescent="0.3">
      <c r="A8" t="s">
        <v>3</v>
      </c>
      <c r="B8" s="21"/>
      <c r="C8" s="32">
        <f t="shared" si="0"/>
        <v>2.8985507246376812E-3</v>
      </c>
      <c r="D8" s="23">
        <f t="shared" si="1"/>
        <v>1</v>
      </c>
      <c r="E8" s="32">
        <f t="shared" si="2"/>
        <v>0</v>
      </c>
      <c r="F8" s="23">
        <f t="shared" si="3"/>
        <v>0</v>
      </c>
      <c r="G8" s="22">
        <f t="shared" si="4"/>
        <v>0</v>
      </c>
      <c r="H8" s="23">
        <f t="shared" si="5"/>
        <v>0</v>
      </c>
      <c r="I8" s="32">
        <f t="shared" si="6"/>
        <v>0</v>
      </c>
      <c r="J8" s="23">
        <f t="shared" si="7"/>
        <v>0</v>
      </c>
      <c r="K8" s="32">
        <f t="shared" si="8"/>
        <v>0</v>
      </c>
      <c r="L8" s="23">
        <f t="shared" si="9"/>
        <v>0</v>
      </c>
      <c r="M8" s="32">
        <f t="shared" si="10"/>
        <v>1.0526315789473684E-2</v>
      </c>
      <c r="N8" s="23">
        <f t="shared" si="11"/>
        <v>2</v>
      </c>
      <c r="O8" s="32">
        <f t="shared" si="12"/>
        <v>0</v>
      </c>
      <c r="P8" s="23">
        <f t="shared" si="13"/>
        <v>0</v>
      </c>
      <c r="Q8" s="32">
        <f t="shared" si="14"/>
        <v>2.8517110266159697E-3</v>
      </c>
      <c r="R8" s="23">
        <f t="shared" si="15"/>
        <v>3</v>
      </c>
      <c r="S8" s="32">
        <f t="shared" si="16"/>
        <v>0</v>
      </c>
      <c r="T8" s="23">
        <f t="shared" si="17"/>
        <v>0</v>
      </c>
      <c r="X8" t="s">
        <v>6</v>
      </c>
      <c r="Y8" t="s">
        <v>77</v>
      </c>
      <c r="Z8" t="s">
        <v>78</v>
      </c>
      <c r="AA8" t="s">
        <v>92</v>
      </c>
      <c r="AB8" t="s">
        <v>147</v>
      </c>
      <c r="AC8">
        <v>11</v>
      </c>
      <c r="AD8">
        <v>4</v>
      </c>
      <c r="AE8">
        <v>0</v>
      </c>
      <c r="AF8">
        <v>5</v>
      </c>
      <c r="AG8">
        <v>2</v>
      </c>
      <c r="AH8">
        <v>2</v>
      </c>
      <c r="AI8">
        <v>0</v>
      </c>
      <c r="AJ8">
        <v>24</v>
      </c>
      <c r="AK8">
        <v>0</v>
      </c>
    </row>
    <row r="9" spans="1:37" x14ac:dyDescent="0.3">
      <c r="A9" t="s">
        <v>4</v>
      </c>
      <c r="B9" s="21"/>
      <c r="C9" s="32">
        <f t="shared" si="0"/>
        <v>8.6956521739130432E-2</v>
      </c>
      <c r="D9" s="23">
        <f t="shared" si="1"/>
        <v>30</v>
      </c>
      <c r="E9" s="32">
        <f t="shared" si="2"/>
        <v>4.8458149779735685E-2</v>
      </c>
      <c r="F9" s="23">
        <f t="shared" si="3"/>
        <v>11</v>
      </c>
      <c r="G9" s="22">
        <f t="shared" si="4"/>
        <v>1.0416666666666666E-2</v>
      </c>
      <c r="H9" s="23">
        <f t="shared" si="5"/>
        <v>1</v>
      </c>
      <c r="I9" s="32">
        <f t="shared" si="6"/>
        <v>5.0632911392405063E-2</v>
      </c>
      <c r="J9" s="23">
        <f t="shared" si="7"/>
        <v>4</v>
      </c>
      <c r="K9" s="32">
        <f t="shared" si="8"/>
        <v>0.15873015873015872</v>
      </c>
      <c r="L9" s="23">
        <f t="shared" si="9"/>
        <v>10</v>
      </c>
      <c r="M9" s="32">
        <f t="shared" si="10"/>
        <v>8.4210526315789472E-2</v>
      </c>
      <c r="N9" s="23">
        <f t="shared" si="11"/>
        <v>16</v>
      </c>
      <c r="O9" s="32">
        <f t="shared" si="12"/>
        <v>0.1875</v>
      </c>
      <c r="P9" s="23">
        <f t="shared" si="13"/>
        <v>12</v>
      </c>
      <c r="Q9" s="32">
        <f t="shared" si="14"/>
        <v>7.9847908745247151E-2</v>
      </c>
      <c r="R9" s="23">
        <f t="shared" si="15"/>
        <v>84</v>
      </c>
      <c r="S9" s="32">
        <f t="shared" si="16"/>
        <v>0</v>
      </c>
      <c r="T9" s="23">
        <f t="shared" si="17"/>
        <v>0</v>
      </c>
      <c r="X9" t="s">
        <v>7</v>
      </c>
      <c r="Y9" t="s">
        <v>77</v>
      </c>
      <c r="Z9" t="s">
        <v>78</v>
      </c>
      <c r="AA9" t="s">
        <v>92</v>
      </c>
      <c r="AB9" t="s">
        <v>147</v>
      </c>
      <c r="AC9">
        <v>21</v>
      </c>
      <c r="AD9">
        <v>17</v>
      </c>
      <c r="AE9">
        <v>5</v>
      </c>
      <c r="AF9">
        <v>10</v>
      </c>
      <c r="AG9">
        <v>6</v>
      </c>
      <c r="AH9">
        <v>9</v>
      </c>
      <c r="AI9">
        <v>5</v>
      </c>
      <c r="AJ9">
        <v>72</v>
      </c>
      <c r="AK9">
        <v>1</v>
      </c>
    </row>
    <row r="10" spans="1:37" x14ac:dyDescent="0.3">
      <c r="A10" t="s">
        <v>138</v>
      </c>
      <c r="B10" s="21"/>
      <c r="C10" s="32">
        <f t="shared" si="0"/>
        <v>0</v>
      </c>
      <c r="D10" s="23">
        <f t="shared" si="1"/>
        <v>0</v>
      </c>
      <c r="E10" s="32">
        <f t="shared" si="2"/>
        <v>0</v>
      </c>
      <c r="F10" s="23">
        <f t="shared" si="3"/>
        <v>0</v>
      </c>
      <c r="G10" s="22">
        <f t="shared" si="4"/>
        <v>0</v>
      </c>
      <c r="H10" s="23">
        <f t="shared" si="5"/>
        <v>0</v>
      </c>
      <c r="I10" s="32">
        <f t="shared" si="6"/>
        <v>0</v>
      </c>
      <c r="J10" s="23">
        <f t="shared" si="7"/>
        <v>0</v>
      </c>
      <c r="K10" s="32">
        <f t="shared" si="8"/>
        <v>0</v>
      </c>
      <c r="L10" s="23">
        <f t="shared" si="9"/>
        <v>0</v>
      </c>
      <c r="M10" s="32">
        <f t="shared" si="10"/>
        <v>0</v>
      </c>
      <c r="N10" s="23">
        <f t="shared" si="11"/>
        <v>0</v>
      </c>
      <c r="O10" s="32">
        <f t="shared" si="12"/>
        <v>0</v>
      </c>
      <c r="P10" s="23">
        <f t="shared" si="13"/>
        <v>0</v>
      </c>
      <c r="Q10" s="32">
        <f t="shared" si="14"/>
        <v>0</v>
      </c>
      <c r="R10" s="23">
        <f t="shared" si="15"/>
        <v>0</v>
      </c>
      <c r="S10" s="32">
        <f t="shared" si="16"/>
        <v>0</v>
      </c>
      <c r="T10" s="23">
        <f t="shared" si="17"/>
        <v>0</v>
      </c>
      <c r="X10" t="s">
        <v>56</v>
      </c>
      <c r="Y10" t="s">
        <v>77</v>
      </c>
      <c r="Z10" t="s">
        <v>78</v>
      </c>
      <c r="AA10" t="s">
        <v>92</v>
      </c>
      <c r="AB10" t="s">
        <v>147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0</v>
      </c>
      <c r="AK10">
        <v>1</v>
      </c>
    </row>
    <row r="11" spans="1:37" x14ac:dyDescent="0.3">
      <c r="A11" t="s">
        <v>53</v>
      </c>
      <c r="B11" s="21"/>
      <c r="C11" s="32">
        <f t="shared" si="0"/>
        <v>0</v>
      </c>
      <c r="D11" s="23">
        <f t="shared" si="1"/>
        <v>0</v>
      </c>
      <c r="E11" s="32">
        <f t="shared" si="2"/>
        <v>0</v>
      </c>
      <c r="F11" s="23">
        <f t="shared" si="3"/>
        <v>0</v>
      </c>
      <c r="G11" s="22">
        <f t="shared" si="4"/>
        <v>0</v>
      </c>
      <c r="H11" s="23">
        <f t="shared" si="5"/>
        <v>0</v>
      </c>
      <c r="I11" s="32">
        <f t="shared" si="6"/>
        <v>0</v>
      </c>
      <c r="J11" s="23">
        <f t="shared" si="7"/>
        <v>0</v>
      </c>
      <c r="K11" s="32">
        <f t="shared" si="8"/>
        <v>0</v>
      </c>
      <c r="L11" s="23">
        <f t="shared" si="9"/>
        <v>0</v>
      </c>
      <c r="M11" s="32">
        <f t="shared" si="10"/>
        <v>0</v>
      </c>
      <c r="N11" s="23">
        <f t="shared" si="11"/>
        <v>0</v>
      </c>
      <c r="O11" s="32">
        <f t="shared" si="12"/>
        <v>0</v>
      </c>
      <c r="P11" s="23">
        <f t="shared" si="13"/>
        <v>0</v>
      </c>
      <c r="Q11" s="32">
        <f t="shared" si="14"/>
        <v>0</v>
      </c>
      <c r="R11" s="23">
        <f t="shared" si="15"/>
        <v>0</v>
      </c>
      <c r="S11" s="32">
        <f t="shared" si="16"/>
        <v>0</v>
      </c>
      <c r="T11" s="23">
        <f t="shared" si="17"/>
        <v>0</v>
      </c>
      <c r="X11" t="s">
        <v>8</v>
      </c>
      <c r="Y11" t="s">
        <v>77</v>
      </c>
      <c r="Z11" t="s">
        <v>78</v>
      </c>
      <c r="AA11" t="s">
        <v>92</v>
      </c>
      <c r="AB11" t="s">
        <v>147</v>
      </c>
      <c r="AC11">
        <v>5</v>
      </c>
      <c r="AD11">
        <v>1</v>
      </c>
      <c r="AE11">
        <v>2</v>
      </c>
      <c r="AF11">
        <v>0</v>
      </c>
      <c r="AG11">
        <v>0</v>
      </c>
      <c r="AH11">
        <v>2</v>
      </c>
      <c r="AI11">
        <v>0</v>
      </c>
      <c r="AJ11">
        <v>10</v>
      </c>
      <c r="AK11">
        <v>0</v>
      </c>
    </row>
    <row r="12" spans="1:37" x14ac:dyDescent="0.3">
      <c r="A12" t="s">
        <v>54</v>
      </c>
      <c r="B12" s="21"/>
      <c r="C12" s="32">
        <f t="shared" si="0"/>
        <v>0</v>
      </c>
      <c r="D12" s="23">
        <f t="shared" si="1"/>
        <v>0</v>
      </c>
      <c r="E12" s="32">
        <f t="shared" si="2"/>
        <v>0</v>
      </c>
      <c r="F12" s="23">
        <f t="shared" si="3"/>
        <v>0</v>
      </c>
      <c r="G12" s="22">
        <f t="shared" si="4"/>
        <v>0</v>
      </c>
      <c r="H12" s="23">
        <f t="shared" si="5"/>
        <v>0</v>
      </c>
      <c r="I12" s="32">
        <f t="shared" si="6"/>
        <v>0</v>
      </c>
      <c r="J12" s="23">
        <f t="shared" si="7"/>
        <v>0</v>
      </c>
      <c r="K12" s="32">
        <f t="shared" si="8"/>
        <v>0</v>
      </c>
      <c r="L12" s="23">
        <f t="shared" si="9"/>
        <v>0</v>
      </c>
      <c r="M12" s="32">
        <f t="shared" si="10"/>
        <v>0</v>
      </c>
      <c r="N12" s="23">
        <f t="shared" si="11"/>
        <v>0</v>
      </c>
      <c r="O12" s="32">
        <f t="shared" si="12"/>
        <v>0</v>
      </c>
      <c r="P12" s="23">
        <f t="shared" si="13"/>
        <v>0</v>
      </c>
      <c r="Q12" s="32">
        <f t="shared" si="14"/>
        <v>0</v>
      </c>
      <c r="R12" s="23">
        <f t="shared" si="15"/>
        <v>0</v>
      </c>
      <c r="S12" s="32">
        <f t="shared" si="16"/>
        <v>0</v>
      </c>
      <c r="T12" s="23">
        <f t="shared" si="17"/>
        <v>0</v>
      </c>
      <c r="X12" t="s">
        <v>57</v>
      </c>
      <c r="Y12" t="s">
        <v>77</v>
      </c>
      <c r="Z12" t="s">
        <v>78</v>
      </c>
      <c r="AA12" t="s">
        <v>92</v>
      </c>
      <c r="AB12" t="s">
        <v>147</v>
      </c>
      <c r="AC12">
        <v>0</v>
      </c>
      <c r="AD12">
        <v>2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2</v>
      </c>
      <c r="AK12">
        <v>0</v>
      </c>
    </row>
    <row r="13" spans="1:37" x14ac:dyDescent="0.3">
      <c r="A13" t="s">
        <v>55</v>
      </c>
      <c r="B13" s="21"/>
      <c r="C13" s="32">
        <f t="shared" si="0"/>
        <v>0</v>
      </c>
      <c r="D13" s="23">
        <f t="shared" si="1"/>
        <v>0</v>
      </c>
      <c r="E13" s="32">
        <f t="shared" si="2"/>
        <v>0</v>
      </c>
      <c r="F13" s="23">
        <f t="shared" si="3"/>
        <v>0</v>
      </c>
      <c r="G13" s="22">
        <f t="shared" si="4"/>
        <v>0</v>
      </c>
      <c r="H13" s="23">
        <f t="shared" si="5"/>
        <v>0</v>
      </c>
      <c r="I13" s="32">
        <f t="shared" si="6"/>
        <v>0</v>
      </c>
      <c r="J13" s="23">
        <f t="shared" si="7"/>
        <v>0</v>
      </c>
      <c r="K13" s="32">
        <f t="shared" si="8"/>
        <v>0</v>
      </c>
      <c r="L13" s="23">
        <f t="shared" si="9"/>
        <v>0</v>
      </c>
      <c r="M13" s="32">
        <f t="shared" si="10"/>
        <v>0</v>
      </c>
      <c r="N13" s="23">
        <f t="shared" si="11"/>
        <v>0</v>
      </c>
      <c r="O13" s="32">
        <f t="shared" si="12"/>
        <v>0</v>
      </c>
      <c r="P13" s="23">
        <f t="shared" si="13"/>
        <v>0</v>
      </c>
      <c r="Q13" s="32">
        <f t="shared" si="14"/>
        <v>0</v>
      </c>
      <c r="R13" s="23">
        <f t="shared" si="15"/>
        <v>0</v>
      </c>
      <c r="S13" s="32">
        <f t="shared" si="16"/>
        <v>0</v>
      </c>
      <c r="T13" s="23">
        <f t="shared" si="17"/>
        <v>0</v>
      </c>
      <c r="X13" t="s">
        <v>10</v>
      </c>
      <c r="Y13" t="s">
        <v>77</v>
      </c>
      <c r="Z13" t="s">
        <v>78</v>
      </c>
      <c r="AA13" t="s">
        <v>92</v>
      </c>
      <c r="AB13" t="s">
        <v>147</v>
      </c>
      <c r="AC13">
        <v>5</v>
      </c>
      <c r="AD13">
        <v>11</v>
      </c>
      <c r="AE13">
        <v>9</v>
      </c>
      <c r="AF13">
        <v>7</v>
      </c>
      <c r="AG13">
        <v>0</v>
      </c>
      <c r="AH13">
        <v>7</v>
      </c>
      <c r="AI13">
        <v>2</v>
      </c>
      <c r="AJ13">
        <v>39</v>
      </c>
      <c r="AK13">
        <v>2</v>
      </c>
    </row>
    <row r="14" spans="1:37" x14ac:dyDescent="0.3">
      <c r="A14" t="s">
        <v>5</v>
      </c>
      <c r="B14" s="21"/>
      <c r="C14" s="32">
        <f t="shared" si="0"/>
        <v>2.0289855072463767E-2</v>
      </c>
      <c r="D14" s="23">
        <f t="shared" si="1"/>
        <v>7</v>
      </c>
      <c r="E14" s="32">
        <f t="shared" si="2"/>
        <v>2.643171806167401E-2</v>
      </c>
      <c r="F14" s="23">
        <f t="shared" si="3"/>
        <v>6</v>
      </c>
      <c r="G14" s="22">
        <f t="shared" si="4"/>
        <v>8.3333333333333329E-2</v>
      </c>
      <c r="H14" s="23">
        <f t="shared" si="5"/>
        <v>8</v>
      </c>
      <c r="I14" s="32">
        <f t="shared" si="6"/>
        <v>3.7974683544303799E-2</v>
      </c>
      <c r="J14" s="23">
        <f t="shared" si="7"/>
        <v>3</v>
      </c>
      <c r="K14" s="32">
        <f t="shared" si="8"/>
        <v>0</v>
      </c>
      <c r="L14" s="23">
        <f t="shared" si="9"/>
        <v>0</v>
      </c>
      <c r="M14" s="32">
        <f t="shared" si="10"/>
        <v>5.7894736842105263E-2</v>
      </c>
      <c r="N14" s="23">
        <f t="shared" si="11"/>
        <v>11</v>
      </c>
      <c r="O14" s="32">
        <f t="shared" si="12"/>
        <v>0</v>
      </c>
      <c r="P14" s="23">
        <f t="shared" si="13"/>
        <v>0</v>
      </c>
      <c r="Q14" s="32">
        <f t="shared" si="14"/>
        <v>3.3269961977186312E-2</v>
      </c>
      <c r="R14" s="23">
        <f t="shared" si="15"/>
        <v>35</v>
      </c>
      <c r="S14" s="32">
        <f t="shared" si="16"/>
        <v>0</v>
      </c>
      <c r="T14" s="23">
        <f t="shared" si="17"/>
        <v>0</v>
      </c>
      <c r="X14" t="s">
        <v>11</v>
      </c>
      <c r="Y14" t="s">
        <v>77</v>
      </c>
      <c r="Z14" t="s">
        <v>78</v>
      </c>
      <c r="AA14" t="s">
        <v>92</v>
      </c>
      <c r="AB14" t="s">
        <v>147</v>
      </c>
      <c r="AC14">
        <v>7</v>
      </c>
      <c r="AD14">
        <v>3</v>
      </c>
      <c r="AE14">
        <v>2</v>
      </c>
      <c r="AF14">
        <v>2</v>
      </c>
      <c r="AG14">
        <v>3</v>
      </c>
      <c r="AH14">
        <v>12</v>
      </c>
      <c r="AI14">
        <v>1</v>
      </c>
      <c r="AJ14">
        <v>30</v>
      </c>
      <c r="AK14">
        <v>0</v>
      </c>
    </row>
    <row r="15" spans="1:37" x14ac:dyDescent="0.3">
      <c r="A15" t="s">
        <v>6</v>
      </c>
      <c r="B15" s="21"/>
      <c r="C15" s="32">
        <f t="shared" si="0"/>
        <v>3.1884057971014491E-2</v>
      </c>
      <c r="D15" s="23">
        <f t="shared" si="1"/>
        <v>11</v>
      </c>
      <c r="E15" s="32">
        <f t="shared" si="2"/>
        <v>1.7621145374449341E-2</v>
      </c>
      <c r="F15" s="23">
        <f t="shared" si="3"/>
        <v>4</v>
      </c>
      <c r="G15" s="22">
        <f t="shared" si="4"/>
        <v>0</v>
      </c>
      <c r="H15" s="23">
        <f t="shared" si="5"/>
        <v>0</v>
      </c>
      <c r="I15" s="32">
        <f t="shared" si="6"/>
        <v>6.3291139240506333E-2</v>
      </c>
      <c r="J15" s="23">
        <f t="shared" si="7"/>
        <v>5</v>
      </c>
      <c r="K15" s="32">
        <f t="shared" si="8"/>
        <v>3.1746031746031744E-2</v>
      </c>
      <c r="L15" s="23">
        <f t="shared" si="9"/>
        <v>2</v>
      </c>
      <c r="M15" s="32">
        <f t="shared" si="10"/>
        <v>1.0526315789473684E-2</v>
      </c>
      <c r="N15" s="23">
        <f t="shared" si="11"/>
        <v>2</v>
      </c>
      <c r="O15" s="32">
        <f t="shared" si="12"/>
        <v>0</v>
      </c>
      <c r="P15" s="23">
        <f t="shared" si="13"/>
        <v>0</v>
      </c>
      <c r="Q15" s="32">
        <f t="shared" si="14"/>
        <v>2.2813688212927757E-2</v>
      </c>
      <c r="R15" s="23">
        <f t="shared" si="15"/>
        <v>24</v>
      </c>
      <c r="S15" s="32">
        <f t="shared" si="16"/>
        <v>0</v>
      </c>
      <c r="T15" s="23">
        <f t="shared" si="17"/>
        <v>0</v>
      </c>
      <c r="X15" t="s">
        <v>12</v>
      </c>
      <c r="Y15" t="s">
        <v>77</v>
      </c>
      <c r="Z15" t="s">
        <v>78</v>
      </c>
      <c r="AA15" t="s">
        <v>92</v>
      </c>
      <c r="AB15" t="s">
        <v>147</v>
      </c>
      <c r="AC15">
        <v>3</v>
      </c>
      <c r="AD15">
        <v>12</v>
      </c>
      <c r="AE15">
        <v>0</v>
      </c>
      <c r="AF15">
        <v>2</v>
      </c>
      <c r="AG15">
        <v>2</v>
      </c>
      <c r="AH15">
        <v>5</v>
      </c>
      <c r="AI15">
        <v>7</v>
      </c>
      <c r="AJ15">
        <v>30</v>
      </c>
      <c r="AK15">
        <v>1</v>
      </c>
    </row>
    <row r="16" spans="1:37" x14ac:dyDescent="0.3">
      <c r="A16" t="s">
        <v>7</v>
      </c>
      <c r="B16" s="21"/>
      <c r="C16" s="32">
        <f t="shared" si="0"/>
        <v>6.0869565217391307E-2</v>
      </c>
      <c r="D16" s="23">
        <f t="shared" si="1"/>
        <v>21</v>
      </c>
      <c r="E16" s="32">
        <f t="shared" si="2"/>
        <v>7.4889867841409691E-2</v>
      </c>
      <c r="F16" s="23">
        <f t="shared" si="3"/>
        <v>17</v>
      </c>
      <c r="G16" s="22">
        <f t="shared" si="4"/>
        <v>5.2083333333333336E-2</v>
      </c>
      <c r="H16" s="23">
        <f t="shared" si="5"/>
        <v>5</v>
      </c>
      <c r="I16" s="32">
        <f t="shared" si="6"/>
        <v>0.12658227848101267</v>
      </c>
      <c r="J16" s="23">
        <f t="shared" si="7"/>
        <v>10</v>
      </c>
      <c r="K16" s="32">
        <f t="shared" si="8"/>
        <v>9.5238095238095233E-2</v>
      </c>
      <c r="L16" s="23">
        <f t="shared" si="9"/>
        <v>6</v>
      </c>
      <c r="M16" s="32">
        <f t="shared" si="10"/>
        <v>4.736842105263158E-2</v>
      </c>
      <c r="N16" s="23">
        <f t="shared" si="11"/>
        <v>9</v>
      </c>
      <c r="O16" s="32">
        <f t="shared" si="12"/>
        <v>7.8125E-2</v>
      </c>
      <c r="P16" s="23">
        <f t="shared" si="13"/>
        <v>5</v>
      </c>
      <c r="Q16" s="32">
        <f t="shared" si="14"/>
        <v>6.8441064638783272E-2</v>
      </c>
      <c r="R16" s="23">
        <f t="shared" si="15"/>
        <v>72</v>
      </c>
      <c r="S16" s="32">
        <f t="shared" si="16"/>
        <v>8.3333333333333329E-2</v>
      </c>
      <c r="T16" s="23">
        <f t="shared" si="17"/>
        <v>1</v>
      </c>
      <c r="X16" t="s">
        <v>60</v>
      </c>
      <c r="Y16" t="s">
        <v>77</v>
      </c>
      <c r="Z16" t="s">
        <v>78</v>
      </c>
      <c r="AA16" t="s">
        <v>92</v>
      </c>
      <c r="AB16" t="s">
        <v>147</v>
      </c>
      <c r="AC16">
        <v>3</v>
      </c>
      <c r="AD16">
        <v>0</v>
      </c>
      <c r="AE16">
        <v>0</v>
      </c>
      <c r="AF16">
        <v>0</v>
      </c>
      <c r="AG16">
        <v>1</v>
      </c>
      <c r="AH16">
        <v>1</v>
      </c>
      <c r="AI16">
        <v>1</v>
      </c>
      <c r="AJ16">
        <v>5</v>
      </c>
      <c r="AK16">
        <v>1</v>
      </c>
    </row>
    <row r="17" spans="1:37" x14ac:dyDescent="0.3">
      <c r="A17" t="s">
        <v>56</v>
      </c>
      <c r="B17" s="21"/>
      <c r="C17" s="32">
        <f t="shared" si="0"/>
        <v>0</v>
      </c>
      <c r="D17" s="23">
        <f t="shared" si="1"/>
        <v>0</v>
      </c>
      <c r="E17" s="32">
        <f t="shared" si="2"/>
        <v>0</v>
      </c>
      <c r="F17" s="23">
        <f t="shared" si="3"/>
        <v>0</v>
      </c>
      <c r="G17" s="22">
        <f t="shared" si="4"/>
        <v>0</v>
      </c>
      <c r="H17" s="23">
        <f t="shared" si="5"/>
        <v>0</v>
      </c>
      <c r="I17" s="32">
        <f t="shared" si="6"/>
        <v>0</v>
      </c>
      <c r="J17" s="23">
        <f t="shared" si="7"/>
        <v>0</v>
      </c>
      <c r="K17" s="32">
        <f t="shared" si="8"/>
        <v>0</v>
      </c>
      <c r="L17" s="23">
        <f t="shared" si="9"/>
        <v>0</v>
      </c>
      <c r="M17" s="32">
        <f t="shared" si="10"/>
        <v>0</v>
      </c>
      <c r="N17" s="23">
        <f t="shared" si="11"/>
        <v>0</v>
      </c>
      <c r="O17" s="32">
        <f t="shared" si="12"/>
        <v>1.5625E-2</v>
      </c>
      <c r="P17" s="23">
        <f t="shared" si="13"/>
        <v>1</v>
      </c>
      <c r="Q17" s="32">
        <f t="shared" si="14"/>
        <v>0</v>
      </c>
      <c r="R17" s="23">
        <f t="shared" si="15"/>
        <v>0</v>
      </c>
      <c r="S17" s="32">
        <f t="shared" si="16"/>
        <v>8.3333333333333329E-2</v>
      </c>
      <c r="T17" s="23">
        <f t="shared" si="17"/>
        <v>1</v>
      </c>
      <c r="X17" t="s">
        <v>115</v>
      </c>
      <c r="Y17" t="s">
        <v>77</v>
      </c>
      <c r="Z17" t="s">
        <v>78</v>
      </c>
      <c r="AA17" t="s">
        <v>92</v>
      </c>
      <c r="AB17" t="s">
        <v>147</v>
      </c>
      <c r="AC17">
        <v>0</v>
      </c>
      <c r="AD17">
        <v>0</v>
      </c>
      <c r="AE17">
        <v>0</v>
      </c>
      <c r="AF17">
        <v>0</v>
      </c>
      <c r="AG17">
        <v>1</v>
      </c>
      <c r="AH17">
        <v>2</v>
      </c>
      <c r="AI17">
        <v>0</v>
      </c>
      <c r="AJ17">
        <v>3</v>
      </c>
      <c r="AK17">
        <v>0</v>
      </c>
    </row>
    <row r="18" spans="1:37" x14ac:dyDescent="0.3">
      <c r="A18" t="s">
        <v>8</v>
      </c>
      <c r="B18" s="21"/>
      <c r="C18" s="32">
        <f t="shared" si="0"/>
        <v>1.4492753623188406E-2</v>
      </c>
      <c r="D18" s="23">
        <f t="shared" si="1"/>
        <v>5</v>
      </c>
      <c r="E18" s="32">
        <f t="shared" si="2"/>
        <v>4.4052863436123352E-3</v>
      </c>
      <c r="F18" s="23">
        <f t="shared" si="3"/>
        <v>1</v>
      </c>
      <c r="G18" s="22">
        <f t="shared" si="4"/>
        <v>2.0833333333333332E-2</v>
      </c>
      <c r="H18" s="23">
        <f t="shared" si="5"/>
        <v>2</v>
      </c>
      <c r="I18" s="32">
        <f t="shared" si="6"/>
        <v>0</v>
      </c>
      <c r="J18" s="23">
        <f t="shared" si="7"/>
        <v>0</v>
      </c>
      <c r="K18" s="32">
        <f t="shared" si="8"/>
        <v>0</v>
      </c>
      <c r="L18" s="23">
        <f t="shared" si="9"/>
        <v>0</v>
      </c>
      <c r="M18" s="32">
        <f t="shared" si="10"/>
        <v>1.0526315789473684E-2</v>
      </c>
      <c r="N18" s="23">
        <f t="shared" si="11"/>
        <v>2</v>
      </c>
      <c r="O18" s="32">
        <f t="shared" si="12"/>
        <v>0</v>
      </c>
      <c r="P18" s="23">
        <f t="shared" si="13"/>
        <v>0</v>
      </c>
      <c r="Q18" s="32">
        <f t="shared" si="14"/>
        <v>9.5057034220532317E-3</v>
      </c>
      <c r="R18" s="23">
        <f t="shared" si="15"/>
        <v>10</v>
      </c>
      <c r="S18" s="32">
        <f t="shared" si="16"/>
        <v>0</v>
      </c>
      <c r="T18" s="23">
        <f t="shared" si="17"/>
        <v>0</v>
      </c>
      <c r="X18" t="s">
        <v>13</v>
      </c>
      <c r="Y18" t="s">
        <v>77</v>
      </c>
      <c r="Z18" t="s">
        <v>78</v>
      </c>
      <c r="AA18" t="s">
        <v>92</v>
      </c>
      <c r="AB18" t="s">
        <v>147</v>
      </c>
      <c r="AC18">
        <v>24</v>
      </c>
      <c r="AD18">
        <v>13</v>
      </c>
      <c r="AE18">
        <v>5</v>
      </c>
      <c r="AF18">
        <v>5</v>
      </c>
      <c r="AG18">
        <v>4</v>
      </c>
      <c r="AH18">
        <v>0</v>
      </c>
      <c r="AI18">
        <v>3</v>
      </c>
      <c r="AJ18">
        <v>53</v>
      </c>
      <c r="AK18">
        <v>1</v>
      </c>
    </row>
    <row r="19" spans="1:37" x14ac:dyDescent="0.3">
      <c r="A19" t="s">
        <v>57</v>
      </c>
      <c r="B19" s="21"/>
      <c r="C19" s="32">
        <f t="shared" si="0"/>
        <v>0</v>
      </c>
      <c r="D19" s="23">
        <f t="shared" si="1"/>
        <v>0</v>
      </c>
      <c r="E19" s="32">
        <f t="shared" si="2"/>
        <v>8.8105726872246704E-3</v>
      </c>
      <c r="F19" s="23">
        <f t="shared" si="3"/>
        <v>2</v>
      </c>
      <c r="G19" s="22">
        <f t="shared" si="4"/>
        <v>0</v>
      </c>
      <c r="H19" s="23">
        <f t="shared" si="5"/>
        <v>0</v>
      </c>
      <c r="I19" s="32">
        <f t="shared" si="6"/>
        <v>0</v>
      </c>
      <c r="J19" s="23">
        <f t="shared" si="7"/>
        <v>0</v>
      </c>
      <c r="K19" s="32">
        <f t="shared" si="8"/>
        <v>0</v>
      </c>
      <c r="L19" s="23">
        <f t="shared" si="9"/>
        <v>0</v>
      </c>
      <c r="M19" s="32">
        <f t="shared" si="10"/>
        <v>0</v>
      </c>
      <c r="N19" s="23">
        <f t="shared" si="11"/>
        <v>0</v>
      </c>
      <c r="O19" s="32">
        <f t="shared" si="12"/>
        <v>0</v>
      </c>
      <c r="P19" s="23">
        <f t="shared" si="13"/>
        <v>0</v>
      </c>
      <c r="Q19" s="32">
        <f t="shared" si="14"/>
        <v>1.9011406844106464E-3</v>
      </c>
      <c r="R19" s="23">
        <f t="shared" si="15"/>
        <v>2</v>
      </c>
      <c r="S19" s="32">
        <f t="shared" si="16"/>
        <v>0</v>
      </c>
      <c r="T19" s="23">
        <f t="shared" si="17"/>
        <v>0</v>
      </c>
      <c r="X19" t="s">
        <v>37</v>
      </c>
      <c r="Y19" t="s">
        <v>77</v>
      </c>
      <c r="Z19" t="s">
        <v>78</v>
      </c>
      <c r="AA19" t="s">
        <v>92</v>
      </c>
      <c r="AB19" t="s">
        <v>147</v>
      </c>
      <c r="AC19">
        <v>0</v>
      </c>
      <c r="AD19">
        <v>1</v>
      </c>
      <c r="AE19">
        <v>0</v>
      </c>
      <c r="AF19">
        <v>0</v>
      </c>
      <c r="AG19">
        <v>0</v>
      </c>
      <c r="AH19">
        <v>4</v>
      </c>
      <c r="AI19">
        <v>0</v>
      </c>
      <c r="AJ19">
        <v>5</v>
      </c>
      <c r="AK19">
        <v>0</v>
      </c>
    </row>
    <row r="20" spans="1:37" x14ac:dyDescent="0.3">
      <c r="A20" t="s">
        <v>9</v>
      </c>
      <c r="B20" s="21"/>
      <c r="C20" s="32">
        <f t="shared" si="0"/>
        <v>0</v>
      </c>
      <c r="D20" s="23">
        <f t="shared" si="1"/>
        <v>0</v>
      </c>
      <c r="E20" s="32">
        <f t="shared" si="2"/>
        <v>0</v>
      </c>
      <c r="F20" s="23">
        <f t="shared" si="3"/>
        <v>0</v>
      </c>
      <c r="G20" s="22">
        <f t="shared" si="4"/>
        <v>0</v>
      </c>
      <c r="H20" s="23">
        <f t="shared" si="5"/>
        <v>0</v>
      </c>
      <c r="I20" s="32">
        <f t="shared" si="6"/>
        <v>0</v>
      </c>
      <c r="J20" s="23">
        <f t="shared" si="7"/>
        <v>0</v>
      </c>
      <c r="K20" s="32">
        <f t="shared" si="8"/>
        <v>0</v>
      </c>
      <c r="L20" s="23">
        <f t="shared" si="9"/>
        <v>0</v>
      </c>
      <c r="M20" s="32">
        <f t="shared" si="10"/>
        <v>0</v>
      </c>
      <c r="N20" s="23">
        <f t="shared" si="11"/>
        <v>0</v>
      </c>
      <c r="O20" s="32">
        <f t="shared" si="12"/>
        <v>0</v>
      </c>
      <c r="P20" s="23">
        <f t="shared" si="13"/>
        <v>0</v>
      </c>
      <c r="Q20" s="32">
        <f t="shared" si="14"/>
        <v>0</v>
      </c>
      <c r="R20" s="23">
        <f t="shared" si="15"/>
        <v>0</v>
      </c>
      <c r="S20" s="32">
        <f t="shared" si="16"/>
        <v>0</v>
      </c>
      <c r="T20" s="23">
        <f t="shared" si="17"/>
        <v>0</v>
      </c>
      <c r="X20" t="s">
        <v>14</v>
      </c>
      <c r="Y20" t="s">
        <v>77</v>
      </c>
      <c r="Z20" t="s">
        <v>78</v>
      </c>
      <c r="AA20" t="s">
        <v>92</v>
      </c>
      <c r="AB20" t="s">
        <v>147</v>
      </c>
      <c r="AC20">
        <v>0</v>
      </c>
      <c r="AD20">
        <v>2</v>
      </c>
      <c r="AE20">
        <v>0</v>
      </c>
      <c r="AF20">
        <v>0</v>
      </c>
      <c r="AG20">
        <v>0</v>
      </c>
      <c r="AH20">
        <v>2</v>
      </c>
      <c r="AI20">
        <v>0</v>
      </c>
      <c r="AJ20">
        <v>4</v>
      </c>
      <c r="AK20">
        <v>0</v>
      </c>
    </row>
    <row r="21" spans="1:37" x14ac:dyDescent="0.3">
      <c r="A21" t="s">
        <v>10</v>
      </c>
      <c r="B21" s="21"/>
      <c r="C21" s="32">
        <f t="shared" si="0"/>
        <v>1.4492753623188406E-2</v>
      </c>
      <c r="D21" s="23">
        <f t="shared" si="1"/>
        <v>5</v>
      </c>
      <c r="E21" s="32">
        <f t="shared" si="2"/>
        <v>4.8458149779735685E-2</v>
      </c>
      <c r="F21" s="23">
        <f t="shared" si="3"/>
        <v>11</v>
      </c>
      <c r="G21" s="22">
        <f t="shared" si="4"/>
        <v>9.375E-2</v>
      </c>
      <c r="H21" s="23">
        <f t="shared" si="5"/>
        <v>9</v>
      </c>
      <c r="I21" s="32">
        <f t="shared" si="6"/>
        <v>8.8607594936708861E-2</v>
      </c>
      <c r="J21" s="23">
        <f t="shared" si="7"/>
        <v>7</v>
      </c>
      <c r="K21" s="32">
        <f t="shared" si="8"/>
        <v>0</v>
      </c>
      <c r="L21" s="23">
        <f t="shared" si="9"/>
        <v>0</v>
      </c>
      <c r="M21" s="32">
        <f t="shared" si="10"/>
        <v>3.6842105263157891E-2</v>
      </c>
      <c r="N21" s="23">
        <f t="shared" si="11"/>
        <v>7</v>
      </c>
      <c r="O21" s="32">
        <f t="shared" si="12"/>
        <v>3.125E-2</v>
      </c>
      <c r="P21" s="23">
        <f t="shared" si="13"/>
        <v>2</v>
      </c>
      <c r="Q21" s="32">
        <f t="shared" si="14"/>
        <v>3.7072243346007602E-2</v>
      </c>
      <c r="R21" s="23">
        <f t="shared" si="15"/>
        <v>39</v>
      </c>
      <c r="S21" s="32">
        <f t="shared" si="16"/>
        <v>0.16666666666666666</v>
      </c>
      <c r="T21" s="23">
        <f t="shared" si="17"/>
        <v>2</v>
      </c>
      <c r="X21" t="s">
        <v>148</v>
      </c>
      <c r="Y21" t="s">
        <v>77</v>
      </c>
      <c r="Z21" t="s">
        <v>78</v>
      </c>
      <c r="AA21" t="s">
        <v>92</v>
      </c>
      <c r="AB21" t="s">
        <v>147</v>
      </c>
      <c r="AC21">
        <v>0</v>
      </c>
      <c r="AD21">
        <v>2</v>
      </c>
      <c r="AE21">
        <v>2</v>
      </c>
      <c r="AF21">
        <v>0</v>
      </c>
      <c r="AG21">
        <v>0</v>
      </c>
      <c r="AH21">
        <v>1</v>
      </c>
      <c r="AI21">
        <v>0</v>
      </c>
      <c r="AJ21">
        <v>5</v>
      </c>
      <c r="AK21">
        <v>0</v>
      </c>
    </row>
    <row r="22" spans="1:37" x14ac:dyDescent="0.3">
      <c r="A22" t="s">
        <v>58</v>
      </c>
      <c r="B22" s="21"/>
      <c r="C22" s="32">
        <f t="shared" si="0"/>
        <v>0</v>
      </c>
      <c r="D22" s="23">
        <f t="shared" si="1"/>
        <v>0</v>
      </c>
      <c r="E22" s="32">
        <f t="shared" si="2"/>
        <v>0</v>
      </c>
      <c r="F22" s="23">
        <f t="shared" si="3"/>
        <v>0</v>
      </c>
      <c r="G22" s="22">
        <f t="shared" si="4"/>
        <v>0</v>
      </c>
      <c r="H22" s="23">
        <f t="shared" si="5"/>
        <v>0</v>
      </c>
      <c r="I22" s="32">
        <f t="shared" si="6"/>
        <v>0</v>
      </c>
      <c r="J22" s="23">
        <f t="shared" si="7"/>
        <v>0</v>
      </c>
      <c r="K22" s="32">
        <f t="shared" si="8"/>
        <v>0</v>
      </c>
      <c r="L22" s="23">
        <f t="shared" si="9"/>
        <v>0</v>
      </c>
      <c r="M22" s="32">
        <f t="shared" si="10"/>
        <v>0</v>
      </c>
      <c r="N22" s="23">
        <f t="shared" si="11"/>
        <v>0</v>
      </c>
      <c r="O22" s="32">
        <f t="shared" si="12"/>
        <v>0</v>
      </c>
      <c r="P22" s="23">
        <f t="shared" si="13"/>
        <v>0</v>
      </c>
      <c r="Q22" s="32">
        <f t="shared" si="14"/>
        <v>0</v>
      </c>
      <c r="R22" s="23">
        <f t="shared" si="15"/>
        <v>0</v>
      </c>
      <c r="S22" s="32">
        <f t="shared" si="16"/>
        <v>0</v>
      </c>
      <c r="T22" s="23">
        <f t="shared" si="17"/>
        <v>0</v>
      </c>
      <c r="X22" t="s">
        <v>15</v>
      </c>
      <c r="Y22" t="s">
        <v>77</v>
      </c>
      <c r="Z22" t="s">
        <v>78</v>
      </c>
      <c r="AA22" t="s">
        <v>92</v>
      </c>
      <c r="AB22" t="s">
        <v>147</v>
      </c>
      <c r="AC22">
        <v>1</v>
      </c>
      <c r="AD22">
        <v>1</v>
      </c>
      <c r="AE22">
        <v>0</v>
      </c>
      <c r="AF22">
        <v>0</v>
      </c>
      <c r="AG22">
        <v>0</v>
      </c>
      <c r="AH22">
        <v>1</v>
      </c>
      <c r="AI22">
        <v>0</v>
      </c>
      <c r="AJ22">
        <v>3</v>
      </c>
      <c r="AK22">
        <v>0</v>
      </c>
    </row>
    <row r="23" spans="1:37" x14ac:dyDescent="0.3">
      <c r="A23" t="s">
        <v>11</v>
      </c>
      <c r="B23" s="21"/>
      <c r="C23" s="32">
        <f t="shared" si="0"/>
        <v>2.0289855072463767E-2</v>
      </c>
      <c r="D23" s="23">
        <f t="shared" si="1"/>
        <v>7</v>
      </c>
      <c r="E23" s="32">
        <f t="shared" si="2"/>
        <v>1.3215859030837005E-2</v>
      </c>
      <c r="F23" s="23">
        <f t="shared" si="3"/>
        <v>3</v>
      </c>
      <c r="G23" s="22">
        <f t="shared" si="4"/>
        <v>2.0833333333333332E-2</v>
      </c>
      <c r="H23" s="23">
        <f t="shared" si="5"/>
        <v>2</v>
      </c>
      <c r="I23" s="32">
        <f t="shared" si="6"/>
        <v>2.5316455696202531E-2</v>
      </c>
      <c r="J23" s="23">
        <f t="shared" si="7"/>
        <v>2</v>
      </c>
      <c r="K23" s="32">
        <f t="shared" si="8"/>
        <v>4.7619047619047616E-2</v>
      </c>
      <c r="L23" s="23">
        <f t="shared" si="9"/>
        <v>3</v>
      </c>
      <c r="M23" s="32">
        <f t="shared" si="10"/>
        <v>6.3157894736842107E-2</v>
      </c>
      <c r="N23" s="23">
        <f t="shared" si="11"/>
        <v>12</v>
      </c>
      <c r="O23" s="32">
        <f t="shared" si="12"/>
        <v>1.5625E-2</v>
      </c>
      <c r="P23" s="23">
        <f t="shared" si="13"/>
        <v>1</v>
      </c>
      <c r="Q23" s="32">
        <f t="shared" si="14"/>
        <v>2.8517110266159697E-2</v>
      </c>
      <c r="R23" s="23">
        <f t="shared" si="15"/>
        <v>30</v>
      </c>
      <c r="S23" s="32">
        <f t="shared" si="16"/>
        <v>0</v>
      </c>
      <c r="T23" s="23">
        <f t="shared" si="17"/>
        <v>0</v>
      </c>
      <c r="X23" t="s">
        <v>17</v>
      </c>
      <c r="Y23" t="s">
        <v>77</v>
      </c>
      <c r="Z23" t="s">
        <v>78</v>
      </c>
      <c r="AA23" t="s">
        <v>92</v>
      </c>
      <c r="AB23" t="s">
        <v>147</v>
      </c>
      <c r="AC23">
        <v>3</v>
      </c>
      <c r="AD23">
        <v>6</v>
      </c>
      <c r="AE23">
        <v>0</v>
      </c>
      <c r="AF23">
        <v>1</v>
      </c>
      <c r="AG23">
        <v>1</v>
      </c>
      <c r="AH23">
        <v>0</v>
      </c>
      <c r="AI23">
        <v>0</v>
      </c>
      <c r="AJ23">
        <v>11</v>
      </c>
      <c r="AK23">
        <v>0</v>
      </c>
    </row>
    <row r="24" spans="1:37" x14ac:dyDescent="0.3">
      <c r="A24" t="s">
        <v>12</v>
      </c>
      <c r="B24" s="21"/>
      <c r="C24" s="32">
        <f t="shared" si="0"/>
        <v>8.6956521739130436E-3</v>
      </c>
      <c r="D24" s="23">
        <f t="shared" si="1"/>
        <v>3</v>
      </c>
      <c r="E24" s="32">
        <f t="shared" si="2"/>
        <v>5.2863436123348019E-2</v>
      </c>
      <c r="F24" s="23">
        <f t="shared" si="3"/>
        <v>12</v>
      </c>
      <c r="G24" s="22">
        <f t="shared" si="4"/>
        <v>0</v>
      </c>
      <c r="H24" s="23">
        <f t="shared" si="5"/>
        <v>0</v>
      </c>
      <c r="I24" s="32">
        <f t="shared" si="6"/>
        <v>2.5316455696202531E-2</v>
      </c>
      <c r="J24" s="23">
        <f t="shared" si="7"/>
        <v>2</v>
      </c>
      <c r="K24" s="32">
        <f t="shared" si="8"/>
        <v>3.1746031746031744E-2</v>
      </c>
      <c r="L24" s="23">
        <f t="shared" si="9"/>
        <v>2</v>
      </c>
      <c r="M24" s="32">
        <f t="shared" si="10"/>
        <v>2.6315789473684209E-2</v>
      </c>
      <c r="N24" s="23">
        <f t="shared" si="11"/>
        <v>5</v>
      </c>
      <c r="O24" s="32">
        <f t="shared" si="12"/>
        <v>0.109375</v>
      </c>
      <c r="P24" s="23">
        <f t="shared" si="13"/>
        <v>7</v>
      </c>
      <c r="Q24" s="32">
        <f t="shared" si="14"/>
        <v>2.8517110266159697E-2</v>
      </c>
      <c r="R24" s="23">
        <f t="shared" si="15"/>
        <v>30</v>
      </c>
      <c r="S24" s="32">
        <f t="shared" si="16"/>
        <v>8.3333333333333329E-2</v>
      </c>
      <c r="T24" s="23">
        <f t="shared" si="17"/>
        <v>1</v>
      </c>
      <c r="X24" t="s">
        <v>18</v>
      </c>
      <c r="Y24" t="s">
        <v>77</v>
      </c>
      <c r="Z24" t="s">
        <v>78</v>
      </c>
      <c r="AA24" t="s">
        <v>92</v>
      </c>
      <c r="AB24" t="s">
        <v>147</v>
      </c>
      <c r="AC24">
        <v>1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1</v>
      </c>
    </row>
    <row r="25" spans="1:37" x14ac:dyDescent="0.3">
      <c r="A25" t="s">
        <v>59</v>
      </c>
      <c r="B25" s="21"/>
      <c r="C25" s="32">
        <f t="shared" si="0"/>
        <v>0</v>
      </c>
      <c r="D25" s="23">
        <f t="shared" si="1"/>
        <v>0</v>
      </c>
      <c r="E25" s="32">
        <f t="shared" si="2"/>
        <v>0</v>
      </c>
      <c r="F25" s="23">
        <f t="shared" si="3"/>
        <v>0</v>
      </c>
      <c r="G25" s="22">
        <f t="shared" si="4"/>
        <v>0</v>
      </c>
      <c r="H25" s="23">
        <f t="shared" si="5"/>
        <v>0</v>
      </c>
      <c r="I25" s="32">
        <f t="shared" si="6"/>
        <v>0</v>
      </c>
      <c r="J25" s="23">
        <f t="shared" si="7"/>
        <v>0</v>
      </c>
      <c r="K25" s="32">
        <f t="shared" si="8"/>
        <v>0</v>
      </c>
      <c r="L25" s="23">
        <f t="shared" si="9"/>
        <v>0</v>
      </c>
      <c r="M25" s="32">
        <f t="shared" si="10"/>
        <v>0</v>
      </c>
      <c r="N25" s="23">
        <f t="shared" si="11"/>
        <v>0</v>
      </c>
      <c r="O25" s="32">
        <f t="shared" si="12"/>
        <v>0</v>
      </c>
      <c r="P25" s="23">
        <f t="shared" si="13"/>
        <v>0</v>
      </c>
      <c r="Q25" s="32">
        <f t="shared" si="14"/>
        <v>0</v>
      </c>
      <c r="R25" s="23">
        <f t="shared" si="15"/>
        <v>0</v>
      </c>
      <c r="S25" s="32">
        <f t="shared" si="16"/>
        <v>0</v>
      </c>
      <c r="T25" s="23">
        <f t="shared" si="17"/>
        <v>0</v>
      </c>
      <c r="X25" t="s">
        <v>19</v>
      </c>
      <c r="Y25" t="s">
        <v>77</v>
      </c>
      <c r="Z25" t="s">
        <v>78</v>
      </c>
      <c r="AA25" t="s">
        <v>92</v>
      </c>
      <c r="AB25" t="s">
        <v>147</v>
      </c>
      <c r="AC25">
        <v>14</v>
      </c>
      <c r="AD25">
        <v>18</v>
      </c>
      <c r="AE25">
        <v>1</v>
      </c>
      <c r="AF25">
        <v>3</v>
      </c>
      <c r="AG25">
        <v>2</v>
      </c>
      <c r="AH25">
        <v>8</v>
      </c>
      <c r="AI25">
        <v>5</v>
      </c>
      <c r="AJ25">
        <v>51</v>
      </c>
      <c r="AK25">
        <v>0</v>
      </c>
    </row>
    <row r="26" spans="1:37" x14ac:dyDescent="0.3">
      <c r="A26" t="s">
        <v>60</v>
      </c>
      <c r="B26" s="21"/>
      <c r="C26" s="32">
        <f t="shared" si="0"/>
        <v>8.6956521739130436E-3</v>
      </c>
      <c r="D26" s="23">
        <f t="shared" si="1"/>
        <v>3</v>
      </c>
      <c r="E26" s="32">
        <f t="shared" si="2"/>
        <v>0</v>
      </c>
      <c r="F26" s="23">
        <f t="shared" si="3"/>
        <v>0</v>
      </c>
      <c r="G26" s="22">
        <f t="shared" si="4"/>
        <v>0</v>
      </c>
      <c r="H26" s="23">
        <f t="shared" si="5"/>
        <v>0</v>
      </c>
      <c r="I26" s="32">
        <f t="shared" si="6"/>
        <v>0</v>
      </c>
      <c r="J26" s="23">
        <f t="shared" si="7"/>
        <v>0</v>
      </c>
      <c r="K26" s="32">
        <f t="shared" si="8"/>
        <v>1.5873015873015872E-2</v>
      </c>
      <c r="L26" s="23">
        <f t="shared" si="9"/>
        <v>1</v>
      </c>
      <c r="M26" s="32">
        <f t="shared" si="10"/>
        <v>5.263157894736842E-3</v>
      </c>
      <c r="N26" s="23">
        <f t="shared" si="11"/>
        <v>1</v>
      </c>
      <c r="O26" s="32">
        <f t="shared" si="12"/>
        <v>1.5625E-2</v>
      </c>
      <c r="P26" s="23">
        <f t="shared" si="13"/>
        <v>1</v>
      </c>
      <c r="Q26" s="32">
        <f t="shared" si="14"/>
        <v>4.7528517110266158E-3</v>
      </c>
      <c r="R26" s="23">
        <f t="shared" si="15"/>
        <v>5</v>
      </c>
      <c r="S26" s="32">
        <f t="shared" si="16"/>
        <v>8.3333333333333329E-2</v>
      </c>
      <c r="T26" s="23">
        <f t="shared" si="17"/>
        <v>1</v>
      </c>
      <c r="X26" t="s">
        <v>126</v>
      </c>
      <c r="Y26" t="s">
        <v>77</v>
      </c>
      <c r="Z26" t="s">
        <v>78</v>
      </c>
      <c r="AA26" t="s">
        <v>92</v>
      </c>
      <c r="AB26" t="s">
        <v>147</v>
      </c>
      <c r="AC26">
        <v>5</v>
      </c>
      <c r="AD26">
        <v>3</v>
      </c>
      <c r="AE26">
        <v>0</v>
      </c>
      <c r="AF26">
        <v>2</v>
      </c>
      <c r="AG26">
        <v>2</v>
      </c>
      <c r="AH26">
        <v>15</v>
      </c>
      <c r="AI26">
        <v>0</v>
      </c>
      <c r="AJ26">
        <v>27</v>
      </c>
      <c r="AK26">
        <v>0</v>
      </c>
    </row>
    <row r="27" spans="1:37" x14ac:dyDescent="0.3">
      <c r="A27" t="s">
        <v>13</v>
      </c>
      <c r="B27" s="21"/>
      <c r="C27" s="32">
        <f t="shared" si="0"/>
        <v>6.9565217391304349E-2</v>
      </c>
      <c r="D27" s="23">
        <f t="shared" si="1"/>
        <v>24</v>
      </c>
      <c r="E27" s="32">
        <f t="shared" si="2"/>
        <v>5.7268722466960353E-2</v>
      </c>
      <c r="F27" s="23">
        <f t="shared" si="3"/>
        <v>13</v>
      </c>
      <c r="G27" s="22">
        <f t="shared" si="4"/>
        <v>5.2083333333333336E-2</v>
      </c>
      <c r="H27" s="23">
        <f t="shared" si="5"/>
        <v>5</v>
      </c>
      <c r="I27" s="32">
        <f t="shared" si="6"/>
        <v>6.3291139240506333E-2</v>
      </c>
      <c r="J27" s="23">
        <f t="shared" si="7"/>
        <v>5</v>
      </c>
      <c r="K27" s="32">
        <f t="shared" si="8"/>
        <v>6.3492063492063489E-2</v>
      </c>
      <c r="L27" s="23">
        <f t="shared" si="9"/>
        <v>4</v>
      </c>
      <c r="M27" s="32">
        <f t="shared" si="10"/>
        <v>0</v>
      </c>
      <c r="N27" s="23">
        <f t="shared" si="11"/>
        <v>0</v>
      </c>
      <c r="O27" s="32">
        <f t="shared" si="12"/>
        <v>4.6875E-2</v>
      </c>
      <c r="P27" s="23">
        <f t="shared" si="13"/>
        <v>3</v>
      </c>
      <c r="Q27" s="32">
        <f t="shared" si="14"/>
        <v>5.038022813688213E-2</v>
      </c>
      <c r="R27" s="23">
        <f t="shared" si="15"/>
        <v>53</v>
      </c>
      <c r="S27" s="32">
        <f t="shared" si="16"/>
        <v>8.3333333333333329E-2</v>
      </c>
      <c r="T27" s="23">
        <f t="shared" si="17"/>
        <v>1</v>
      </c>
      <c r="X27" t="s">
        <v>20</v>
      </c>
      <c r="Y27" t="s">
        <v>77</v>
      </c>
      <c r="Z27" t="s">
        <v>78</v>
      </c>
      <c r="AA27" t="s">
        <v>92</v>
      </c>
      <c r="AB27" t="s">
        <v>147</v>
      </c>
      <c r="AC27">
        <v>12</v>
      </c>
      <c r="AD27">
        <v>5</v>
      </c>
      <c r="AE27">
        <v>0</v>
      </c>
      <c r="AF27">
        <v>0</v>
      </c>
      <c r="AG27">
        <v>0</v>
      </c>
      <c r="AH27">
        <v>0</v>
      </c>
      <c r="AI27">
        <v>3</v>
      </c>
      <c r="AJ27">
        <v>20</v>
      </c>
      <c r="AK27">
        <v>0</v>
      </c>
    </row>
    <row r="28" spans="1:37" x14ac:dyDescent="0.3">
      <c r="A28" t="s">
        <v>37</v>
      </c>
      <c r="B28" s="21"/>
      <c r="C28" s="32">
        <f t="shared" si="0"/>
        <v>0</v>
      </c>
      <c r="D28" s="23">
        <f t="shared" si="1"/>
        <v>0</v>
      </c>
      <c r="E28" s="32">
        <f t="shared" si="2"/>
        <v>4.4052863436123352E-3</v>
      </c>
      <c r="F28" s="23">
        <f t="shared" si="3"/>
        <v>1</v>
      </c>
      <c r="G28" s="22">
        <f t="shared" si="4"/>
        <v>0</v>
      </c>
      <c r="H28" s="23">
        <f t="shared" si="5"/>
        <v>0</v>
      </c>
      <c r="I28" s="32">
        <f t="shared" si="6"/>
        <v>0</v>
      </c>
      <c r="J28" s="23">
        <f t="shared" si="7"/>
        <v>0</v>
      </c>
      <c r="K28" s="32">
        <f t="shared" si="8"/>
        <v>0</v>
      </c>
      <c r="L28" s="23">
        <f t="shared" si="9"/>
        <v>0</v>
      </c>
      <c r="M28" s="32">
        <f t="shared" si="10"/>
        <v>2.1052631578947368E-2</v>
      </c>
      <c r="N28" s="23">
        <f t="shared" si="11"/>
        <v>4</v>
      </c>
      <c r="O28" s="32">
        <f t="shared" si="12"/>
        <v>0</v>
      </c>
      <c r="P28" s="23">
        <f t="shared" si="13"/>
        <v>0</v>
      </c>
      <c r="Q28" s="32">
        <f t="shared" si="14"/>
        <v>4.7528517110266158E-3</v>
      </c>
      <c r="R28" s="23">
        <f t="shared" si="15"/>
        <v>5</v>
      </c>
      <c r="S28" s="32">
        <f t="shared" si="16"/>
        <v>0</v>
      </c>
      <c r="T28" s="23">
        <f t="shared" si="17"/>
        <v>0</v>
      </c>
      <c r="X28" t="s">
        <v>21</v>
      </c>
      <c r="Y28" t="s">
        <v>77</v>
      </c>
      <c r="Z28" t="s">
        <v>78</v>
      </c>
      <c r="AA28" t="s">
        <v>92</v>
      </c>
      <c r="AB28" t="s">
        <v>147</v>
      </c>
      <c r="AC28">
        <v>2</v>
      </c>
      <c r="AD28">
        <v>0</v>
      </c>
      <c r="AE28">
        <v>0</v>
      </c>
      <c r="AF28">
        <v>0</v>
      </c>
      <c r="AG28">
        <v>0</v>
      </c>
      <c r="AH28">
        <v>1</v>
      </c>
      <c r="AI28">
        <v>0</v>
      </c>
      <c r="AJ28">
        <v>3</v>
      </c>
      <c r="AK28">
        <v>0</v>
      </c>
    </row>
    <row r="29" spans="1:37" x14ac:dyDescent="0.3">
      <c r="A29" t="s">
        <v>14</v>
      </c>
      <c r="B29" s="21"/>
      <c r="C29" s="32">
        <f t="shared" si="0"/>
        <v>0</v>
      </c>
      <c r="D29" s="23">
        <f t="shared" si="1"/>
        <v>0</v>
      </c>
      <c r="E29" s="32">
        <f t="shared" si="2"/>
        <v>8.8105726872246704E-3</v>
      </c>
      <c r="F29" s="23">
        <f t="shared" si="3"/>
        <v>2</v>
      </c>
      <c r="G29" s="22">
        <f t="shared" si="4"/>
        <v>0</v>
      </c>
      <c r="H29" s="23">
        <f t="shared" si="5"/>
        <v>0</v>
      </c>
      <c r="I29" s="32">
        <f t="shared" si="6"/>
        <v>0</v>
      </c>
      <c r="J29" s="23">
        <f t="shared" si="7"/>
        <v>0</v>
      </c>
      <c r="K29" s="32">
        <f t="shared" si="8"/>
        <v>0</v>
      </c>
      <c r="L29" s="23">
        <f t="shared" si="9"/>
        <v>0</v>
      </c>
      <c r="M29" s="32">
        <f t="shared" si="10"/>
        <v>1.0526315789473684E-2</v>
      </c>
      <c r="N29" s="23">
        <f t="shared" si="11"/>
        <v>2</v>
      </c>
      <c r="O29" s="32">
        <f t="shared" si="12"/>
        <v>0</v>
      </c>
      <c r="P29" s="23">
        <f t="shared" si="13"/>
        <v>0</v>
      </c>
      <c r="Q29" s="32">
        <f t="shared" si="14"/>
        <v>3.8022813688212928E-3</v>
      </c>
      <c r="R29" s="23">
        <f t="shared" si="15"/>
        <v>4</v>
      </c>
      <c r="S29" s="32">
        <f t="shared" si="16"/>
        <v>0</v>
      </c>
      <c r="T29" s="23">
        <f t="shared" si="17"/>
        <v>0</v>
      </c>
      <c r="X29" t="s">
        <v>22</v>
      </c>
      <c r="Y29" t="s">
        <v>77</v>
      </c>
      <c r="Z29" t="s">
        <v>78</v>
      </c>
      <c r="AA29" t="s">
        <v>92</v>
      </c>
      <c r="AB29" t="s">
        <v>147</v>
      </c>
      <c r="AC29">
        <v>0</v>
      </c>
      <c r="AD29">
        <v>1</v>
      </c>
      <c r="AE29">
        <v>0</v>
      </c>
      <c r="AF29">
        <v>0</v>
      </c>
      <c r="AG29">
        <v>0</v>
      </c>
      <c r="AH29">
        <v>2</v>
      </c>
      <c r="AI29">
        <v>1</v>
      </c>
      <c r="AJ29">
        <v>3</v>
      </c>
      <c r="AK29">
        <v>1</v>
      </c>
    </row>
    <row r="30" spans="1:37" x14ac:dyDescent="0.3">
      <c r="A30" t="s">
        <v>148</v>
      </c>
      <c r="B30" s="21"/>
      <c r="C30" s="32">
        <f t="shared" si="0"/>
        <v>0</v>
      </c>
      <c r="D30" s="23">
        <f t="shared" si="1"/>
        <v>0</v>
      </c>
      <c r="E30" s="32">
        <f t="shared" si="2"/>
        <v>8.8105726872246704E-3</v>
      </c>
      <c r="F30" s="23">
        <f t="shared" si="3"/>
        <v>2</v>
      </c>
      <c r="G30" s="22">
        <f t="shared" si="4"/>
        <v>2.0833333333333332E-2</v>
      </c>
      <c r="H30" s="23">
        <f t="shared" si="5"/>
        <v>2</v>
      </c>
      <c r="I30" s="32">
        <f t="shared" si="6"/>
        <v>0</v>
      </c>
      <c r="J30" s="23">
        <f t="shared" si="7"/>
        <v>0</v>
      </c>
      <c r="K30" s="32">
        <f t="shared" si="8"/>
        <v>0</v>
      </c>
      <c r="L30" s="23">
        <f t="shared" si="9"/>
        <v>0</v>
      </c>
      <c r="M30" s="32">
        <f t="shared" si="10"/>
        <v>5.263157894736842E-3</v>
      </c>
      <c r="N30" s="23">
        <f t="shared" si="11"/>
        <v>1</v>
      </c>
      <c r="O30" s="32">
        <f t="shared" si="12"/>
        <v>0</v>
      </c>
      <c r="P30" s="23">
        <f t="shared" si="13"/>
        <v>0</v>
      </c>
      <c r="Q30" s="32">
        <f t="shared" si="14"/>
        <v>4.7528517110266158E-3</v>
      </c>
      <c r="R30" s="23">
        <f t="shared" si="15"/>
        <v>5</v>
      </c>
      <c r="S30" s="32">
        <f t="shared" si="16"/>
        <v>0</v>
      </c>
      <c r="T30" s="23">
        <f t="shared" si="17"/>
        <v>0</v>
      </c>
      <c r="X30" t="s">
        <v>23</v>
      </c>
      <c r="Y30" t="s">
        <v>77</v>
      </c>
      <c r="Z30" t="s">
        <v>78</v>
      </c>
      <c r="AA30" t="s">
        <v>92</v>
      </c>
      <c r="AB30" t="s">
        <v>147</v>
      </c>
      <c r="AC30">
        <v>1</v>
      </c>
      <c r="AD30">
        <v>5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6</v>
      </c>
      <c r="AK30">
        <v>0</v>
      </c>
    </row>
    <row r="31" spans="1:37" x14ac:dyDescent="0.3">
      <c r="A31" t="s">
        <v>15</v>
      </c>
      <c r="B31" s="21"/>
      <c r="C31" s="32">
        <f t="shared" si="0"/>
        <v>2.8985507246376812E-3</v>
      </c>
      <c r="D31" s="23">
        <f t="shared" si="1"/>
        <v>1</v>
      </c>
      <c r="E31" s="32">
        <f t="shared" si="2"/>
        <v>4.4052863436123352E-3</v>
      </c>
      <c r="F31" s="23">
        <f t="shared" si="3"/>
        <v>1</v>
      </c>
      <c r="G31" s="22">
        <f t="shared" si="4"/>
        <v>0</v>
      </c>
      <c r="H31" s="23">
        <f t="shared" si="5"/>
        <v>0</v>
      </c>
      <c r="I31" s="32">
        <f t="shared" si="6"/>
        <v>0</v>
      </c>
      <c r="J31" s="23">
        <f t="shared" si="7"/>
        <v>0</v>
      </c>
      <c r="K31" s="32">
        <f t="shared" si="8"/>
        <v>0</v>
      </c>
      <c r="L31" s="23">
        <f t="shared" si="9"/>
        <v>0</v>
      </c>
      <c r="M31" s="32">
        <f t="shared" si="10"/>
        <v>5.263157894736842E-3</v>
      </c>
      <c r="N31" s="23">
        <f t="shared" si="11"/>
        <v>1</v>
      </c>
      <c r="O31" s="32">
        <f t="shared" si="12"/>
        <v>0</v>
      </c>
      <c r="P31" s="23">
        <f t="shared" si="13"/>
        <v>0</v>
      </c>
      <c r="Q31" s="32">
        <f t="shared" si="14"/>
        <v>2.8517110266159697E-3</v>
      </c>
      <c r="R31" s="23">
        <f t="shared" si="15"/>
        <v>3</v>
      </c>
      <c r="S31" s="32">
        <f t="shared" si="16"/>
        <v>0</v>
      </c>
      <c r="T31" s="23">
        <f t="shared" si="17"/>
        <v>0</v>
      </c>
      <c r="X31" t="s">
        <v>24</v>
      </c>
      <c r="Y31" t="s">
        <v>77</v>
      </c>
      <c r="Z31" t="s">
        <v>78</v>
      </c>
      <c r="AA31" t="s">
        <v>92</v>
      </c>
      <c r="AB31" t="s">
        <v>147</v>
      </c>
      <c r="AC31">
        <v>8</v>
      </c>
      <c r="AD31">
        <v>9</v>
      </c>
      <c r="AE31">
        <v>50</v>
      </c>
      <c r="AF31">
        <v>4</v>
      </c>
      <c r="AG31">
        <v>1</v>
      </c>
      <c r="AH31">
        <v>8</v>
      </c>
      <c r="AI31">
        <v>2</v>
      </c>
      <c r="AJ31">
        <v>81</v>
      </c>
      <c r="AK31">
        <v>1</v>
      </c>
    </row>
    <row r="32" spans="1:37" x14ac:dyDescent="0.3">
      <c r="A32" t="s">
        <v>16</v>
      </c>
      <c r="B32" s="21"/>
      <c r="C32" s="32">
        <f t="shared" si="0"/>
        <v>0</v>
      </c>
      <c r="D32" s="23">
        <f t="shared" si="1"/>
        <v>0</v>
      </c>
      <c r="E32" s="32">
        <f t="shared" si="2"/>
        <v>0</v>
      </c>
      <c r="F32" s="23">
        <f t="shared" si="3"/>
        <v>0</v>
      </c>
      <c r="G32" s="22">
        <f t="shared" si="4"/>
        <v>0</v>
      </c>
      <c r="H32" s="23">
        <f t="shared" si="5"/>
        <v>0</v>
      </c>
      <c r="I32" s="32">
        <f t="shared" si="6"/>
        <v>0</v>
      </c>
      <c r="J32" s="23">
        <f t="shared" si="7"/>
        <v>0</v>
      </c>
      <c r="K32" s="32">
        <f t="shared" si="8"/>
        <v>0</v>
      </c>
      <c r="L32" s="23">
        <f t="shared" si="9"/>
        <v>0</v>
      </c>
      <c r="M32" s="32">
        <f t="shared" si="10"/>
        <v>0</v>
      </c>
      <c r="N32" s="23">
        <f t="shared" si="11"/>
        <v>0</v>
      </c>
      <c r="O32" s="32">
        <f t="shared" si="12"/>
        <v>0</v>
      </c>
      <c r="P32" s="23">
        <f t="shared" si="13"/>
        <v>0</v>
      </c>
      <c r="Q32" s="32">
        <f t="shared" si="14"/>
        <v>0</v>
      </c>
      <c r="R32" s="23">
        <f t="shared" si="15"/>
        <v>0</v>
      </c>
      <c r="S32" s="32">
        <f t="shared" si="16"/>
        <v>0</v>
      </c>
      <c r="T32" s="23">
        <f t="shared" si="17"/>
        <v>0</v>
      </c>
      <c r="X32" t="s">
        <v>25</v>
      </c>
      <c r="Y32" t="s">
        <v>77</v>
      </c>
      <c r="Z32" t="s">
        <v>78</v>
      </c>
      <c r="AA32" t="s">
        <v>92</v>
      </c>
      <c r="AB32" t="s">
        <v>147</v>
      </c>
      <c r="AC32">
        <v>8</v>
      </c>
      <c r="AD32">
        <v>7</v>
      </c>
      <c r="AE32">
        <v>0</v>
      </c>
      <c r="AF32">
        <v>0</v>
      </c>
      <c r="AG32">
        <v>1</v>
      </c>
      <c r="AH32">
        <v>6</v>
      </c>
      <c r="AI32">
        <v>1</v>
      </c>
      <c r="AJ32">
        <v>23</v>
      </c>
      <c r="AK32">
        <v>0</v>
      </c>
    </row>
    <row r="33" spans="1:37" x14ac:dyDescent="0.3">
      <c r="A33" t="s">
        <v>96</v>
      </c>
      <c r="B33" s="21"/>
      <c r="C33" s="32">
        <f t="shared" si="0"/>
        <v>0</v>
      </c>
      <c r="D33" s="23">
        <v>0</v>
      </c>
      <c r="E33" s="32">
        <f t="shared" ref="E33" si="18">F33/$F$58</f>
        <v>0</v>
      </c>
      <c r="F33" s="23">
        <f t="shared" si="3"/>
        <v>0</v>
      </c>
      <c r="G33" s="22">
        <f t="shared" ref="G33" si="19">H33/$H$58</f>
        <v>0</v>
      </c>
      <c r="H33" s="23">
        <f t="shared" si="5"/>
        <v>0</v>
      </c>
      <c r="I33" s="32">
        <f t="shared" ref="I33" si="20">J33/$J$58</f>
        <v>0</v>
      </c>
      <c r="J33" s="23">
        <f t="shared" si="7"/>
        <v>0</v>
      </c>
      <c r="K33" s="32">
        <f t="shared" ref="K33" si="21">L33/$L$58</f>
        <v>0</v>
      </c>
      <c r="L33" s="23">
        <f t="shared" si="9"/>
        <v>0</v>
      </c>
      <c r="M33" s="32">
        <f t="shared" ref="M33" si="22">N33/$N$58</f>
        <v>0</v>
      </c>
      <c r="N33" s="23">
        <f t="shared" si="11"/>
        <v>0</v>
      </c>
      <c r="O33" s="32">
        <f t="shared" ref="O33" si="23">P33/$P$58</f>
        <v>0</v>
      </c>
      <c r="P33" s="23">
        <f t="shared" si="13"/>
        <v>0</v>
      </c>
      <c r="Q33" s="32">
        <f t="shared" ref="Q33" si="24">R33/$R$58</f>
        <v>0</v>
      </c>
      <c r="R33" s="23">
        <f t="shared" si="15"/>
        <v>0</v>
      </c>
      <c r="S33" s="32">
        <f t="shared" ref="S33" si="25">T33/$T$58</f>
        <v>0</v>
      </c>
      <c r="T33" s="23">
        <f t="shared" si="17"/>
        <v>0</v>
      </c>
      <c r="X33" t="s">
        <v>26</v>
      </c>
      <c r="Y33" t="s">
        <v>77</v>
      </c>
      <c r="Z33" t="s">
        <v>78</v>
      </c>
      <c r="AA33" t="s">
        <v>92</v>
      </c>
      <c r="AB33" t="s">
        <v>147</v>
      </c>
      <c r="AC33">
        <v>24</v>
      </c>
      <c r="AD33">
        <v>15</v>
      </c>
      <c r="AE33">
        <v>2</v>
      </c>
      <c r="AF33">
        <v>5</v>
      </c>
      <c r="AG33">
        <v>2</v>
      </c>
      <c r="AH33">
        <v>2</v>
      </c>
      <c r="AI33">
        <v>3</v>
      </c>
      <c r="AJ33">
        <v>53</v>
      </c>
      <c r="AK33">
        <v>0</v>
      </c>
    </row>
    <row r="34" spans="1:37" x14ac:dyDescent="0.3">
      <c r="A34" t="s">
        <v>17</v>
      </c>
      <c r="B34" s="21"/>
      <c r="C34" s="32">
        <f t="shared" si="0"/>
        <v>8.6956521739130436E-3</v>
      </c>
      <c r="D34" s="23">
        <f t="shared" ref="D34:D56" si="26">IF(COUNTIF($X$2:$AK$60,A34)=1,VLOOKUP(A34,$X$2:$AK$60,6,FALSE),0)</f>
        <v>3</v>
      </c>
      <c r="E34" s="32">
        <f t="shared" ref="E34:E57" si="27">F34/$F$58</f>
        <v>2.643171806167401E-2</v>
      </c>
      <c r="F34" s="23">
        <f t="shared" si="3"/>
        <v>6</v>
      </c>
      <c r="G34" s="22">
        <f t="shared" ref="G34:G56" si="28">H34/$H$58</f>
        <v>0</v>
      </c>
      <c r="H34" s="23">
        <f t="shared" si="5"/>
        <v>0</v>
      </c>
      <c r="I34" s="32">
        <f t="shared" ref="I34:I56" si="29">J34/$J$58</f>
        <v>1.2658227848101266E-2</v>
      </c>
      <c r="J34" s="23">
        <f t="shared" si="7"/>
        <v>1</v>
      </c>
      <c r="K34" s="32">
        <f t="shared" ref="K34:K56" si="30">L34/$L$58</f>
        <v>1.5873015873015872E-2</v>
      </c>
      <c r="L34" s="23">
        <f t="shared" si="9"/>
        <v>1</v>
      </c>
      <c r="M34" s="32">
        <f t="shared" ref="M34:M56" si="31">N34/$N$58</f>
        <v>0</v>
      </c>
      <c r="N34" s="23">
        <f t="shared" si="11"/>
        <v>0</v>
      </c>
      <c r="O34" s="32">
        <f t="shared" ref="O34:O56" si="32">P34/$P$58</f>
        <v>0</v>
      </c>
      <c r="P34" s="23">
        <f t="shared" si="13"/>
        <v>0</v>
      </c>
      <c r="Q34" s="32">
        <f t="shared" ref="Q34:Q56" si="33">R34/$R$58</f>
        <v>1.0456273764258554E-2</v>
      </c>
      <c r="R34" s="23">
        <f t="shared" si="15"/>
        <v>11</v>
      </c>
      <c r="S34" s="32">
        <f t="shared" ref="S34:S56" si="34">T34/$T$58</f>
        <v>0</v>
      </c>
      <c r="T34" s="23">
        <f t="shared" si="17"/>
        <v>0</v>
      </c>
      <c r="X34" t="s">
        <v>27</v>
      </c>
      <c r="Y34" t="s">
        <v>77</v>
      </c>
      <c r="Z34" t="s">
        <v>78</v>
      </c>
      <c r="AA34" t="s">
        <v>92</v>
      </c>
      <c r="AB34" t="s">
        <v>147</v>
      </c>
      <c r="AC34">
        <v>3</v>
      </c>
      <c r="AD34">
        <v>2</v>
      </c>
      <c r="AE34">
        <v>0</v>
      </c>
      <c r="AF34">
        <v>0</v>
      </c>
      <c r="AG34">
        <v>0</v>
      </c>
      <c r="AH34">
        <v>4</v>
      </c>
      <c r="AI34">
        <v>0</v>
      </c>
      <c r="AJ34">
        <v>9</v>
      </c>
      <c r="AK34">
        <v>0</v>
      </c>
    </row>
    <row r="35" spans="1:37" x14ac:dyDescent="0.3">
      <c r="A35" t="s">
        <v>18</v>
      </c>
      <c r="B35" s="21"/>
      <c r="C35" s="32">
        <f t="shared" si="0"/>
        <v>2.8985507246376812E-3</v>
      </c>
      <c r="D35" s="23">
        <f t="shared" si="26"/>
        <v>1</v>
      </c>
      <c r="E35" s="32">
        <f t="shared" si="27"/>
        <v>0</v>
      </c>
      <c r="F35" s="23">
        <f t="shared" ref="F35:F56" si="35">IF(COUNTIF($X$2:$AK$60,A35)=1,VLOOKUP(A35,$X$2:$AK$60,7,FALSE),0)</f>
        <v>0</v>
      </c>
      <c r="G35" s="22">
        <f t="shared" si="28"/>
        <v>0</v>
      </c>
      <c r="H35" s="23">
        <f t="shared" ref="H35:H56" si="36">IF(COUNTIF($X$2:$AK$60,A35)=1,VLOOKUP(A35,$X$2:$AK$60,8,FALSE),0)</f>
        <v>0</v>
      </c>
      <c r="I35" s="32">
        <f t="shared" si="29"/>
        <v>0</v>
      </c>
      <c r="J35" s="23">
        <f t="shared" ref="J35:J56" si="37">IF(COUNTIF($X$2:$AK$60,A35)=1,VLOOKUP(A35,$X$2:$AK$60,9,FALSE),0)</f>
        <v>0</v>
      </c>
      <c r="K35" s="32">
        <f t="shared" si="30"/>
        <v>0</v>
      </c>
      <c r="L35" s="23">
        <f t="shared" ref="L35:L56" si="38">IF(COUNTIF($X$2:$AK$60,A35)=1,VLOOKUP(A35,$X$2:$AK$60,10,FALSE),0)</f>
        <v>0</v>
      </c>
      <c r="M35" s="32">
        <f t="shared" si="31"/>
        <v>0</v>
      </c>
      <c r="N35" s="23">
        <f t="shared" ref="N35:N56" si="39">IF(COUNTIF($X$2:$AK$60,A35)=1,VLOOKUP(A35,$X$2:$AK$60,11,FALSE),0)</f>
        <v>0</v>
      </c>
      <c r="O35" s="32">
        <f t="shared" si="32"/>
        <v>0</v>
      </c>
      <c r="P35" s="23">
        <f t="shared" ref="P35:P56" si="40">IF(COUNTIF($X$2:$AK$60,A35)=1,VLOOKUP(A35,$X$2:$AK$60,12,FALSE),0)</f>
        <v>0</v>
      </c>
      <c r="Q35" s="32">
        <f t="shared" si="33"/>
        <v>0</v>
      </c>
      <c r="R35" s="23">
        <f t="shared" ref="R35:R56" si="41">IF(COUNTIF($X$2:$AK$60,A35)=1,VLOOKUP(A35,$X$2:$AK$60,13,FALSE),0)</f>
        <v>0</v>
      </c>
      <c r="S35" s="32">
        <f t="shared" si="34"/>
        <v>8.3333333333333329E-2</v>
      </c>
      <c r="T35" s="23">
        <f t="shared" ref="T35:T56" si="42">IF(COUNTIF($X$2:$AK$60,A35)=1,VLOOKUP(A35,$X$2:$AK$60,14,FALSE),0)</f>
        <v>1</v>
      </c>
      <c r="X35" t="s">
        <v>151</v>
      </c>
      <c r="Y35" t="s">
        <v>77</v>
      </c>
      <c r="Z35" t="s">
        <v>78</v>
      </c>
      <c r="AA35" t="s">
        <v>92</v>
      </c>
      <c r="AB35" t="s">
        <v>147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1</v>
      </c>
      <c r="AJ35">
        <v>1</v>
      </c>
      <c r="AK35">
        <v>0</v>
      </c>
    </row>
    <row r="36" spans="1:37" x14ac:dyDescent="0.3">
      <c r="A36" t="s">
        <v>19</v>
      </c>
      <c r="B36" s="21"/>
      <c r="C36" s="32">
        <f t="shared" ref="C36:C57" si="43">D36/$D$58</f>
        <v>4.0579710144927533E-2</v>
      </c>
      <c r="D36" s="23">
        <f t="shared" si="26"/>
        <v>14</v>
      </c>
      <c r="E36" s="32">
        <f t="shared" si="27"/>
        <v>7.9295154185022032E-2</v>
      </c>
      <c r="F36" s="23">
        <f t="shared" si="35"/>
        <v>18</v>
      </c>
      <c r="G36" s="22">
        <f t="shared" si="28"/>
        <v>1.0416666666666666E-2</v>
      </c>
      <c r="H36" s="23">
        <f t="shared" si="36"/>
        <v>1</v>
      </c>
      <c r="I36" s="32">
        <f t="shared" si="29"/>
        <v>3.7974683544303799E-2</v>
      </c>
      <c r="J36" s="23">
        <f t="shared" si="37"/>
        <v>3</v>
      </c>
      <c r="K36" s="32">
        <f t="shared" si="30"/>
        <v>3.1746031746031744E-2</v>
      </c>
      <c r="L36" s="23">
        <f t="shared" si="38"/>
        <v>2</v>
      </c>
      <c r="M36" s="32">
        <f t="shared" si="31"/>
        <v>4.2105263157894736E-2</v>
      </c>
      <c r="N36" s="23">
        <f t="shared" si="39"/>
        <v>8</v>
      </c>
      <c r="O36" s="32">
        <f t="shared" si="32"/>
        <v>7.8125E-2</v>
      </c>
      <c r="P36" s="23">
        <f t="shared" si="40"/>
        <v>5</v>
      </c>
      <c r="Q36" s="32">
        <f t="shared" si="33"/>
        <v>4.8479087452471481E-2</v>
      </c>
      <c r="R36" s="23">
        <f t="shared" si="41"/>
        <v>51</v>
      </c>
      <c r="S36" s="32">
        <f t="shared" si="34"/>
        <v>0</v>
      </c>
      <c r="T36" s="23">
        <f t="shared" si="42"/>
        <v>0</v>
      </c>
      <c r="X36" t="s">
        <v>28</v>
      </c>
      <c r="Y36" t="s">
        <v>77</v>
      </c>
      <c r="Z36" t="s">
        <v>78</v>
      </c>
      <c r="AA36" t="s">
        <v>92</v>
      </c>
      <c r="AB36" t="s">
        <v>147</v>
      </c>
      <c r="AC36">
        <v>22</v>
      </c>
      <c r="AD36">
        <v>16</v>
      </c>
      <c r="AE36">
        <v>2</v>
      </c>
      <c r="AF36">
        <v>6</v>
      </c>
      <c r="AG36">
        <v>4</v>
      </c>
      <c r="AH36">
        <v>11</v>
      </c>
      <c r="AI36">
        <v>3</v>
      </c>
      <c r="AJ36">
        <v>64</v>
      </c>
      <c r="AK36">
        <v>0</v>
      </c>
    </row>
    <row r="37" spans="1:37" x14ac:dyDescent="0.3">
      <c r="A37" t="s">
        <v>126</v>
      </c>
      <c r="B37" s="21"/>
      <c r="C37" s="32">
        <f t="shared" si="43"/>
        <v>1.4492753623188406E-2</v>
      </c>
      <c r="D37" s="23">
        <f t="shared" si="26"/>
        <v>5</v>
      </c>
      <c r="E37" s="32">
        <f t="shared" si="27"/>
        <v>1.3215859030837005E-2</v>
      </c>
      <c r="F37" s="23">
        <f t="shared" si="35"/>
        <v>3</v>
      </c>
      <c r="G37" s="22">
        <f t="shared" si="28"/>
        <v>0</v>
      </c>
      <c r="H37" s="23">
        <f t="shared" si="36"/>
        <v>0</v>
      </c>
      <c r="I37" s="32">
        <f t="shared" si="29"/>
        <v>2.5316455696202531E-2</v>
      </c>
      <c r="J37" s="23">
        <f t="shared" si="37"/>
        <v>2</v>
      </c>
      <c r="K37" s="32">
        <f t="shared" si="30"/>
        <v>3.1746031746031744E-2</v>
      </c>
      <c r="L37" s="23">
        <f t="shared" si="38"/>
        <v>2</v>
      </c>
      <c r="M37" s="32">
        <f t="shared" si="31"/>
        <v>7.8947368421052627E-2</v>
      </c>
      <c r="N37" s="23">
        <f t="shared" si="39"/>
        <v>15</v>
      </c>
      <c r="O37" s="32">
        <f t="shared" si="32"/>
        <v>0</v>
      </c>
      <c r="P37" s="23">
        <f t="shared" si="40"/>
        <v>0</v>
      </c>
      <c r="Q37" s="32">
        <f t="shared" si="33"/>
        <v>2.5665399239543727E-2</v>
      </c>
      <c r="R37" s="23">
        <f t="shared" si="41"/>
        <v>27</v>
      </c>
      <c r="S37" s="32">
        <f t="shared" si="34"/>
        <v>0</v>
      </c>
      <c r="T37" s="23">
        <f t="shared" si="42"/>
        <v>0</v>
      </c>
      <c r="X37" t="s">
        <v>62</v>
      </c>
      <c r="Y37" t="s">
        <v>77</v>
      </c>
      <c r="Z37" t="s">
        <v>78</v>
      </c>
      <c r="AA37" t="s">
        <v>92</v>
      </c>
      <c r="AB37" t="s">
        <v>147</v>
      </c>
      <c r="AC37">
        <v>2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2</v>
      </c>
      <c r="AK37">
        <v>0</v>
      </c>
    </row>
    <row r="38" spans="1:37" x14ac:dyDescent="0.3">
      <c r="A38" t="s">
        <v>20</v>
      </c>
      <c r="B38" s="21"/>
      <c r="C38" s="32">
        <f t="shared" si="43"/>
        <v>3.4782608695652174E-2</v>
      </c>
      <c r="D38" s="23">
        <f t="shared" si="26"/>
        <v>12</v>
      </c>
      <c r="E38" s="32">
        <f t="shared" si="27"/>
        <v>2.2026431718061675E-2</v>
      </c>
      <c r="F38" s="23">
        <f t="shared" si="35"/>
        <v>5</v>
      </c>
      <c r="G38" s="22">
        <f t="shared" si="28"/>
        <v>0</v>
      </c>
      <c r="H38" s="23">
        <f t="shared" si="36"/>
        <v>0</v>
      </c>
      <c r="I38" s="32">
        <f t="shared" si="29"/>
        <v>0</v>
      </c>
      <c r="J38" s="23">
        <f t="shared" si="37"/>
        <v>0</v>
      </c>
      <c r="K38" s="32">
        <f t="shared" si="30"/>
        <v>0</v>
      </c>
      <c r="L38" s="23">
        <f t="shared" si="38"/>
        <v>0</v>
      </c>
      <c r="M38" s="32">
        <f t="shared" si="31"/>
        <v>0</v>
      </c>
      <c r="N38" s="23">
        <f t="shared" si="39"/>
        <v>0</v>
      </c>
      <c r="O38" s="32">
        <f t="shared" si="32"/>
        <v>4.6875E-2</v>
      </c>
      <c r="P38" s="23">
        <f t="shared" si="40"/>
        <v>3</v>
      </c>
      <c r="Q38" s="32">
        <f t="shared" si="33"/>
        <v>1.9011406844106463E-2</v>
      </c>
      <c r="R38" s="23">
        <f t="shared" si="41"/>
        <v>20</v>
      </c>
      <c r="S38" s="32">
        <f t="shared" si="34"/>
        <v>0</v>
      </c>
      <c r="T38" s="23">
        <f t="shared" si="42"/>
        <v>0</v>
      </c>
      <c r="X38" t="s">
        <v>63</v>
      </c>
      <c r="Y38" t="s">
        <v>77</v>
      </c>
      <c r="Z38" t="s">
        <v>78</v>
      </c>
      <c r="AA38" t="s">
        <v>92</v>
      </c>
      <c r="AB38" t="s">
        <v>147</v>
      </c>
      <c r="AC38">
        <v>0</v>
      </c>
      <c r="AD38">
        <v>0</v>
      </c>
      <c r="AE38">
        <v>1</v>
      </c>
      <c r="AF38">
        <v>0</v>
      </c>
      <c r="AG38">
        <v>0</v>
      </c>
      <c r="AH38">
        <v>0</v>
      </c>
      <c r="AI38">
        <v>0</v>
      </c>
      <c r="AJ38">
        <v>1</v>
      </c>
      <c r="AK38">
        <v>0</v>
      </c>
    </row>
    <row r="39" spans="1:37" x14ac:dyDescent="0.3">
      <c r="A39" t="s">
        <v>21</v>
      </c>
      <c r="B39" s="21"/>
      <c r="C39" s="32">
        <f t="shared" si="43"/>
        <v>5.7971014492753624E-3</v>
      </c>
      <c r="D39" s="23">
        <f t="shared" si="26"/>
        <v>2</v>
      </c>
      <c r="E39" s="32">
        <f t="shared" si="27"/>
        <v>0</v>
      </c>
      <c r="F39" s="23">
        <f t="shared" si="35"/>
        <v>0</v>
      </c>
      <c r="G39" s="22">
        <f t="shared" si="28"/>
        <v>0</v>
      </c>
      <c r="H39" s="23">
        <f t="shared" si="36"/>
        <v>0</v>
      </c>
      <c r="I39" s="32">
        <f t="shared" si="29"/>
        <v>0</v>
      </c>
      <c r="J39" s="23">
        <f t="shared" si="37"/>
        <v>0</v>
      </c>
      <c r="K39" s="32">
        <f t="shared" si="30"/>
        <v>0</v>
      </c>
      <c r="L39" s="23">
        <f t="shared" si="38"/>
        <v>0</v>
      </c>
      <c r="M39" s="32">
        <f t="shared" si="31"/>
        <v>5.263157894736842E-3</v>
      </c>
      <c r="N39" s="23">
        <f t="shared" si="39"/>
        <v>1</v>
      </c>
      <c r="O39" s="32">
        <f t="shared" si="32"/>
        <v>0</v>
      </c>
      <c r="P39" s="23">
        <f t="shared" si="40"/>
        <v>0</v>
      </c>
      <c r="Q39" s="32">
        <f t="shared" si="33"/>
        <v>2.8517110266159697E-3</v>
      </c>
      <c r="R39" s="23">
        <f t="shared" si="41"/>
        <v>3</v>
      </c>
      <c r="S39" s="32">
        <f t="shared" si="34"/>
        <v>0</v>
      </c>
      <c r="T39" s="23">
        <f t="shared" si="42"/>
        <v>0</v>
      </c>
      <c r="X39" t="s">
        <v>34</v>
      </c>
      <c r="Y39" t="s">
        <v>77</v>
      </c>
      <c r="Z39" t="s">
        <v>78</v>
      </c>
      <c r="AA39" t="s">
        <v>92</v>
      </c>
      <c r="AB39" t="s">
        <v>147</v>
      </c>
      <c r="AC39">
        <v>0</v>
      </c>
      <c r="AD39">
        <v>2</v>
      </c>
      <c r="AE39">
        <v>1</v>
      </c>
      <c r="AF39">
        <v>0</v>
      </c>
      <c r="AG39">
        <v>0</v>
      </c>
      <c r="AH39">
        <v>1</v>
      </c>
      <c r="AI39">
        <v>0</v>
      </c>
      <c r="AJ39">
        <v>4</v>
      </c>
      <c r="AK39">
        <v>0</v>
      </c>
    </row>
    <row r="40" spans="1:37" x14ac:dyDescent="0.3">
      <c r="A40" t="s">
        <v>22</v>
      </c>
      <c r="B40" s="21"/>
      <c r="C40" s="32">
        <f t="shared" si="43"/>
        <v>0</v>
      </c>
      <c r="D40" s="23">
        <f t="shared" si="26"/>
        <v>0</v>
      </c>
      <c r="E40" s="32">
        <f t="shared" si="27"/>
        <v>4.4052863436123352E-3</v>
      </c>
      <c r="F40" s="23">
        <f t="shared" si="35"/>
        <v>1</v>
      </c>
      <c r="G40" s="22">
        <f t="shared" si="28"/>
        <v>0</v>
      </c>
      <c r="H40" s="23">
        <f t="shared" si="36"/>
        <v>0</v>
      </c>
      <c r="I40" s="32">
        <f t="shared" si="29"/>
        <v>0</v>
      </c>
      <c r="J40" s="23">
        <f t="shared" si="37"/>
        <v>0</v>
      </c>
      <c r="K40" s="32">
        <f t="shared" si="30"/>
        <v>0</v>
      </c>
      <c r="L40" s="23">
        <f t="shared" si="38"/>
        <v>0</v>
      </c>
      <c r="M40" s="32">
        <f t="shared" si="31"/>
        <v>1.0526315789473684E-2</v>
      </c>
      <c r="N40" s="23">
        <f t="shared" si="39"/>
        <v>2</v>
      </c>
      <c r="O40" s="32">
        <f t="shared" si="32"/>
        <v>1.5625E-2</v>
      </c>
      <c r="P40" s="23">
        <f t="shared" si="40"/>
        <v>1</v>
      </c>
      <c r="Q40" s="32">
        <f t="shared" si="33"/>
        <v>2.8517110266159697E-3</v>
      </c>
      <c r="R40" s="23">
        <f t="shared" si="41"/>
        <v>3</v>
      </c>
      <c r="S40" s="32">
        <f t="shared" si="34"/>
        <v>8.3333333333333329E-2</v>
      </c>
      <c r="T40" s="23">
        <f t="shared" si="42"/>
        <v>1</v>
      </c>
      <c r="X40" t="s">
        <v>29</v>
      </c>
      <c r="Y40" t="s">
        <v>77</v>
      </c>
      <c r="Z40" t="s">
        <v>78</v>
      </c>
      <c r="AA40" t="s">
        <v>92</v>
      </c>
      <c r="AB40" t="s">
        <v>147</v>
      </c>
      <c r="AC40">
        <v>3</v>
      </c>
      <c r="AD40">
        <v>1</v>
      </c>
      <c r="AE40">
        <v>2</v>
      </c>
      <c r="AF40">
        <v>4</v>
      </c>
      <c r="AG40">
        <v>3</v>
      </c>
      <c r="AH40">
        <v>9</v>
      </c>
      <c r="AI40">
        <v>0</v>
      </c>
      <c r="AJ40">
        <v>21</v>
      </c>
      <c r="AK40">
        <v>1</v>
      </c>
    </row>
    <row r="41" spans="1:37" x14ac:dyDescent="0.3">
      <c r="A41" t="s">
        <v>23</v>
      </c>
      <c r="B41" s="21"/>
      <c r="C41" s="32">
        <f t="shared" si="43"/>
        <v>2.8985507246376812E-3</v>
      </c>
      <c r="D41" s="23">
        <f t="shared" si="26"/>
        <v>1</v>
      </c>
      <c r="E41" s="32">
        <f t="shared" si="27"/>
        <v>2.2026431718061675E-2</v>
      </c>
      <c r="F41" s="23">
        <f t="shared" si="35"/>
        <v>5</v>
      </c>
      <c r="G41" s="22">
        <f t="shared" si="28"/>
        <v>0</v>
      </c>
      <c r="H41" s="23">
        <f t="shared" si="36"/>
        <v>0</v>
      </c>
      <c r="I41" s="32">
        <f t="shared" si="29"/>
        <v>0</v>
      </c>
      <c r="J41" s="23">
        <f t="shared" si="37"/>
        <v>0</v>
      </c>
      <c r="K41" s="32">
        <f t="shared" si="30"/>
        <v>0</v>
      </c>
      <c r="L41" s="23">
        <f t="shared" si="38"/>
        <v>0</v>
      </c>
      <c r="M41" s="32">
        <f t="shared" si="31"/>
        <v>0</v>
      </c>
      <c r="N41" s="23">
        <f t="shared" si="39"/>
        <v>0</v>
      </c>
      <c r="O41" s="32">
        <f t="shared" si="32"/>
        <v>0</v>
      </c>
      <c r="P41" s="23">
        <f t="shared" si="40"/>
        <v>0</v>
      </c>
      <c r="Q41" s="32">
        <f t="shared" si="33"/>
        <v>5.7034220532319393E-3</v>
      </c>
      <c r="R41" s="23">
        <f t="shared" si="41"/>
        <v>6</v>
      </c>
      <c r="S41" s="32">
        <f t="shared" si="34"/>
        <v>0</v>
      </c>
      <c r="T41" s="23">
        <f t="shared" si="42"/>
        <v>0</v>
      </c>
      <c r="X41" t="s">
        <v>35</v>
      </c>
      <c r="Y41" t="s">
        <v>77</v>
      </c>
      <c r="Z41" t="s">
        <v>78</v>
      </c>
      <c r="AA41" t="s">
        <v>92</v>
      </c>
      <c r="AB41" t="s">
        <v>147</v>
      </c>
      <c r="AC41">
        <v>7</v>
      </c>
      <c r="AD41">
        <v>4</v>
      </c>
      <c r="AE41">
        <v>1</v>
      </c>
      <c r="AF41">
        <v>1</v>
      </c>
      <c r="AG41">
        <v>2</v>
      </c>
      <c r="AH41">
        <v>1</v>
      </c>
      <c r="AI41">
        <v>2</v>
      </c>
      <c r="AJ41">
        <v>17</v>
      </c>
      <c r="AK41">
        <v>1</v>
      </c>
    </row>
    <row r="42" spans="1:37" x14ac:dyDescent="0.3">
      <c r="A42" t="s">
        <v>24</v>
      </c>
      <c r="B42" s="21"/>
      <c r="C42" s="32">
        <f t="shared" si="43"/>
        <v>2.318840579710145E-2</v>
      </c>
      <c r="D42" s="23">
        <f t="shared" si="26"/>
        <v>8</v>
      </c>
      <c r="E42" s="32">
        <f t="shared" si="27"/>
        <v>3.9647577092511016E-2</v>
      </c>
      <c r="F42" s="23">
        <f t="shared" si="35"/>
        <v>9</v>
      </c>
      <c r="G42" s="22">
        <f t="shared" si="28"/>
        <v>0.52083333333333337</v>
      </c>
      <c r="H42" s="23">
        <f t="shared" si="36"/>
        <v>50</v>
      </c>
      <c r="I42" s="32">
        <f t="shared" si="29"/>
        <v>5.0632911392405063E-2</v>
      </c>
      <c r="J42" s="23">
        <f t="shared" si="37"/>
        <v>4</v>
      </c>
      <c r="K42" s="32">
        <f t="shared" si="30"/>
        <v>1.5873015873015872E-2</v>
      </c>
      <c r="L42" s="23">
        <f t="shared" si="38"/>
        <v>1</v>
      </c>
      <c r="M42" s="32">
        <f t="shared" si="31"/>
        <v>4.2105263157894736E-2</v>
      </c>
      <c r="N42" s="23">
        <f t="shared" si="39"/>
        <v>8</v>
      </c>
      <c r="O42" s="32">
        <f t="shared" si="32"/>
        <v>3.125E-2</v>
      </c>
      <c r="P42" s="23">
        <f t="shared" si="40"/>
        <v>2</v>
      </c>
      <c r="Q42" s="32">
        <f t="shared" si="33"/>
        <v>7.6996197718631185E-2</v>
      </c>
      <c r="R42" s="23">
        <f t="shared" si="41"/>
        <v>81</v>
      </c>
      <c r="S42" s="32">
        <f t="shared" si="34"/>
        <v>8.3333333333333329E-2</v>
      </c>
      <c r="T42" s="23">
        <f t="shared" si="42"/>
        <v>1</v>
      </c>
      <c r="X42" t="s">
        <v>30</v>
      </c>
      <c r="Y42" t="s">
        <v>77</v>
      </c>
      <c r="Z42" t="s">
        <v>78</v>
      </c>
      <c r="AA42" t="s">
        <v>92</v>
      </c>
      <c r="AB42" t="s">
        <v>147</v>
      </c>
      <c r="AC42">
        <v>16</v>
      </c>
      <c r="AD42">
        <v>0</v>
      </c>
      <c r="AE42">
        <v>1</v>
      </c>
      <c r="AF42">
        <v>1</v>
      </c>
      <c r="AG42">
        <v>2</v>
      </c>
      <c r="AH42">
        <v>5</v>
      </c>
      <c r="AI42">
        <v>1</v>
      </c>
      <c r="AJ42">
        <v>26</v>
      </c>
      <c r="AK42">
        <v>0</v>
      </c>
    </row>
    <row r="43" spans="1:37" x14ac:dyDescent="0.3">
      <c r="A43" t="s">
        <v>61</v>
      </c>
      <c r="B43" s="21"/>
      <c r="C43" s="32">
        <f t="shared" si="43"/>
        <v>0</v>
      </c>
      <c r="D43" s="23">
        <f t="shared" si="26"/>
        <v>0</v>
      </c>
      <c r="E43" s="32">
        <f t="shared" si="27"/>
        <v>0</v>
      </c>
      <c r="F43" s="23">
        <f t="shared" si="35"/>
        <v>0</v>
      </c>
      <c r="G43" s="22">
        <f t="shared" si="28"/>
        <v>0</v>
      </c>
      <c r="H43" s="23">
        <f t="shared" si="36"/>
        <v>0</v>
      </c>
      <c r="I43" s="32">
        <f t="shared" si="29"/>
        <v>0</v>
      </c>
      <c r="J43" s="23">
        <f t="shared" si="37"/>
        <v>0</v>
      </c>
      <c r="K43" s="32">
        <f t="shared" si="30"/>
        <v>0</v>
      </c>
      <c r="L43" s="23">
        <f t="shared" si="38"/>
        <v>0</v>
      </c>
      <c r="M43" s="32">
        <f t="shared" si="31"/>
        <v>0</v>
      </c>
      <c r="N43" s="23">
        <f t="shared" si="39"/>
        <v>0</v>
      </c>
      <c r="O43" s="32">
        <f t="shared" si="32"/>
        <v>0</v>
      </c>
      <c r="P43" s="23">
        <f t="shared" si="40"/>
        <v>0</v>
      </c>
      <c r="Q43" s="32">
        <f t="shared" si="33"/>
        <v>0</v>
      </c>
      <c r="R43" s="23">
        <f t="shared" si="41"/>
        <v>0</v>
      </c>
      <c r="S43" s="32">
        <f t="shared" si="34"/>
        <v>0</v>
      </c>
      <c r="T43" s="23">
        <f t="shared" si="42"/>
        <v>0</v>
      </c>
      <c r="X43" t="s">
        <v>31</v>
      </c>
      <c r="Y43" t="s">
        <v>77</v>
      </c>
      <c r="Z43" t="s">
        <v>78</v>
      </c>
      <c r="AA43" t="s">
        <v>92</v>
      </c>
      <c r="AB43" t="s">
        <v>147</v>
      </c>
      <c r="AC43">
        <v>5</v>
      </c>
      <c r="AD43">
        <v>7</v>
      </c>
      <c r="AE43">
        <v>0</v>
      </c>
      <c r="AF43">
        <v>1</v>
      </c>
      <c r="AG43">
        <v>5</v>
      </c>
      <c r="AH43">
        <v>7</v>
      </c>
      <c r="AI43">
        <v>0</v>
      </c>
      <c r="AJ43">
        <v>25</v>
      </c>
      <c r="AK43">
        <v>0</v>
      </c>
    </row>
    <row r="44" spans="1:37" x14ac:dyDescent="0.3">
      <c r="A44" t="s">
        <v>25</v>
      </c>
      <c r="B44" s="21"/>
      <c r="C44" s="32">
        <f t="shared" si="43"/>
        <v>2.318840579710145E-2</v>
      </c>
      <c r="D44" s="23">
        <f t="shared" si="26"/>
        <v>8</v>
      </c>
      <c r="E44" s="32">
        <f t="shared" si="27"/>
        <v>3.0837004405286344E-2</v>
      </c>
      <c r="F44" s="23">
        <f t="shared" si="35"/>
        <v>7</v>
      </c>
      <c r="G44" s="22">
        <f t="shared" si="28"/>
        <v>0</v>
      </c>
      <c r="H44" s="23">
        <f t="shared" si="36"/>
        <v>0</v>
      </c>
      <c r="I44" s="32">
        <f t="shared" si="29"/>
        <v>0</v>
      </c>
      <c r="J44" s="23">
        <f t="shared" si="37"/>
        <v>0</v>
      </c>
      <c r="K44" s="32">
        <f t="shared" si="30"/>
        <v>1.5873015873015872E-2</v>
      </c>
      <c r="L44" s="23">
        <f t="shared" si="38"/>
        <v>1</v>
      </c>
      <c r="M44" s="32">
        <f t="shared" si="31"/>
        <v>3.1578947368421054E-2</v>
      </c>
      <c r="N44" s="23">
        <f t="shared" si="39"/>
        <v>6</v>
      </c>
      <c r="O44" s="32">
        <f t="shared" si="32"/>
        <v>1.5625E-2</v>
      </c>
      <c r="P44" s="23">
        <f t="shared" si="40"/>
        <v>1</v>
      </c>
      <c r="Q44" s="32">
        <f t="shared" si="33"/>
        <v>2.1863117870722433E-2</v>
      </c>
      <c r="R44" s="23">
        <f t="shared" si="41"/>
        <v>23</v>
      </c>
      <c r="S44" s="32">
        <f t="shared" si="34"/>
        <v>0</v>
      </c>
      <c r="T44" s="23">
        <f t="shared" si="42"/>
        <v>0</v>
      </c>
      <c r="X44" t="s">
        <v>32</v>
      </c>
      <c r="Y44" t="s">
        <v>77</v>
      </c>
      <c r="Z44" t="s">
        <v>78</v>
      </c>
      <c r="AA44" t="s">
        <v>92</v>
      </c>
      <c r="AB44" t="s">
        <v>147</v>
      </c>
      <c r="AC44">
        <v>50</v>
      </c>
      <c r="AD44">
        <v>25</v>
      </c>
      <c r="AE44">
        <v>1</v>
      </c>
      <c r="AF44">
        <v>4</v>
      </c>
      <c r="AG44">
        <v>4</v>
      </c>
      <c r="AH44">
        <v>10</v>
      </c>
      <c r="AI44">
        <v>7</v>
      </c>
      <c r="AJ44">
        <v>101</v>
      </c>
      <c r="AK44">
        <v>0</v>
      </c>
    </row>
    <row r="45" spans="1:37" x14ac:dyDescent="0.3">
      <c r="A45" t="s">
        <v>26</v>
      </c>
      <c r="B45" s="21"/>
      <c r="C45" s="32">
        <f t="shared" si="43"/>
        <v>6.9565217391304349E-2</v>
      </c>
      <c r="D45" s="23">
        <f t="shared" si="26"/>
        <v>24</v>
      </c>
      <c r="E45" s="32">
        <f t="shared" si="27"/>
        <v>6.6079295154185022E-2</v>
      </c>
      <c r="F45" s="23">
        <f t="shared" si="35"/>
        <v>15</v>
      </c>
      <c r="G45" s="22">
        <f t="shared" si="28"/>
        <v>2.0833333333333332E-2</v>
      </c>
      <c r="H45" s="23">
        <f t="shared" si="36"/>
        <v>2</v>
      </c>
      <c r="I45" s="32">
        <f t="shared" si="29"/>
        <v>6.3291139240506333E-2</v>
      </c>
      <c r="J45" s="23">
        <f t="shared" si="37"/>
        <v>5</v>
      </c>
      <c r="K45" s="32">
        <f t="shared" si="30"/>
        <v>3.1746031746031744E-2</v>
      </c>
      <c r="L45" s="23">
        <f t="shared" si="38"/>
        <v>2</v>
      </c>
      <c r="M45" s="32">
        <f t="shared" si="31"/>
        <v>1.0526315789473684E-2</v>
      </c>
      <c r="N45" s="23">
        <f t="shared" si="39"/>
        <v>2</v>
      </c>
      <c r="O45" s="32">
        <f t="shared" si="32"/>
        <v>4.6875E-2</v>
      </c>
      <c r="P45" s="23">
        <f t="shared" si="40"/>
        <v>3</v>
      </c>
      <c r="Q45" s="32">
        <f t="shared" si="33"/>
        <v>5.038022813688213E-2</v>
      </c>
      <c r="R45" s="23">
        <f t="shared" si="41"/>
        <v>53</v>
      </c>
      <c r="S45" s="32">
        <f t="shared" si="34"/>
        <v>0</v>
      </c>
      <c r="T45" s="23">
        <f t="shared" si="42"/>
        <v>0</v>
      </c>
    </row>
    <row r="46" spans="1:37" x14ac:dyDescent="0.3">
      <c r="A46" t="s">
        <v>27</v>
      </c>
      <c r="B46" s="21"/>
      <c r="C46" s="32">
        <f t="shared" si="43"/>
        <v>8.6956521739130436E-3</v>
      </c>
      <c r="D46" s="23">
        <f t="shared" si="26"/>
        <v>3</v>
      </c>
      <c r="E46" s="32">
        <f t="shared" si="27"/>
        <v>8.8105726872246704E-3</v>
      </c>
      <c r="F46" s="23">
        <f t="shared" si="35"/>
        <v>2</v>
      </c>
      <c r="G46" s="22">
        <f t="shared" si="28"/>
        <v>0</v>
      </c>
      <c r="H46" s="23">
        <f t="shared" si="36"/>
        <v>0</v>
      </c>
      <c r="I46" s="32">
        <f t="shared" si="29"/>
        <v>0</v>
      </c>
      <c r="J46" s="23">
        <f t="shared" si="37"/>
        <v>0</v>
      </c>
      <c r="K46" s="32">
        <f t="shared" si="30"/>
        <v>0</v>
      </c>
      <c r="L46" s="23">
        <f t="shared" si="38"/>
        <v>0</v>
      </c>
      <c r="M46" s="32">
        <f t="shared" si="31"/>
        <v>2.1052631578947368E-2</v>
      </c>
      <c r="N46" s="23">
        <f t="shared" si="39"/>
        <v>4</v>
      </c>
      <c r="O46" s="32">
        <f t="shared" si="32"/>
        <v>0</v>
      </c>
      <c r="P46" s="23">
        <f t="shared" si="40"/>
        <v>0</v>
      </c>
      <c r="Q46" s="32">
        <f t="shared" si="33"/>
        <v>8.555133079847909E-3</v>
      </c>
      <c r="R46" s="23">
        <f t="shared" si="41"/>
        <v>9</v>
      </c>
      <c r="S46" s="32">
        <f t="shared" si="34"/>
        <v>0</v>
      </c>
      <c r="T46" s="23">
        <f t="shared" si="42"/>
        <v>0</v>
      </c>
      <c r="AC46">
        <f t="shared" ref="AC46:AK46" si="44">SUM(AC2:AC44)</f>
        <v>345</v>
      </c>
      <c r="AD46">
        <f t="shared" si="44"/>
        <v>227</v>
      </c>
      <c r="AE46">
        <f t="shared" si="44"/>
        <v>96</v>
      </c>
      <c r="AF46">
        <f t="shared" si="44"/>
        <v>79</v>
      </c>
      <c r="AG46">
        <f t="shared" si="44"/>
        <v>64</v>
      </c>
      <c r="AH46">
        <f t="shared" si="44"/>
        <v>192</v>
      </c>
      <c r="AI46">
        <f t="shared" si="44"/>
        <v>65</v>
      </c>
      <c r="AJ46">
        <f t="shared" si="44"/>
        <v>1056</v>
      </c>
      <c r="AK46">
        <f t="shared" si="44"/>
        <v>12</v>
      </c>
    </row>
    <row r="47" spans="1:37" x14ac:dyDescent="0.3">
      <c r="A47" t="s">
        <v>28</v>
      </c>
      <c r="B47" s="21"/>
      <c r="C47" s="32">
        <f t="shared" si="43"/>
        <v>6.3768115942028983E-2</v>
      </c>
      <c r="D47" s="23">
        <f t="shared" si="26"/>
        <v>22</v>
      </c>
      <c r="E47" s="32">
        <f t="shared" si="27"/>
        <v>7.0484581497797363E-2</v>
      </c>
      <c r="F47" s="23">
        <f t="shared" si="35"/>
        <v>16</v>
      </c>
      <c r="G47" s="22">
        <f t="shared" si="28"/>
        <v>2.0833333333333332E-2</v>
      </c>
      <c r="H47" s="23">
        <f t="shared" si="36"/>
        <v>2</v>
      </c>
      <c r="I47" s="32">
        <f t="shared" si="29"/>
        <v>7.5949367088607597E-2</v>
      </c>
      <c r="J47" s="23">
        <f t="shared" si="37"/>
        <v>6</v>
      </c>
      <c r="K47" s="32">
        <f t="shared" si="30"/>
        <v>6.3492063492063489E-2</v>
      </c>
      <c r="L47" s="23">
        <f t="shared" si="38"/>
        <v>4</v>
      </c>
      <c r="M47" s="32">
        <f t="shared" si="31"/>
        <v>5.7894736842105263E-2</v>
      </c>
      <c r="N47" s="23">
        <f t="shared" si="39"/>
        <v>11</v>
      </c>
      <c r="O47" s="32">
        <f t="shared" si="32"/>
        <v>4.6875E-2</v>
      </c>
      <c r="P47" s="23">
        <f t="shared" si="40"/>
        <v>3</v>
      </c>
      <c r="Q47" s="32">
        <f t="shared" si="33"/>
        <v>6.0836501901140684E-2</v>
      </c>
      <c r="R47" s="23">
        <f t="shared" si="41"/>
        <v>64</v>
      </c>
      <c r="S47" s="32">
        <f t="shared" si="34"/>
        <v>0</v>
      </c>
      <c r="T47" s="23">
        <f t="shared" si="42"/>
        <v>0</v>
      </c>
    </row>
    <row r="48" spans="1:37" x14ac:dyDescent="0.3">
      <c r="A48" t="s">
        <v>62</v>
      </c>
      <c r="B48" s="21"/>
      <c r="C48" s="32">
        <f t="shared" si="43"/>
        <v>5.7971014492753624E-3</v>
      </c>
      <c r="D48" s="23">
        <f t="shared" si="26"/>
        <v>2</v>
      </c>
      <c r="E48" s="32">
        <f t="shared" si="27"/>
        <v>0</v>
      </c>
      <c r="F48" s="23">
        <f t="shared" si="35"/>
        <v>0</v>
      </c>
      <c r="G48" s="22">
        <f t="shared" si="28"/>
        <v>0</v>
      </c>
      <c r="H48" s="23">
        <f t="shared" si="36"/>
        <v>0</v>
      </c>
      <c r="I48" s="32">
        <f t="shared" si="29"/>
        <v>0</v>
      </c>
      <c r="J48" s="23">
        <f t="shared" si="37"/>
        <v>0</v>
      </c>
      <c r="K48" s="32">
        <f t="shared" si="30"/>
        <v>0</v>
      </c>
      <c r="L48" s="23">
        <f t="shared" si="38"/>
        <v>0</v>
      </c>
      <c r="M48" s="32">
        <f t="shared" si="31"/>
        <v>0</v>
      </c>
      <c r="N48" s="23">
        <f t="shared" si="39"/>
        <v>0</v>
      </c>
      <c r="O48" s="32">
        <f t="shared" si="32"/>
        <v>0</v>
      </c>
      <c r="P48" s="23">
        <f t="shared" si="40"/>
        <v>0</v>
      </c>
      <c r="Q48" s="32">
        <f t="shared" si="33"/>
        <v>1.9011406844106464E-3</v>
      </c>
      <c r="R48" s="23">
        <f t="shared" si="41"/>
        <v>2</v>
      </c>
      <c r="S48" s="32">
        <f t="shared" si="34"/>
        <v>0</v>
      </c>
      <c r="T48" s="23">
        <f t="shared" si="42"/>
        <v>0</v>
      </c>
    </row>
    <row r="49" spans="1:20" x14ac:dyDescent="0.3">
      <c r="A49" t="s">
        <v>63</v>
      </c>
      <c r="B49" s="21"/>
      <c r="C49" s="32">
        <f t="shared" si="43"/>
        <v>0</v>
      </c>
      <c r="D49" s="23">
        <f t="shared" si="26"/>
        <v>0</v>
      </c>
      <c r="E49" s="32">
        <f t="shared" si="27"/>
        <v>0</v>
      </c>
      <c r="F49" s="23">
        <f t="shared" si="35"/>
        <v>0</v>
      </c>
      <c r="G49" s="22">
        <f t="shared" si="28"/>
        <v>1.0416666666666666E-2</v>
      </c>
      <c r="H49" s="23">
        <f t="shared" si="36"/>
        <v>1</v>
      </c>
      <c r="I49" s="32">
        <f t="shared" si="29"/>
        <v>0</v>
      </c>
      <c r="J49" s="23">
        <f t="shared" si="37"/>
        <v>0</v>
      </c>
      <c r="K49" s="32">
        <f t="shared" si="30"/>
        <v>0</v>
      </c>
      <c r="L49" s="23">
        <f t="shared" si="38"/>
        <v>0</v>
      </c>
      <c r="M49" s="32">
        <f t="shared" si="31"/>
        <v>0</v>
      </c>
      <c r="N49" s="23">
        <f t="shared" si="39"/>
        <v>0</v>
      </c>
      <c r="O49" s="32">
        <f t="shared" si="32"/>
        <v>0</v>
      </c>
      <c r="P49" s="23">
        <f t="shared" si="40"/>
        <v>0</v>
      </c>
      <c r="Q49" s="32">
        <f t="shared" si="33"/>
        <v>9.5057034220532319E-4</v>
      </c>
      <c r="R49" s="23">
        <f t="shared" si="41"/>
        <v>1</v>
      </c>
      <c r="S49" s="32">
        <f t="shared" si="34"/>
        <v>0</v>
      </c>
      <c r="T49" s="23">
        <f t="shared" si="42"/>
        <v>0</v>
      </c>
    </row>
    <row r="50" spans="1:20" x14ac:dyDescent="0.3">
      <c r="A50" t="s">
        <v>34</v>
      </c>
      <c r="B50" s="21"/>
      <c r="C50" s="32">
        <f t="shared" si="43"/>
        <v>0</v>
      </c>
      <c r="D50" s="23">
        <f t="shared" si="26"/>
        <v>0</v>
      </c>
      <c r="E50" s="32">
        <f t="shared" si="27"/>
        <v>8.8105726872246704E-3</v>
      </c>
      <c r="F50" s="23">
        <f t="shared" si="35"/>
        <v>2</v>
      </c>
      <c r="G50" s="22">
        <f t="shared" si="28"/>
        <v>1.0416666666666666E-2</v>
      </c>
      <c r="H50" s="23">
        <f t="shared" si="36"/>
        <v>1</v>
      </c>
      <c r="I50" s="32">
        <f t="shared" si="29"/>
        <v>0</v>
      </c>
      <c r="J50" s="23">
        <f t="shared" si="37"/>
        <v>0</v>
      </c>
      <c r="K50" s="32">
        <f t="shared" si="30"/>
        <v>0</v>
      </c>
      <c r="L50" s="23">
        <f t="shared" si="38"/>
        <v>0</v>
      </c>
      <c r="M50" s="32">
        <f t="shared" si="31"/>
        <v>5.263157894736842E-3</v>
      </c>
      <c r="N50" s="23">
        <f t="shared" si="39"/>
        <v>1</v>
      </c>
      <c r="O50" s="32">
        <f t="shared" si="32"/>
        <v>0</v>
      </c>
      <c r="P50" s="23">
        <f t="shared" si="40"/>
        <v>0</v>
      </c>
      <c r="Q50" s="32">
        <f t="shared" si="33"/>
        <v>3.8022813688212928E-3</v>
      </c>
      <c r="R50" s="23">
        <f t="shared" si="41"/>
        <v>4</v>
      </c>
      <c r="S50" s="32">
        <f t="shared" si="34"/>
        <v>0</v>
      </c>
      <c r="T50" s="23">
        <f t="shared" si="42"/>
        <v>0</v>
      </c>
    </row>
    <row r="51" spans="1:20" x14ac:dyDescent="0.3">
      <c r="A51" t="s">
        <v>29</v>
      </c>
      <c r="B51" s="21"/>
      <c r="C51" s="32">
        <f t="shared" si="43"/>
        <v>8.6956521739130436E-3</v>
      </c>
      <c r="D51" s="23">
        <f t="shared" si="26"/>
        <v>3</v>
      </c>
      <c r="E51" s="32">
        <f t="shared" si="27"/>
        <v>4.4052863436123352E-3</v>
      </c>
      <c r="F51" s="23">
        <f t="shared" si="35"/>
        <v>1</v>
      </c>
      <c r="G51" s="22">
        <f t="shared" si="28"/>
        <v>2.0833333333333332E-2</v>
      </c>
      <c r="H51" s="23">
        <f t="shared" si="36"/>
        <v>2</v>
      </c>
      <c r="I51" s="32">
        <f t="shared" si="29"/>
        <v>5.0632911392405063E-2</v>
      </c>
      <c r="J51" s="23">
        <f t="shared" si="37"/>
        <v>4</v>
      </c>
      <c r="K51" s="32">
        <f t="shared" si="30"/>
        <v>4.7619047619047616E-2</v>
      </c>
      <c r="L51" s="23">
        <f t="shared" si="38"/>
        <v>3</v>
      </c>
      <c r="M51" s="32">
        <f t="shared" si="31"/>
        <v>4.736842105263158E-2</v>
      </c>
      <c r="N51" s="23">
        <f t="shared" si="39"/>
        <v>9</v>
      </c>
      <c r="O51" s="32">
        <f t="shared" si="32"/>
        <v>0</v>
      </c>
      <c r="P51" s="23">
        <f t="shared" si="40"/>
        <v>0</v>
      </c>
      <c r="Q51" s="32">
        <f t="shared" si="33"/>
        <v>1.9961977186311788E-2</v>
      </c>
      <c r="R51" s="23">
        <f t="shared" si="41"/>
        <v>21</v>
      </c>
      <c r="S51" s="32">
        <f t="shared" si="34"/>
        <v>8.3333333333333329E-2</v>
      </c>
      <c r="T51" s="23">
        <f t="shared" si="42"/>
        <v>1</v>
      </c>
    </row>
    <row r="52" spans="1:20" x14ac:dyDescent="0.3">
      <c r="A52" t="s">
        <v>35</v>
      </c>
      <c r="B52" s="21"/>
      <c r="C52" s="32">
        <f t="shared" si="43"/>
        <v>2.0289855072463767E-2</v>
      </c>
      <c r="D52" s="23">
        <f t="shared" si="26"/>
        <v>7</v>
      </c>
      <c r="E52" s="32">
        <f t="shared" si="27"/>
        <v>1.7621145374449341E-2</v>
      </c>
      <c r="F52" s="23">
        <f t="shared" si="35"/>
        <v>4</v>
      </c>
      <c r="G52" s="22">
        <f t="shared" si="28"/>
        <v>1.0416666666666666E-2</v>
      </c>
      <c r="H52" s="23">
        <f t="shared" si="36"/>
        <v>1</v>
      </c>
      <c r="I52" s="32">
        <f t="shared" si="29"/>
        <v>1.2658227848101266E-2</v>
      </c>
      <c r="J52" s="23">
        <f t="shared" si="37"/>
        <v>1</v>
      </c>
      <c r="K52" s="32">
        <f t="shared" si="30"/>
        <v>3.1746031746031744E-2</v>
      </c>
      <c r="L52" s="23">
        <f t="shared" si="38"/>
        <v>2</v>
      </c>
      <c r="M52" s="32">
        <f t="shared" si="31"/>
        <v>5.263157894736842E-3</v>
      </c>
      <c r="N52" s="23">
        <f t="shared" si="39"/>
        <v>1</v>
      </c>
      <c r="O52" s="32">
        <f t="shared" si="32"/>
        <v>3.125E-2</v>
      </c>
      <c r="P52" s="23">
        <f t="shared" si="40"/>
        <v>2</v>
      </c>
      <c r="Q52" s="32">
        <f t="shared" si="33"/>
        <v>1.6159695817490494E-2</v>
      </c>
      <c r="R52" s="23">
        <f t="shared" si="41"/>
        <v>17</v>
      </c>
      <c r="S52" s="32">
        <f t="shared" si="34"/>
        <v>8.3333333333333329E-2</v>
      </c>
      <c r="T52" s="23">
        <f t="shared" si="42"/>
        <v>1</v>
      </c>
    </row>
    <row r="53" spans="1:20" x14ac:dyDescent="0.3">
      <c r="A53" t="s">
        <v>30</v>
      </c>
      <c r="B53" s="21"/>
      <c r="C53" s="32">
        <f t="shared" si="43"/>
        <v>4.6376811594202899E-2</v>
      </c>
      <c r="D53" s="23">
        <f t="shared" si="26"/>
        <v>16</v>
      </c>
      <c r="E53" s="32">
        <f t="shared" si="27"/>
        <v>0</v>
      </c>
      <c r="F53" s="23">
        <f t="shared" si="35"/>
        <v>0</v>
      </c>
      <c r="G53" s="22">
        <f t="shared" si="28"/>
        <v>1.0416666666666666E-2</v>
      </c>
      <c r="H53" s="23">
        <f t="shared" si="36"/>
        <v>1</v>
      </c>
      <c r="I53" s="32">
        <f t="shared" si="29"/>
        <v>1.2658227848101266E-2</v>
      </c>
      <c r="J53" s="23">
        <f t="shared" si="37"/>
        <v>1</v>
      </c>
      <c r="K53" s="32">
        <f t="shared" si="30"/>
        <v>3.1746031746031744E-2</v>
      </c>
      <c r="L53" s="23">
        <f t="shared" si="38"/>
        <v>2</v>
      </c>
      <c r="M53" s="32">
        <f t="shared" si="31"/>
        <v>2.6315789473684209E-2</v>
      </c>
      <c r="N53" s="23">
        <f t="shared" si="39"/>
        <v>5</v>
      </c>
      <c r="O53" s="32">
        <f t="shared" si="32"/>
        <v>1.5625E-2</v>
      </c>
      <c r="P53" s="23">
        <f t="shared" si="40"/>
        <v>1</v>
      </c>
      <c r="Q53" s="32">
        <f t="shared" si="33"/>
        <v>2.4714828897338403E-2</v>
      </c>
      <c r="R53" s="23">
        <f t="shared" si="41"/>
        <v>26</v>
      </c>
      <c r="S53" s="32">
        <f t="shared" si="34"/>
        <v>0</v>
      </c>
      <c r="T53" s="23">
        <f t="shared" si="42"/>
        <v>0</v>
      </c>
    </row>
    <row r="54" spans="1:20" x14ac:dyDescent="0.3">
      <c r="A54" t="s">
        <v>31</v>
      </c>
      <c r="B54" s="21"/>
      <c r="C54" s="32">
        <f t="shared" si="43"/>
        <v>1.4492753623188406E-2</v>
      </c>
      <c r="D54" s="23">
        <f t="shared" si="26"/>
        <v>5</v>
      </c>
      <c r="E54" s="32">
        <f t="shared" si="27"/>
        <v>3.0837004405286344E-2</v>
      </c>
      <c r="F54" s="23">
        <f t="shared" si="35"/>
        <v>7</v>
      </c>
      <c r="G54" s="22">
        <f t="shared" si="28"/>
        <v>0</v>
      </c>
      <c r="H54" s="23">
        <f t="shared" si="36"/>
        <v>0</v>
      </c>
      <c r="I54" s="32">
        <f t="shared" si="29"/>
        <v>1.2658227848101266E-2</v>
      </c>
      <c r="J54" s="23">
        <f t="shared" si="37"/>
        <v>1</v>
      </c>
      <c r="K54" s="32">
        <f t="shared" si="30"/>
        <v>7.9365079365079361E-2</v>
      </c>
      <c r="L54" s="23">
        <f t="shared" si="38"/>
        <v>5</v>
      </c>
      <c r="M54" s="32">
        <f t="shared" si="31"/>
        <v>3.6842105263157891E-2</v>
      </c>
      <c r="N54" s="23">
        <f t="shared" si="39"/>
        <v>7</v>
      </c>
      <c r="O54" s="32">
        <f t="shared" si="32"/>
        <v>0</v>
      </c>
      <c r="P54" s="23">
        <f t="shared" si="40"/>
        <v>0</v>
      </c>
      <c r="Q54" s="32">
        <f t="shared" si="33"/>
        <v>2.3764258555133078E-2</v>
      </c>
      <c r="R54" s="23">
        <f t="shared" si="41"/>
        <v>25</v>
      </c>
      <c r="S54" s="32">
        <f t="shared" si="34"/>
        <v>0</v>
      </c>
      <c r="T54" s="23">
        <f t="shared" si="42"/>
        <v>0</v>
      </c>
    </row>
    <row r="55" spans="1:20" x14ac:dyDescent="0.3">
      <c r="A55" t="s">
        <v>32</v>
      </c>
      <c r="B55" s="21"/>
      <c r="C55" s="32">
        <f t="shared" si="43"/>
        <v>0.14492753623188406</v>
      </c>
      <c r="D55" s="23">
        <f t="shared" si="26"/>
        <v>50</v>
      </c>
      <c r="E55" s="32">
        <f t="shared" si="27"/>
        <v>0.11013215859030837</v>
      </c>
      <c r="F55" s="23">
        <f t="shared" si="35"/>
        <v>25</v>
      </c>
      <c r="G55" s="22">
        <f t="shared" si="28"/>
        <v>1.0416666666666666E-2</v>
      </c>
      <c r="H55" s="23">
        <f t="shared" si="36"/>
        <v>1</v>
      </c>
      <c r="I55" s="32">
        <f t="shared" si="29"/>
        <v>5.0632911392405063E-2</v>
      </c>
      <c r="J55" s="23">
        <f t="shared" si="37"/>
        <v>4</v>
      </c>
      <c r="K55" s="32">
        <f t="shared" si="30"/>
        <v>6.3492063492063489E-2</v>
      </c>
      <c r="L55" s="23">
        <f t="shared" si="38"/>
        <v>4</v>
      </c>
      <c r="M55" s="32">
        <f t="shared" si="31"/>
        <v>5.2631578947368418E-2</v>
      </c>
      <c r="N55" s="23">
        <f t="shared" si="39"/>
        <v>10</v>
      </c>
      <c r="O55" s="32">
        <f t="shared" si="32"/>
        <v>0.109375</v>
      </c>
      <c r="P55" s="23">
        <f t="shared" si="40"/>
        <v>7</v>
      </c>
      <c r="Q55" s="32">
        <f t="shared" si="33"/>
        <v>9.6007604562737645E-2</v>
      </c>
      <c r="R55" s="23">
        <f t="shared" si="41"/>
        <v>101</v>
      </c>
      <c r="S55" s="32">
        <f t="shared" si="34"/>
        <v>0</v>
      </c>
      <c r="T55" s="23">
        <f t="shared" si="42"/>
        <v>0</v>
      </c>
    </row>
    <row r="56" spans="1:20" x14ac:dyDescent="0.3">
      <c r="A56" t="s">
        <v>153</v>
      </c>
      <c r="B56" s="21"/>
      <c r="C56" s="32">
        <f t="shared" si="43"/>
        <v>0</v>
      </c>
      <c r="D56" s="23">
        <f t="shared" si="26"/>
        <v>0</v>
      </c>
      <c r="E56" s="32">
        <f t="shared" si="27"/>
        <v>0</v>
      </c>
      <c r="F56" s="23">
        <f t="shared" si="35"/>
        <v>0</v>
      </c>
      <c r="G56" s="22">
        <f t="shared" si="28"/>
        <v>0</v>
      </c>
      <c r="H56" s="23">
        <f t="shared" si="36"/>
        <v>0</v>
      </c>
      <c r="I56" s="32">
        <f t="shared" si="29"/>
        <v>0</v>
      </c>
      <c r="J56" s="23">
        <f t="shared" si="37"/>
        <v>0</v>
      </c>
      <c r="K56" s="32">
        <f t="shared" si="30"/>
        <v>0</v>
      </c>
      <c r="L56" s="23">
        <f t="shared" si="38"/>
        <v>0</v>
      </c>
      <c r="M56" s="32">
        <f t="shared" si="31"/>
        <v>0</v>
      </c>
      <c r="N56" s="23">
        <f t="shared" si="39"/>
        <v>0</v>
      </c>
      <c r="O56" s="32">
        <f t="shared" si="32"/>
        <v>0</v>
      </c>
      <c r="P56" s="23">
        <f t="shared" si="40"/>
        <v>0</v>
      </c>
      <c r="Q56" s="32">
        <f t="shared" si="33"/>
        <v>0</v>
      </c>
      <c r="R56" s="23">
        <f t="shared" si="41"/>
        <v>0</v>
      </c>
      <c r="S56" s="32">
        <f t="shared" si="34"/>
        <v>0</v>
      </c>
      <c r="T56" s="23">
        <f t="shared" si="42"/>
        <v>0</v>
      </c>
    </row>
    <row r="57" spans="1:20" ht="15" thickBot="1" x14ac:dyDescent="0.35">
      <c r="A57" s="20"/>
      <c r="B57" s="21"/>
      <c r="C57" s="32">
        <f t="shared" si="43"/>
        <v>0</v>
      </c>
      <c r="D57" s="23">
        <v>0</v>
      </c>
      <c r="E57" s="32">
        <f t="shared" si="27"/>
        <v>0</v>
      </c>
      <c r="F57" s="23"/>
      <c r="G57" s="22"/>
      <c r="H57" s="23"/>
      <c r="I57" s="22"/>
      <c r="J57" s="23"/>
      <c r="K57" s="22"/>
      <c r="L57" s="23"/>
      <c r="M57" s="22"/>
      <c r="N57" s="23"/>
      <c r="O57" s="22"/>
      <c r="P57" s="23"/>
      <c r="Q57" s="22"/>
      <c r="R57" s="23"/>
      <c r="S57" s="22"/>
      <c r="T57" s="23"/>
    </row>
    <row r="58" spans="1:20" s="12" customFormat="1" ht="16.2" thickBot="1" x14ac:dyDescent="0.35">
      <c r="A58" s="11" t="s">
        <v>38</v>
      </c>
      <c r="C58" s="13">
        <f t="shared" ref="C58:T58" si="45">SUM(C3:C57)</f>
        <v>0.99999999999999989</v>
      </c>
      <c r="D58" s="12">
        <f t="shared" si="45"/>
        <v>345</v>
      </c>
      <c r="E58" s="13">
        <f t="shared" si="45"/>
        <v>0.99999999999999989</v>
      </c>
      <c r="F58" s="12">
        <f t="shared" si="45"/>
        <v>227</v>
      </c>
      <c r="G58" s="19">
        <f t="shared" si="45"/>
        <v>1</v>
      </c>
      <c r="H58" s="12">
        <f t="shared" si="45"/>
        <v>96</v>
      </c>
      <c r="I58" s="13">
        <f t="shared" si="45"/>
        <v>1</v>
      </c>
      <c r="J58" s="12">
        <f t="shared" si="45"/>
        <v>79</v>
      </c>
      <c r="K58" s="13">
        <f t="shared" si="45"/>
        <v>0.99999999999999978</v>
      </c>
      <c r="L58" s="12">
        <f t="shared" si="45"/>
        <v>63</v>
      </c>
      <c r="M58" s="13">
        <f t="shared" si="45"/>
        <v>1</v>
      </c>
      <c r="N58" s="12">
        <f t="shared" si="45"/>
        <v>190</v>
      </c>
      <c r="O58" s="13">
        <f t="shared" si="45"/>
        <v>1</v>
      </c>
      <c r="P58" s="12">
        <f t="shared" si="45"/>
        <v>64</v>
      </c>
      <c r="Q58" s="13">
        <f t="shared" si="45"/>
        <v>1.0000000000000002</v>
      </c>
      <c r="R58" s="12">
        <f t="shared" si="45"/>
        <v>1052</v>
      </c>
      <c r="S58" s="13">
        <f t="shared" si="45"/>
        <v>1</v>
      </c>
      <c r="T58" s="12">
        <f t="shared" si="45"/>
        <v>12</v>
      </c>
    </row>
  </sheetData>
  <mergeCells count="9">
    <mergeCell ref="S1:T1"/>
    <mergeCell ref="C1:D1"/>
    <mergeCell ref="E1:F1"/>
    <mergeCell ref="G1:H1"/>
    <mergeCell ref="I1:J1"/>
    <mergeCell ref="K1:L1"/>
    <mergeCell ref="M1:N1"/>
    <mergeCell ref="O1:P1"/>
    <mergeCell ref="Q1:R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BL59"/>
  <sheetViews>
    <sheetView workbookViewId="0">
      <pane xSplit="2" topLeftCell="C1" activePane="topRight" state="frozen"/>
      <selection activeCell="A56" sqref="A56"/>
      <selection pane="topRight" activeCell="O1" sqref="O1:P1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51" width="13" hidden="1" customWidth="1"/>
    <col min="52" max="52" width="9.109375" hidden="1" customWidth="1"/>
    <col min="53" max="53" width="17.21875" hidden="1" customWidth="1"/>
    <col min="54" max="64" width="9.109375" hidden="1" customWidth="1"/>
    <col min="65" max="65" width="9.109375" customWidth="1"/>
  </cols>
  <sheetData>
    <row r="1" spans="1:64" s="1" customFormat="1" x14ac:dyDescent="0.3">
      <c r="A1" s="5" t="s">
        <v>0</v>
      </c>
      <c r="B1" s="4" t="s">
        <v>41</v>
      </c>
      <c r="C1" s="45" t="s">
        <v>155</v>
      </c>
      <c r="D1" s="46"/>
      <c r="E1" s="43" t="s">
        <v>139</v>
      </c>
      <c r="F1" s="44"/>
      <c r="G1" s="7"/>
      <c r="H1" s="45" t="s">
        <v>156</v>
      </c>
      <c r="I1" s="46"/>
      <c r="J1" s="43" t="s">
        <v>140</v>
      </c>
      <c r="K1" s="44"/>
      <c r="L1" s="10"/>
      <c r="M1" s="45" t="s">
        <v>157</v>
      </c>
      <c r="N1" s="46"/>
      <c r="O1" s="43" t="s">
        <v>164</v>
      </c>
      <c r="P1" s="44"/>
      <c r="Q1" s="10"/>
      <c r="R1" s="45" t="s">
        <v>158</v>
      </c>
      <c r="S1" s="46"/>
      <c r="T1" s="43" t="s">
        <v>141</v>
      </c>
      <c r="U1" s="44"/>
      <c r="V1" s="10"/>
      <c r="W1" s="45" t="s">
        <v>159</v>
      </c>
      <c r="X1" s="46"/>
      <c r="Y1" s="43" t="s">
        <v>142</v>
      </c>
      <c r="Z1" s="44"/>
      <c r="AA1" s="10"/>
      <c r="AB1" s="45" t="s">
        <v>160</v>
      </c>
      <c r="AC1" s="46"/>
      <c r="AD1" s="43" t="s">
        <v>143</v>
      </c>
      <c r="AE1" s="44"/>
      <c r="AF1" s="10"/>
      <c r="AG1" s="45" t="s">
        <v>161</v>
      </c>
      <c r="AH1" s="46"/>
      <c r="AI1" s="43" t="s">
        <v>144</v>
      </c>
      <c r="AJ1" s="44"/>
      <c r="AK1" s="10"/>
      <c r="AL1" s="45" t="s">
        <v>162</v>
      </c>
      <c r="AM1" s="46"/>
      <c r="AN1" s="43" t="s">
        <v>145</v>
      </c>
      <c r="AO1" s="44"/>
      <c r="AP1" s="10"/>
      <c r="AQ1" s="45" t="s">
        <v>163</v>
      </c>
      <c r="AR1" s="46"/>
      <c r="AS1" s="43" t="s">
        <v>146</v>
      </c>
      <c r="AT1" s="44"/>
      <c r="AU1" s="10"/>
      <c r="AY1" t="s">
        <v>0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</row>
    <row r="3" spans="1:64" x14ac:dyDescent="0.3">
      <c r="A3" s="20" t="s">
        <v>36</v>
      </c>
      <c r="B3" s="21" t="e">
        <v>#N/A</v>
      </c>
      <c r="C3" s="22" t="e">
        <f t="shared" ref="C3:C10" si="0">D3/$D$59</f>
        <v>#DIV/0!</v>
      </c>
      <c r="D3" s="23">
        <f t="shared" ref="D3:D10" si="1">IF(COUNTIF($AY$2:$BM$62,A3)=1,VLOOKUP(A3,$AY$2:$BM$62,6,FALSE),0)</f>
        <v>0</v>
      </c>
      <c r="E3" s="24">
        <f t="shared" ref="E3:E10" si="2">F3/$F$59</f>
        <v>0</v>
      </c>
      <c r="F3" s="25">
        <f>'Avril N-1'!D3</f>
        <v>0</v>
      </c>
      <c r="G3" s="26">
        <f t="shared" ref="G3:G33" si="3">D3-F3</f>
        <v>0</v>
      </c>
      <c r="H3" s="22" t="e">
        <f t="shared" ref="H3:H10" si="4">I3/$I$59</f>
        <v>#DIV/0!</v>
      </c>
      <c r="I3" s="23">
        <f t="shared" ref="I3:I10" si="5">IF(COUNTIF($AY$2:$BL$62,A3)=1,VLOOKUP(A3,$AY$2:$BL$62,7,FALSE),0)</f>
        <v>0</v>
      </c>
      <c r="J3" s="33">
        <f t="shared" ref="J3:J10" si="6">K3/$K$59</f>
        <v>0</v>
      </c>
      <c r="K3" s="25">
        <f>'Avril N-1'!F3</f>
        <v>0</v>
      </c>
      <c r="L3" s="26">
        <f t="shared" ref="L3:L30" si="7">I3-K3</f>
        <v>0</v>
      </c>
      <c r="M3" s="22" t="e">
        <f t="shared" ref="M3:M33" si="8">N3/$N$59</f>
        <v>#DIV/0!</v>
      </c>
      <c r="N3" s="23">
        <f t="shared" ref="N3:N35" si="9">IF(COUNTIF($AY$2:$BL$62,A3)=1,VLOOKUP(A3,$AY$2:$BL$62,8,FALSE),0)</f>
        <v>0</v>
      </c>
      <c r="O3" s="24">
        <f t="shared" ref="O3:O30" si="10">P3/$P$59</f>
        <v>0</v>
      </c>
      <c r="P3" s="25">
        <f>'Avril N-1'!H3</f>
        <v>0</v>
      </c>
      <c r="Q3" s="26">
        <f t="shared" ref="Q3:Q30" si="11">N3-P3</f>
        <v>0</v>
      </c>
      <c r="R3" s="22" t="e">
        <f t="shared" ref="R3:R10" si="12">S3/$S$59</f>
        <v>#DIV/0!</v>
      </c>
      <c r="S3" s="23">
        <f t="shared" ref="S3:S10" si="13">IF(COUNTIF($AY$2:$BL$62,A3)=1,VLOOKUP(A3,$AY$2:$BL$62,9,FALSE),0)</f>
        <v>0</v>
      </c>
      <c r="T3" s="33">
        <f t="shared" ref="T3:T10" si="14">U3/$U$59</f>
        <v>0</v>
      </c>
      <c r="U3" s="25">
        <f>'Avril N-1'!J3</f>
        <v>0</v>
      </c>
      <c r="V3" s="26">
        <f t="shared" ref="V3:V30" si="15">S3-U3</f>
        <v>0</v>
      </c>
      <c r="W3" s="22" t="e">
        <f t="shared" ref="W3:W10" si="16">X3/$X$59</f>
        <v>#DIV/0!</v>
      </c>
      <c r="X3" s="23">
        <f t="shared" ref="X3:X10" si="17">IF(COUNTIF($AY$2:$BL$62,A3)=1,VLOOKUP(A3,$AY$2:$BL$62,10,FALSE),0)</f>
        <v>0</v>
      </c>
      <c r="Y3" s="33">
        <f t="shared" ref="Y3:Y10" si="18">Z3/$Z$59</f>
        <v>0</v>
      </c>
      <c r="Z3" s="25">
        <f>'Avril N-1'!L3</f>
        <v>0</v>
      </c>
      <c r="AA3" s="26">
        <f t="shared" ref="AA3:AA30" si="19">X3-Z3</f>
        <v>0</v>
      </c>
      <c r="AB3" s="22" t="e">
        <f t="shared" ref="AB3:AB10" si="20">AC3/$AC$59</f>
        <v>#DIV/0!</v>
      </c>
      <c r="AC3" s="23">
        <f t="shared" ref="AC3:AC10" si="21">IF(COUNTIF($AY$2:$BL$62,A3)=1,VLOOKUP(A3,$AY$2:$BL$62,11,FALSE),0)</f>
        <v>0</v>
      </c>
      <c r="AD3" s="33">
        <f t="shared" ref="AD3:AD10" si="22">AE3/$AE$59</f>
        <v>0</v>
      </c>
      <c r="AE3" s="25">
        <f>'Avril N-1'!N3</f>
        <v>0</v>
      </c>
      <c r="AF3" s="26">
        <f t="shared" ref="AF3:AF30" si="23">AC3-AE3</f>
        <v>0</v>
      </c>
      <c r="AG3" s="22" t="e">
        <f t="shared" ref="AG3:AG10" si="24">AH3/$AH$59</f>
        <v>#DIV/0!</v>
      </c>
      <c r="AH3" s="23">
        <f t="shared" ref="AH3:AH10" si="25">IF(COUNTIF($AY$2:$BL$62,A3)=1,VLOOKUP(A3,$AY$2:$BL$62,12,FALSE),0)</f>
        <v>0</v>
      </c>
      <c r="AI3" s="33">
        <f t="shared" ref="AI3:AI10" si="26">AJ3/$AJ$59</f>
        <v>0</v>
      </c>
      <c r="AJ3" s="25">
        <f>'Avril N-1'!P3</f>
        <v>0</v>
      </c>
      <c r="AK3" s="26">
        <f t="shared" ref="AK3:AK30" si="27">AH3-AJ3</f>
        <v>0</v>
      </c>
      <c r="AL3" s="22" t="e">
        <f t="shared" ref="AL3:AL10" si="28">AM3/$AM$59</f>
        <v>#DIV/0!</v>
      </c>
      <c r="AM3" s="23">
        <f t="shared" ref="AM3:AM10" si="29">IF(COUNTIF($AY$2:$BL$62,A3)=1,VLOOKUP(A3,$AY$2:$BL$62,13,FALSE),0)</f>
        <v>0</v>
      </c>
      <c r="AN3" s="33">
        <f t="shared" ref="AN3:AN10" si="30">AO3/$AO$59</f>
        <v>0</v>
      </c>
      <c r="AO3" s="25">
        <f>'Avril N-1'!R3</f>
        <v>0</v>
      </c>
      <c r="AP3" s="26">
        <f t="shared" ref="AP3:AP30" si="31">AM3-AO3</f>
        <v>0</v>
      </c>
      <c r="AQ3" s="22" t="e">
        <f t="shared" ref="AQ3:AQ10" si="32">AR3/$AR$59</f>
        <v>#DIV/0!</v>
      </c>
      <c r="AR3" s="23">
        <f t="shared" ref="AR3:AR10" si="33">IF(COUNTIF($AY$2:$BL$62,A3)=1,VLOOKUP(A3,$AY$2:$BL$62,14,FALSE),0)</f>
        <v>0</v>
      </c>
      <c r="AS3" s="33">
        <f t="shared" ref="AS3:AS10" si="34">AT3/$AT$59</f>
        <v>0</v>
      </c>
      <c r="AT3" s="25">
        <f>'Avril N-1'!T3</f>
        <v>0</v>
      </c>
      <c r="AU3" s="26">
        <f t="shared" ref="AU3:AU30" si="35">AR3-AT3</f>
        <v>0</v>
      </c>
    </row>
    <row r="4" spans="1:64" x14ac:dyDescent="0.3">
      <c r="A4" t="s">
        <v>33</v>
      </c>
      <c r="B4" s="21"/>
      <c r="C4" s="22" t="e">
        <f t="shared" si="0"/>
        <v>#DIV/0!</v>
      </c>
      <c r="D4" s="23">
        <f t="shared" si="1"/>
        <v>0</v>
      </c>
      <c r="E4" s="24">
        <f t="shared" si="2"/>
        <v>9.0090090090090089E-3</v>
      </c>
      <c r="F4" s="25">
        <f>'Avril N-1'!D4</f>
        <v>1</v>
      </c>
      <c r="G4" s="26">
        <f t="shared" si="3"/>
        <v>-1</v>
      </c>
      <c r="H4" s="22" t="e">
        <f t="shared" si="4"/>
        <v>#DIV/0!</v>
      </c>
      <c r="I4" s="23">
        <f t="shared" si="5"/>
        <v>0</v>
      </c>
      <c r="J4" s="33">
        <f t="shared" si="6"/>
        <v>1.6393442622950821E-2</v>
      </c>
      <c r="K4" s="25">
        <f>'Avril N-1'!F4</f>
        <v>1</v>
      </c>
      <c r="L4" s="26">
        <f t="shared" si="7"/>
        <v>-1</v>
      </c>
      <c r="M4" s="22" t="e">
        <f t="shared" si="8"/>
        <v>#DIV/0!</v>
      </c>
      <c r="N4" s="23">
        <f t="shared" si="9"/>
        <v>0</v>
      </c>
      <c r="O4" s="24">
        <f t="shared" si="10"/>
        <v>0</v>
      </c>
      <c r="P4" s="25">
        <f>'Avril N-1'!H4</f>
        <v>0</v>
      </c>
      <c r="Q4" s="26">
        <f t="shared" si="11"/>
        <v>0</v>
      </c>
      <c r="R4" s="22" t="e">
        <f t="shared" si="12"/>
        <v>#DIV/0!</v>
      </c>
      <c r="S4" s="23">
        <f t="shared" si="13"/>
        <v>0</v>
      </c>
      <c r="T4" s="33">
        <f t="shared" si="14"/>
        <v>0</v>
      </c>
      <c r="U4" s="25">
        <f>'Avril N-1'!J4</f>
        <v>0</v>
      </c>
      <c r="V4" s="26">
        <f t="shared" si="15"/>
        <v>0</v>
      </c>
      <c r="W4" s="22" t="e">
        <f t="shared" si="16"/>
        <v>#DIV/0!</v>
      </c>
      <c r="X4" s="23">
        <f t="shared" si="17"/>
        <v>0</v>
      </c>
      <c r="Y4" s="33">
        <f t="shared" si="18"/>
        <v>0</v>
      </c>
      <c r="Z4" s="25">
        <f>'Avril N-1'!L4</f>
        <v>0</v>
      </c>
      <c r="AA4" s="26">
        <f t="shared" si="19"/>
        <v>0</v>
      </c>
      <c r="AB4" s="22" t="e">
        <f t="shared" si="20"/>
        <v>#DIV/0!</v>
      </c>
      <c r="AC4" s="23">
        <f t="shared" si="21"/>
        <v>0</v>
      </c>
      <c r="AD4" s="33">
        <f t="shared" si="22"/>
        <v>0</v>
      </c>
      <c r="AE4" s="25">
        <f>'Avril N-1'!N4</f>
        <v>0</v>
      </c>
      <c r="AF4" s="26">
        <f t="shared" si="23"/>
        <v>0</v>
      </c>
      <c r="AG4" s="22" t="e">
        <f t="shared" si="24"/>
        <v>#DIV/0!</v>
      </c>
      <c r="AH4" s="23">
        <f t="shared" si="25"/>
        <v>0</v>
      </c>
      <c r="AI4" s="33">
        <f t="shared" si="26"/>
        <v>0</v>
      </c>
      <c r="AJ4" s="25">
        <f>'Avril N-1'!P4</f>
        <v>0</v>
      </c>
      <c r="AK4" s="26">
        <f t="shared" si="27"/>
        <v>0</v>
      </c>
      <c r="AL4" s="22" t="e">
        <f t="shared" si="28"/>
        <v>#DIV/0!</v>
      </c>
      <c r="AM4" s="23">
        <f t="shared" si="29"/>
        <v>0</v>
      </c>
      <c r="AN4" s="33">
        <f t="shared" si="30"/>
        <v>5.5555555555555558E-3</v>
      </c>
      <c r="AO4" s="25">
        <f>'Avril N-1'!R4</f>
        <v>2</v>
      </c>
      <c r="AP4" s="26">
        <f t="shared" si="31"/>
        <v>-2</v>
      </c>
      <c r="AQ4" s="22" t="e">
        <f t="shared" si="32"/>
        <v>#DIV/0!</v>
      </c>
      <c r="AR4" s="23">
        <f t="shared" si="33"/>
        <v>0</v>
      </c>
      <c r="AS4" s="33">
        <f t="shared" si="34"/>
        <v>0</v>
      </c>
      <c r="AT4" s="25">
        <f>'Avril N-1'!T4</f>
        <v>0</v>
      </c>
      <c r="AU4" s="26">
        <f t="shared" si="35"/>
        <v>0</v>
      </c>
      <c r="AX4" s="38"/>
    </row>
    <row r="5" spans="1:64" x14ac:dyDescent="0.3">
      <c r="A5" t="s">
        <v>1</v>
      </c>
      <c r="B5" s="21"/>
      <c r="C5" s="22" t="e">
        <f t="shared" si="0"/>
        <v>#DIV/0!</v>
      </c>
      <c r="D5" s="23">
        <f t="shared" si="1"/>
        <v>0</v>
      </c>
      <c r="E5" s="24">
        <f t="shared" si="2"/>
        <v>0</v>
      </c>
      <c r="F5" s="25">
        <f>'Avril N-1'!D5</f>
        <v>0</v>
      </c>
      <c r="G5" s="26">
        <f t="shared" si="3"/>
        <v>0</v>
      </c>
      <c r="H5" s="22" t="e">
        <f t="shared" si="4"/>
        <v>#DIV/0!</v>
      </c>
      <c r="I5" s="23">
        <f t="shared" si="5"/>
        <v>0</v>
      </c>
      <c r="J5" s="33">
        <f t="shared" si="6"/>
        <v>0</v>
      </c>
      <c r="K5" s="25">
        <f>'Avril N-1'!F5</f>
        <v>0</v>
      </c>
      <c r="L5" s="26">
        <f t="shared" si="7"/>
        <v>0</v>
      </c>
      <c r="M5" s="22" t="e">
        <f t="shared" si="8"/>
        <v>#DIV/0!</v>
      </c>
      <c r="N5" s="23">
        <f t="shared" si="9"/>
        <v>0</v>
      </c>
      <c r="O5" s="24">
        <f t="shared" si="10"/>
        <v>0</v>
      </c>
      <c r="P5" s="25">
        <f>'Avril N-1'!H5</f>
        <v>0</v>
      </c>
      <c r="Q5" s="26">
        <f t="shared" si="11"/>
        <v>0</v>
      </c>
      <c r="R5" s="22" t="e">
        <f t="shared" si="12"/>
        <v>#DIV/0!</v>
      </c>
      <c r="S5" s="23">
        <f t="shared" si="13"/>
        <v>0</v>
      </c>
      <c r="T5" s="33">
        <f t="shared" si="14"/>
        <v>2.9411764705882353E-2</v>
      </c>
      <c r="U5" s="25">
        <f>'Avril N-1'!J5</f>
        <v>1</v>
      </c>
      <c r="V5" s="26">
        <f t="shared" si="15"/>
        <v>-1</v>
      </c>
      <c r="W5" s="22" t="e">
        <f t="shared" si="16"/>
        <v>#DIV/0!</v>
      </c>
      <c r="X5" s="23">
        <f t="shared" si="17"/>
        <v>0</v>
      </c>
      <c r="Y5" s="33">
        <f t="shared" si="18"/>
        <v>0</v>
      </c>
      <c r="Z5" s="25">
        <f>'Avril N-1'!L5</f>
        <v>0</v>
      </c>
      <c r="AA5" s="26">
        <f t="shared" si="19"/>
        <v>0</v>
      </c>
      <c r="AB5" s="22" t="e">
        <f t="shared" si="20"/>
        <v>#DIV/0!</v>
      </c>
      <c r="AC5" s="23">
        <f t="shared" si="21"/>
        <v>0</v>
      </c>
      <c r="AD5" s="33">
        <f t="shared" si="22"/>
        <v>0</v>
      </c>
      <c r="AE5" s="25">
        <f>'Avril N-1'!N5</f>
        <v>0</v>
      </c>
      <c r="AF5" s="26">
        <f t="shared" si="23"/>
        <v>0</v>
      </c>
      <c r="AG5" s="22" t="e">
        <f t="shared" si="24"/>
        <v>#DIV/0!</v>
      </c>
      <c r="AH5" s="23">
        <f t="shared" si="25"/>
        <v>0</v>
      </c>
      <c r="AI5" s="33">
        <f t="shared" si="26"/>
        <v>0</v>
      </c>
      <c r="AJ5" s="25">
        <f>'Avril N-1'!P5</f>
        <v>0</v>
      </c>
      <c r="AK5" s="26">
        <f t="shared" si="27"/>
        <v>0</v>
      </c>
      <c r="AL5" s="22" t="e">
        <f t="shared" si="28"/>
        <v>#DIV/0!</v>
      </c>
      <c r="AM5" s="23">
        <f t="shared" si="29"/>
        <v>0</v>
      </c>
      <c r="AN5" s="33">
        <f t="shared" si="30"/>
        <v>2.7777777777777779E-3</v>
      </c>
      <c r="AO5" s="25">
        <f>'Avril N-1'!R5</f>
        <v>1</v>
      </c>
      <c r="AP5" s="26">
        <f t="shared" si="31"/>
        <v>-1</v>
      </c>
      <c r="AQ5" s="22" t="e">
        <f t="shared" si="32"/>
        <v>#DIV/0!</v>
      </c>
      <c r="AR5" s="23">
        <f t="shared" si="33"/>
        <v>0</v>
      </c>
      <c r="AS5" s="33">
        <f t="shared" si="34"/>
        <v>0</v>
      </c>
      <c r="AT5" s="25">
        <f>'Avril N-1'!T5</f>
        <v>0</v>
      </c>
      <c r="AU5" s="26">
        <f t="shared" si="35"/>
        <v>0</v>
      </c>
      <c r="AX5" s="39"/>
    </row>
    <row r="6" spans="1:64" x14ac:dyDescent="0.3">
      <c r="A6" t="s">
        <v>52</v>
      </c>
      <c r="B6" s="21"/>
      <c r="C6" s="22" t="e">
        <f t="shared" si="0"/>
        <v>#DIV/0!</v>
      </c>
      <c r="D6" s="23">
        <f t="shared" si="1"/>
        <v>0</v>
      </c>
      <c r="E6" s="24">
        <f t="shared" si="2"/>
        <v>0</v>
      </c>
      <c r="F6" s="25">
        <f>'Avril N-1'!D6</f>
        <v>0</v>
      </c>
      <c r="G6" s="26">
        <f t="shared" si="3"/>
        <v>0</v>
      </c>
      <c r="H6" s="22" t="e">
        <f t="shared" si="4"/>
        <v>#DIV/0!</v>
      </c>
      <c r="I6" s="23">
        <f t="shared" si="5"/>
        <v>0</v>
      </c>
      <c r="J6" s="33">
        <f t="shared" si="6"/>
        <v>0</v>
      </c>
      <c r="K6" s="25">
        <f>'Avril N-1'!F6</f>
        <v>0</v>
      </c>
      <c r="L6" s="26">
        <f t="shared" si="7"/>
        <v>0</v>
      </c>
      <c r="M6" s="22" t="e">
        <f t="shared" si="8"/>
        <v>#DIV/0!</v>
      </c>
      <c r="N6" s="23">
        <f t="shared" si="9"/>
        <v>0</v>
      </c>
      <c r="O6" s="24">
        <f t="shared" si="10"/>
        <v>0</v>
      </c>
      <c r="P6" s="25">
        <f>'Avril N-1'!H6</f>
        <v>0</v>
      </c>
      <c r="Q6" s="26">
        <f t="shared" si="11"/>
        <v>0</v>
      </c>
      <c r="R6" s="22" t="e">
        <f t="shared" si="12"/>
        <v>#DIV/0!</v>
      </c>
      <c r="S6" s="23">
        <f t="shared" si="13"/>
        <v>0</v>
      </c>
      <c r="T6" s="33">
        <f t="shared" si="14"/>
        <v>0</v>
      </c>
      <c r="U6" s="25">
        <f>'Avril N-1'!J6</f>
        <v>0</v>
      </c>
      <c r="V6" s="26">
        <f t="shared" si="15"/>
        <v>0</v>
      </c>
      <c r="W6" s="22" t="e">
        <f t="shared" si="16"/>
        <v>#DIV/0!</v>
      </c>
      <c r="X6" s="23">
        <f t="shared" si="17"/>
        <v>0</v>
      </c>
      <c r="Y6" s="33">
        <f t="shared" si="18"/>
        <v>0</v>
      </c>
      <c r="Z6" s="25">
        <f>'Avril N-1'!L6</f>
        <v>0</v>
      </c>
      <c r="AA6" s="26">
        <f t="shared" si="19"/>
        <v>0</v>
      </c>
      <c r="AB6" s="22" t="e">
        <f t="shared" si="20"/>
        <v>#DIV/0!</v>
      </c>
      <c r="AC6" s="23">
        <f t="shared" si="21"/>
        <v>0</v>
      </c>
      <c r="AD6" s="33">
        <f t="shared" si="22"/>
        <v>0</v>
      </c>
      <c r="AE6" s="25">
        <f>'Avril N-1'!N6</f>
        <v>0</v>
      </c>
      <c r="AF6" s="26">
        <f t="shared" si="23"/>
        <v>0</v>
      </c>
      <c r="AG6" s="22" t="e">
        <f t="shared" si="24"/>
        <v>#DIV/0!</v>
      </c>
      <c r="AH6" s="23">
        <f t="shared" si="25"/>
        <v>0</v>
      </c>
      <c r="AI6" s="33">
        <f t="shared" si="26"/>
        <v>0</v>
      </c>
      <c r="AJ6" s="25">
        <f>'Avril N-1'!P6</f>
        <v>0</v>
      </c>
      <c r="AK6" s="26">
        <f t="shared" si="27"/>
        <v>0</v>
      </c>
      <c r="AL6" s="22" t="e">
        <f t="shared" si="28"/>
        <v>#DIV/0!</v>
      </c>
      <c r="AM6" s="23">
        <f t="shared" si="29"/>
        <v>0</v>
      </c>
      <c r="AN6" s="33">
        <f t="shared" si="30"/>
        <v>0</v>
      </c>
      <c r="AO6" s="25">
        <f>'Avril N-1'!R6</f>
        <v>0</v>
      </c>
      <c r="AP6" s="26">
        <f t="shared" si="31"/>
        <v>0</v>
      </c>
      <c r="AQ6" s="22" t="e">
        <f t="shared" si="32"/>
        <v>#DIV/0!</v>
      </c>
      <c r="AR6" s="23">
        <f t="shared" si="33"/>
        <v>0</v>
      </c>
      <c r="AS6" s="33">
        <f t="shared" si="34"/>
        <v>0</v>
      </c>
      <c r="AT6" s="25">
        <f>'Avril N-1'!T6</f>
        <v>0</v>
      </c>
      <c r="AU6" s="26">
        <f t="shared" si="35"/>
        <v>0</v>
      </c>
      <c r="AX6" s="40"/>
    </row>
    <row r="7" spans="1:64" x14ac:dyDescent="0.3">
      <c r="A7" t="s">
        <v>2</v>
      </c>
      <c r="B7" s="21"/>
      <c r="C7" s="22" t="e">
        <f t="shared" si="0"/>
        <v>#DIV/0!</v>
      </c>
      <c r="D7" s="23">
        <f t="shared" si="1"/>
        <v>0</v>
      </c>
      <c r="E7" s="24">
        <f t="shared" si="2"/>
        <v>0.15315315315315314</v>
      </c>
      <c r="F7" s="25">
        <f>'Avril N-1'!D7</f>
        <v>17</v>
      </c>
      <c r="G7" s="26">
        <f t="shared" si="3"/>
        <v>-17</v>
      </c>
      <c r="H7" s="22" t="e">
        <f t="shared" si="4"/>
        <v>#DIV/0!</v>
      </c>
      <c r="I7" s="23">
        <f t="shared" si="5"/>
        <v>0</v>
      </c>
      <c r="J7" s="33">
        <f t="shared" si="6"/>
        <v>3.2786885245901641E-2</v>
      </c>
      <c r="K7" s="25">
        <f>'Avril N-1'!F7</f>
        <v>2</v>
      </c>
      <c r="L7" s="26">
        <f t="shared" si="7"/>
        <v>-2</v>
      </c>
      <c r="M7" s="22" t="e">
        <f t="shared" si="8"/>
        <v>#DIV/0!</v>
      </c>
      <c r="N7" s="23">
        <f t="shared" si="9"/>
        <v>0</v>
      </c>
      <c r="O7" s="24">
        <f t="shared" si="10"/>
        <v>0</v>
      </c>
      <c r="P7" s="25">
        <f>'Avril N-1'!H7</f>
        <v>0</v>
      </c>
      <c r="Q7" s="26">
        <f t="shared" si="11"/>
        <v>0</v>
      </c>
      <c r="R7" s="22" t="e">
        <f t="shared" si="12"/>
        <v>#DIV/0!</v>
      </c>
      <c r="S7" s="23">
        <f t="shared" si="13"/>
        <v>0</v>
      </c>
      <c r="T7" s="33">
        <f t="shared" si="14"/>
        <v>2.9411764705882353E-2</v>
      </c>
      <c r="U7" s="25">
        <f>'Avril N-1'!J7</f>
        <v>1</v>
      </c>
      <c r="V7" s="26">
        <f t="shared" si="15"/>
        <v>-1</v>
      </c>
      <c r="W7" s="22" t="e">
        <f t="shared" si="16"/>
        <v>#DIV/0!</v>
      </c>
      <c r="X7" s="23">
        <f t="shared" si="17"/>
        <v>0</v>
      </c>
      <c r="Y7" s="33">
        <f t="shared" si="18"/>
        <v>0.04</v>
      </c>
      <c r="Z7" s="25">
        <f>'Avril N-1'!L7</f>
        <v>1</v>
      </c>
      <c r="AA7" s="26">
        <f t="shared" si="19"/>
        <v>-1</v>
      </c>
      <c r="AB7" s="22" t="e">
        <f t="shared" si="20"/>
        <v>#DIV/0!</v>
      </c>
      <c r="AC7" s="23">
        <f t="shared" si="21"/>
        <v>0</v>
      </c>
      <c r="AD7" s="33">
        <f t="shared" si="22"/>
        <v>5.128205128205128E-2</v>
      </c>
      <c r="AE7" s="25">
        <f>'Avril N-1'!N7</f>
        <v>4</v>
      </c>
      <c r="AF7" s="26">
        <f t="shared" si="23"/>
        <v>-4</v>
      </c>
      <c r="AG7" s="22" t="e">
        <f t="shared" si="24"/>
        <v>#DIV/0!</v>
      </c>
      <c r="AH7" s="23">
        <f t="shared" si="25"/>
        <v>0</v>
      </c>
      <c r="AI7" s="33">
        <f t="shared" si="26"/>
        <v>0.13636363636363635</v>
      </c>
      <c r="AJ7" s="25">
        <f>'Avril N-1'!P7</f>
        <v>3</v>
      </c>
      <c r="AK7" s="26">
        <f t="shared" si="27"/>
        <v>-3</v>
      </c>
      <c r="AL7" s="22" t="e">
        <f t="shared" si="28"/>
        <v>#DIV/0!</v>
      </c>
      <c r="AM7" s="23">
        <f t="shared" si="29"/>
        <v>0</v>
      </c>
      <c r="AN7" s="33">
        <f t="shared" si="30"/>
        <v>7.7777777777777779E-2</v>
      </c>
      <c r="AO7" s="25">
        <f>'Avril N-1'!R7</f>
        <v>28</v>
      </c>
      <c r="AP7" s="26">
        <f t="shared" si="31"/>
        <v>-28</v>
      </c>
      <c r="AQ7" s="22" t="e">
        <f t="shared" si="32"/>
        <v>#DIV/0!</v>
      </c>
      <c r="AR7" s="23">
        <f t="shared" si="33"/>
        <v>0</v>
      </c>
      <c r="AS7" s="33">
        <f t="shared" si="34"/>
        <v>0</v>
      </c>
      <c r="AT7" s="25">
        <f>'Avril N-1'!T7</f>
        <v>0</v>
      </c>
      <c r="AU7" s="26">
        <f t="shared" si="35"/>
        <v>0</v>
      </c>
    </row>
    <row r="8" spans="1:64" x14ac:dyDescent="0.3">
      <c r="A8" t="s">
        <v>152</v>
      </c>
      <c r="B8" s="21"/>
      <c r="C8" s="22" t="e">
        <f t="shared" si="0"/>
        <v>#DIV/0!</v>
      </c>
      <c r="D8" s="23">
        <f t="shared" si="1"/>
        <v>0</v>
      </c>
      <c r="E8" s="24"/>
      <c r="F8" s="25"/>
      <c r="G8" s="26"/>
      <c r="H8" s="22" t="e">
        <f t="shared" si="4"/>
        <v>#DIV/0!</v>
      </c>
      <c r="I8" s="23">
        <f t="shared" si="5"/>
        <v>0</v>
      </c>
      <c r="J8" s="33"/>
      <c r="K8" s="25"/>
      <c r="L8" s="26"/>
      <c r="M8" s="22" t="e">
        <f t="shared" si="8"/>
        <v>#DIV/0!</v>
      </c>
      <c r="N8" s="23">
        <f t="shared" si="9"/>
        <v>0</v>
      </c>
      <c r="O8" s="24"/>
      <c r="P8" s="25"/>
      <c r="Q8" s="26"/>
      <c r="R8" s="22" t="e">
        <f t="shared" si="12"/>
        <v>#DIV/0!</v>
      </c>
      <c r="S8" s="23">
        <f t="shared" si="13"/>
        <v>0</v>
      </c>
      <c r="T8" s="33"/>
      <c r="U8" s="25"/>
      <c r="V8" s="26"/>
      <c r="W8" s="22" t="e">
        <f t="shared" si="16"/>
        <v>#DIV/0!</v>
      </c>
      <c r="X8" s="23">
        <f t="shared" si="17"/>
        <v>0</v>
      </c>
      <c r="Y8" s="33"/>
      <c r="Z8" s="25"/>
      <c r="AA8" s="26"/>
      <c r="AB8" s="22" t="e">
        <f t="shared" si="20"/>
        <v>#DIV/0!</v>
      </c>
      <c r="AC8" s="23">
        <f t="shared" si="21"/>
        <v>0</v>
      </c>
      <c r="AD8" s="33"/>
      <c r="AE8" s="25"/>
      <c r="AF8" s="26"/>
      <c r="AG8" s="22" t="e">
        <f t="shared" si="24"/>
        <v>#DIV/0!</v>
      </c>
      <c r="AH8" s="23">
        <f t="shared" si="25"/>
        <v>0</v>
      </c>
      <c r="AI8" s="33"/>
      <c r="AJ8" s="25"/>
      <c r="AK8" s="26"/>
      <c r="AL8" s="22" t="e">
        <f t="shared" si="28"/>
        <v>#DIV/0!</v>
      </c>
      <c r="AM8" s="23">
        <f t="shared" si="29"/>
        <v>0</v>
      </c>
      <c r="AN8" s="33"/>
      <c r="AO8" s="25"/>
      <c r="AP8" s="26"/>
      <c r="AQ8" s="22" t="e">
        <f t="shared" si="32"/>
        <v>#DIV/0!</v>
      </c>
      <c r="AR8" s="23">
        <f t="shared" si="33"/>
        <v>0</v>
      </c>
      <c r="AS8" s="33"/>
      <c r="AT8" s="25"/>
      <c r="AU8" s="26"/>
    </row>
    <row r="9" spans="1:64" x14ac:dyDescent="0.3">
      <c r="A9" t="s">
        <v>3</v>
      </c>
      <c r="B9" s="21"/>
      <c r="C9" s="22" t="e">
        <f t="shared" si="0"/>
        <v>#DIV/0!</v>
      </c>
      <c r="D9" s="23">
        <f t="shared" si="1"/>
        <v>0</v>
      </c>
      <c r="E9" s="24">
        <f t="shared" si="2"/>
        <v>0</v>
      </c>
      <c r="F9" s="25">
        <f>'Avril N-1'!D8</f>
        <v>0</v>
      </c>
      <c r="G9" s="26">
        <f t="shared" si="3"/>
        <v>0</v>
      </c>
      <c r="H9" s="22" t="e">
        <f t="shared" si="4"/>
        <v>#DIV/0!</v>
      </c>
      <c r="I9" s="23">
        <f t="shared" si="5"/>
        <v>0</v>
      </c>
      <c r="J9" s="33">
        <f t="shared" si="6"/>
        <v>0</v>
      </c>
      <c r="K9" s="25">
        <f>'Avril N-1'!F8</f>
        <v>0</v>
      </c>
      <c r="L9" s="26">
        <f t="shared" si="7"/>
        <v>0</v>
      </c>
      <c r="M9" s="22" t="e">
        <f t="shared" si="8"/>
        <v>#DIV/0!</v>
      </c>
      <c r="N9" s="23">
        <f t="shared" si="9"/>
        <v>0</v>
      </c>
      <c r="O9" s="24">
        <f t="shared" si="10"/>
        <v>0</v>
      </c>
      <c r="P9" s="25">
        <f>'Avril N-1'!H8</f>
        <v>0</v>
      </c>
      <c r="Q9" s="26">
        <f t="shared" si="11"/>
        <v>0</v>
      </c>
      <c r="R9" s="22" t="e">
        <f t="shared" si="12"/>
        <v>#DIV/0!</v>
      </c>
      <c r="S9" s="23">
        <f t="shared" si="13"/>
        <v>0</v>
      </c>
      <c r="T9" s="33">
        <f t="shared" si="14"/>
        <v>0</v>
      </c>
      <c r="U9" s="25">
        <f>'Avril N-1'!J8</f>
        <v>0</v>
      </c>
      <c r="V9" s="26">
        <f t="shared" si="15"/>
        <v>0</v>
      </c>
      <c r="W9" s="22" t="e">
        <f t="shared" si="16"/>
        <v>#DIV/0!</v>
      </c>
      <c r="X9" s="23">
        <f t="shared" si="17"/>
        <v>0</v>
      </c>
      <c r="Y9" s="33">
        <f t="shared" si="18"/>
        <v>0</v>
      </c>
      <c r="Z9" s="25">
        <f>'Avril N-1'!L8</f>
        <v>0</v>
      </c>
      <c r="AA9" s="26">
        <f t="shared" si="19"/>
        <v>0</v>
      </c>
      <c r="AB9" s="22" t="e">
        <f t="shared" si="20"/>
        <v>#DIV/0!</v>
      </c>
      <c r="AC9" s="23">
        <f t="shared" si="21"/>
        <v>0</v>
      </c>
      <c r="AD9" s="33">
        <f t="shared" si="22"/>
        <v>0</v>
      </c>
      <c r="AE9" s="25">
        <f>'Avril N-1'!N8</f>
        <v>0</v>
      </c>
      <c r="AF9" s="26">
        <f t="shared" si="23"/>
        <v>0</v>
      </c>
      <c r="AG9" s="22" t="e">
        <f t="shared" si="24"/>
        <v>#DIV/0!</v>
      </c>
      <c r="AH9" s="23">
        <f t="shared" si="25"/>
        <v>0</v>
      </c>
      <c r="AI9" s="33">
        <f t="shared" si="26"/>
        <v>0</v>
      </c>
      <c r="AJ9" s="25">
        <f>'Avril N-1'!P8</f>
        <v>0</v>
      </c>
      <c r="AK9" s="26">
        <f t="shared" si="27"/>
        <v>0</v>
      </c>
      <c r="AL9" s="22" t="e">
        <f t="shared" si="28"/>
        <v>#DIV/0!</v>
      </c>
      <c r="AM9" s="23">
        <f t="shared" si="29"/>
        <v>0</v>
      </c>
      <c r="AN9" s="33">
        <f t="shared" si="30"/>
        <v>0</v>
      </c>
      <c r="AO9" s="25">
        <f>'Avril N-1'!R8</f>
        <v>0</v>
      </c>
      <c r="AP9" s="26">
        <f t="shared" si="31"/>
        <v>0</v>
      </c>
      <c r="AQ9" s="22" t="e">
        <f t="shared" si="32"/>
        <v>#DIV/0!</v>
      </c>
      <c r="AR9" s="23">
        <f t="shared" si="33"/>
        <v>0</v>
      </c>
      <c r="AS9" s="33">
        <f t="shared" si="34"/>
        <v>0</v>
      </c>
      <c r="AT9" s="25">
        <f>'Avril N-1'!T8</f>
        <v>0</v>
      </c>
      <c r="AU9" s="26">
        <f t="shared" si="35"/>
        <v>0</v>
      </c>
    </row>
    <row r="10" spans="1:64" x14ac:dyDescent="0.3">
      <c r="A10" t="s">
        <v>4</v>
      </c>
      <c r="B10" s="21"/>
      <c r="C10" s="22" t="e">
        <f t="shared" si="0"/>
        <v>#DIV/0!</v>
      </c>
      <c r="D10" s="23">
        <f t="shared" si="1"/>
        <v>0</v>
      </c>
      <c r="E10" s="24">
        <f t="shared" si="2"/>
        <v>0.15315315315315314</v>
      </c>
      <c r="F10" s="25">
        <f>'Avril N-1'!D9</f>
        <v>17</v>
      </c>
      <c r="G10" s="26">
        <f t="shared" si="3"/>
        <v>-17</v>
      </c>
      <c r="H10" s="22" t="e">
        <f t="shared" si="4"/>
        <v>#DIV/0!</v>
      </c>
      <c r="I10" s="23">
        <f t="shared" si="5"/>
        <v>0</v>
      </c>
      <c r="J10" s="33">
        <f t="shared" si="6"/>
        <v>6.5573770491803282E-2</v>
      </c>
      <c r="K10" s="25">
        <f>'Avril N-1'!F9</f>
        <v>4</v>
      </c>
      <c r="L10" s="26">
        <f t="shared" si="7"/>
        <v>-4</v>
      </c>
      <c r="M10" s="22" t="e">
        <f t="shared" si="8"/>
        <v>#DIV/0!</v>
      </c>
      <c r="N10" s="23">
        <f t="shared" si="9"/>
        <v>0</v>
      </c>
      <c r="O10" s="24">
        <f t="shared" si="10"/>
        <v>3.2258064516129031E-2</v>
      </c>
      <c r="P10" s="25">
        <f>'Avril N-1'!H9</f>
        <v>1</v>
      </c>
      <c r="Q10" s="26">
        <f t="shared" si="11"/>
        <v>-1</v>
      </c>
      <c r="R10" s="22" t="e">
        <f t="shared" si="12"/>
        <v>#DIV/0!</v>
      </c>
      <c r="S10" s="23">
        <f t="shared" si="13"/>
        <v>0</v>
      </c>
      <c r="T10" s="33">
        <f t="shared" si="14"/>
        <v>5.8823529411764705E-2</v>
      </c>
      <c r="U10" s="25">
        <f>'Avril N-1'!J9</f>
        <v>2</v>
      </c>
      <c r="V10" s="26">
        <f t="shared" si="15"/>
        <v>-2</v>
      </c>
      <c r="W10" s="22" t="e">
        <f t="shared" si="16"/>
        <v>#DIV/0!</v>
      </c>
      <c r="X10" s="23">
        <f t="shared" si="17"/>
        <v>0</v>
      </c>
      <c r="Y10" s="33">
        <f t="shared" si="18"/>
        <v>0.08</v>
      </c>
      <c r="Z10" s="25">
        <f>'Avril N-1'!L9</f>
        <v>2</v>
      </c>
      <c r="AA10" s="26">
        <f t="shared" si="19"/>
        <v>-2</v>
      </c>
      <c r="AB10" s="22" t="e">
        <f t="shared" si="20"/>
        <v>#DIV/0!</v>
      </c>
      <c r="AC10" s="23">
        <f t="shared" si="21"/>
        <v>0</v>
      </c>
      <c r="AD10" s="33">
        <f t="shared" si="22"/>
        <v>7.6923076923076927E-2</v>
      </c>
      <c r="AE10" s="25">
        <f>'Avril N-1'!N9</f>
        <v>6</v>
      </c>
      <c r="AF10" s="26">
        <f t="shared" si="23"/>
        <v>-6</v>
      </c>
      <c r="AG10" s="22" t="e">
        <f t="shared" si="24"/>
        <v>#DIV/0!</v>
      </c>
      <c r="AH10" s="23">
        <f t="shared" si="25"/>
        <v>0</v>
      </c>
      <c r="AI10" s="33">
        <f t="shared" si="26"/>
        <v>9.0909090909090912E-2</v>
      </c>
      <c r="AJ10" s="25">
        <f>'Avril N-1'!P9</f>
        <v>2</v>
      </c>
      <c r="AK10" s="26">
        <f t="shared" si="27"/>
        <v>-2</v>
      </c>
      <c r="AL10" s="22" t="e">
        <f t="shared" si="28"/>
        <v>#DIV/0!</v>
      </c>
      <c r="AM10" s="23">
        <f t="shared" si="29"/>
        <v>0</v>
      </c>
      <c r="AN10" s="33">
        <f t="shared" si="30"/>
        <v>9.4444444444444442E-2</v>
      </c>
      <c r="AO10" s="25">
        <f>'Avril N-1'!R9</f>
        <v>34</v>
      </c>
      <c r="AP10" s="26">
        <f t="shared" si="31"/>
        <v>-34</v>
      </c>
      <c r="AQ10" s="22" t="e">
        <f t="shared" si="32"/>
        <v>#DIV/0!</v>
      </c>
      <c r="AR10" s="23">
        <f t="shared" si="33"/>
        <v>0</v>
      </c>
      <c r="AS10" s="33">
        <f t="shared" si="34"/>
        <v>0</v>
      </c>
      <c r="AT10" s="25">
        <f>'Avril N-1'!T9</f>
        <v>0</v>
      </c>
      <c r="AU10" s="26">
        <f t="shared" si="35"/>
        <v>0</v>
      </c>
    </row>
    <row r="11" spans="1:64" x14ac:dyDescent="0.3">
      <c r="A11" t="s">
        <v>138</v>
      </c>
      <c r="B11" s="21"/>
      <c r="C11" s="22"/>
      <c r="D11" s="23"/>
      <c r="E11" s="24"/>
      <c r="F11" s="25"/>
      <c r="G11" s="26"/>
      <c r="H11" s="22"/>
      <c r="I11" s="23"/>
      <c r="J11" s="33"/>
      <c r="K11" s="25"/>
      <c r="L11" s="26"/>
      <c r="M11" s="22" t="e">
        <f t="shared" si="8"/>
        <v>#DIV/0!</v>
      </c>
      <c r="N11" s="23">
        <f t="shared" si="9"/>
        <v>0</v>
      </c>
      <c r="O11" s="24">
        <f t="shared" si="10"/>
        <v>0</v>
      </c>
      <c r="P11" s="25">
        <f>'Avril N-1'!H10</f>
        <v>0</v>
      </c>
      <c r="Q11" s="26">
        <f t="shared" ref="Q11" si="36">N11-P11</f>
        <v>0</v>
      </c>
      <c r="R11" s="22"/>
      <c r="S11" s="23"/>
      <c r="T11" s="33"/>
      <c r="U11" s="25"/>
      <c r="V11" s="26"/>
      <c r="W11" s="22"/>
      <c r="X11" s="23"/>
      <c r="Y11" s="33"/>
      <c r="Z11" s="25"/>
      <c r="AA11" s="26"/>
      <c r="AB11" s="22"/>
      <c r="AC11" s="23"/>
      <c r="AD11" s="33"/>
      <c r="AE11" s="25"/>
      <c r="AF11" s="26"/>
      <c r="AG11" s="22"/>
      <c r="AH11" s="23"/>
      <c r="AI11" s="33"/>
      <c r="AJ11" s="25"/>
      <c r="AK11" s="26"/>
      <c r="AL11" s="22"/>
      <c r="AM11" s="23"/>
      <c r="AN11" s="33"/>
      <c r="AO11" s="25"/>
      <c r="AP11" s="26"/>
      <c r="AQ11" s="22"/>
      <c r="AR11" s="23"/>
      <c r="AS11" s="33"/>
      <c r="AT11" s="25"/>
      <c r="AU11" s="26"/>
    </row>
    <row r="12" spans="1:64" x14ac:dyDescent="0.3">
      <c r="A12" t="s">
        <v>53</v>
      </c>
      <c r="B12" s="21"/>
      <c r="C12" s="22" t="e">
        <f t="shared" ref="C12:C57" si="37">D12/$D$59</f>
        <v>#DIV/0!</v>
      </c>
      <c r="D12" s="23">
        <f t="shared" ref="D12:D57" si="38">IF(COUNTIF($AY$2:$BM$62,A12)=1,VLOOKUP(A12,$AY$2:$BM$62,6,FALSE),0)</f>
        <v>0</v>
      </c>
      <c r="E12" s="24">
        <f t="shared" ref="E12:E30" si="39">F12/$F$59</f>
        <v>0</v>
      </c>
      <c r="F12" s="25">
        <f>'Avril N-1'!D11</f>
        <v>0</v>
      </c>
      <c r="G12" s="26">
        <f t="shared" si="3"/>
        <v>0</v>
      </c>
      <c r="H12" s="22" t="e">
        <f t="shared" ref="H12:H33" si="40">I12/$I$59</f>
        <v>#DIV/0!</v>
      </c>
      <c r="I12" s="23">
        <f t="shared" ref="I12:I57" si="41">IF(COUNTIF($AY$2:$BL$62,A12)=1,VLOOKUP(A12,$AY$2:$BL$62,7,FALSE),0)</f>
        <v>0</v>
      </c>
      <c r="J12" s="33">
        <f t="shared" ref="J12:J30" si="42">K12/$K$59</f>
        <v>0</v>
      </c>
      <c r="K12" s="25">
        <f>'Avril N-1'!F11</f>
        <v>0</v>
      </c>
      <c r="L12" s="26">
        <f t="shared" si="7"/>
        <v>0</v>
      </c>
      <c r="M12" s="22" t="e">
        <f t="shared" si="8"/>
        <v>#DIV/0!</v>
      </c>
      <c r="N12" s="23">
        <f t="shared" si="9"/>
        <v>0</v>
      </c>
      <c r="O12" s="24">
        <f t="shared" si="10"/>
        <v>0</v>
      </c>
      <c r="P12" s="25">
        <f>'Avril N-1'!H11</f>
        <v>0</v>
      </c>
      <c r="Q12" s="26">
        <f t="shared" si="11"/>
        <v>0</v>
      </c>
      <c r="R12" s="22" t="e">
        <f t="shared" ref="R12:R33" si="43">S12/$S$59</f>
        <v>#DIV/0!</v>
      </c>
      <c r="S12" s="23">
        <f t="shared" ref="S12:S57" si="44">IF(COUNTIF($AY$2:$BL$62,A12)=1,VLOOKUP(A12,$AY$2:$BL$62,9,FALSE),0)</f>
        <v>0</v>
      </c>
      <c r="T12" s="33">
        <f t="shared" ref="T12:T30" si="45">U12/$U$59</f>
        <v>0</v>
      </c>
      <c r="U12" s="25">
        <f>'Avril N-1'!J11</f>
        <v>0</v>
      </c>
      <c r="V12" s="26">
        <f t="shared" si="15"/>
        <v>0</v>
      </c>
      <c r="W12" s="22" t="e">
        <f t="shared" ref="W12:W33" si="46">X12/$X$59</f>
        <v>#DIV/0!</v>
      </c>
      <c r="X12" s="23">
        <f t="shared" ref="X12:X57" si="47">IF(COUNTIF($AY$2:$BL$62,A12)=1,VLOOKUP(A12,$AY$2:$BL$62,10,FALSE),0)</f>
        <v>0</v>
      </c>
      <c r="Y12" s="33">
        <f t="shared" ref="Y12:Y30" si="48">Z12/$Z$59</f>
        <v>0</v>
      </c>
      <c r="Z12" s="25">
        <f>'Avril N-1'!L11</f>
        <v>0</v>
      </c>
      <c r="AA12" s="26">
        <f t="shared" si="19"/>
        <v>0</v>
      </c>
      <c r="AB12" s="22" t="e">
        <f t="shared" ref="AB12:AB33" si="49">AC12/$AC$59</f>
        <v>#DIV/0!</v>
      </c>
      <c r="AC12" s="23">
        <f t="shared" ref="AC12:AC57" si="50">IF(COUNTIF($AY$2:$BL$62,A12)=1,VLOOKUP(A12,$AY$2:$BL$62,11,FALSE),0)</f>
        <v>0</v>
      </c>
      <c r="AD12" s="33">
        <f t="shared" ref="AD12:AD30" si="51">AE12/$AE$59</f>
        <v>0</v>
      </c>
      <c r="AE12" s="25">
        <f>'Avril N-1'!N11</f>
        <v>0</v>
      </c>
      <c r="AF12" s="26">
        <f t="shared" si="23"/>
        <v>0</v>
      </c>
      <c r="AG12" s="22" t="e">
        <f t="shared" ref="AG12:AG33" si="52">AH12/$AH$59</f>
        <v>#DIV/0!</v>
      </c>
      <c r="AH12" s="23">
        <f t="shared" ref="AH12:AH57" si="53">IF(COUNTIF($AY$2:$BL$62,A12)=1,VLOOKUP(A12,$AY$2:$BL$62,12,FALSE),0)</f>
        <v>0</v>
      </c>
      <c r="AI12" s="33">
        <f t="shared" ref="AI12:AI30" si="54">AJ12/$AJ$59</f>
        <v>0</v>
      </c>
      <c r="AJ12" s="25">
        <f>'Avril N-1'!P11</f>
        <v>0</v>
      </c>
      <c r="AK12" s="26">
        <f t="shared" si="27"/>
        <v>0</v>
      </c>
      <c r="AL12" s="22" t="e">
        <f t="shared" ref="AL12:AL33" si="55">AM12/$AM$59</f>
        <v>#DIV/0!</v>
      </c>
      <c r="AM12" s="23">
        <f t="shared" ref="AM12:AM57" si="56">IF(COUNTIF($AY$2:$BL$62,A12)=1,VLOOKUP(A12,$AY$2:$BL$62,13,FALSE),0)</f>
        <v>0</v>
      </c>
      <c r="AN12" s="33">
        <f t="shared" ref="AN12:AN30" si="57">AO12/$AO$59</f>
        <v>0</v>
      </c>
      <c r="AO12" s="25">
        <f>'Avril N-1'!R11</f>
        <v>0</v>
      </c>
      <c r="AP12" s="26">
        <f t="shared" si="31"/>
        <v>0</v>
      </c>
      <c r="AQ12" s="22" t="e">
        <f t="shared" ref="AQ12:AQ33" si="58">AR12/$AR$59</f>
        <v>#DIV/0!</v>
      </c>
      <c r="AR12" s="23">
        <f t="shared" ref="AR12:AR57" si="59">IF(COUNTIF($AY$2:$BL$62,A12)=1,VLOOKUP(A12,$AY$2:$BL$62,14,FALSE),0)</f>
        <v>0</v>
      </c>
      <c r="AS12" s="33">
        <f t="shared" ref="AS12:AS30" si="60">AT12/$AT$59</f>
        <v>0</v>
      </c>
      <c r="AT12" s="25">
        <f>'Avril N-1'!T11</f>
        <v>0</v>
      </c>
      <c r="AU12" s="26">
        <f t="shared" si="35"/>
        <v>0</v>
      </c>
    </row>
    <row r="13" spans="1:64" x14ac:dyDescent="0.3">
      <c r="A13" t="s">
        <v>54</v>
      </c>
      <c r="B13" s="21"/>
      <c r="C13" s="22" t="e">
        <f t="shared" si="37"/>
        <v>#DIV/0!</v>
      </c>
      <c r="D13" s="23">
        <f t="shared" si="38"/>
        <v>0</v>
      </c>
      <c r="E13" s="24">
        <f t="shared" si="39"/>
        <v>0</v>
      </c>
      <c r="F13" s="25">
        <f>'Avril N-1'!D12</f>
        <v>0</v>
      </c>
      <c r="G13" s="26">
        <f t="shared" si="3"/>
        <v>0</v>
      </c>
      <c r="H13" s="22" t="e">
        <f t="shared" si="40"/>
        <v>#DIV/0!</v>
      </c>
      <c r="I13" s="23">
        <f t="shared" si="41"/>
        <v>0</v>
      </c>
      <c r="J13" s="33">
        <f t="shared" si="42"/>
        <v>0</v>
      </c>
      <c r="K13" s="25">
        <f>'Avril N-1'!F12</f>
        <v>0</v>
      </c>
      <c r="L13" s="26">
        <f t="shared" si="7"/>
        <v>0</v>
      </c>
      <c r="M13" s="22" t="e">
        <f t="shared" si="8"/>
        <v>#DIV/0!</v>
      </c>
      <c r="N13" s="23">
        <f t="shared" si="9"/>
        <v>0</v>
      </c>
      <c r="O13" s="24">
        <f t="shared" si="10"/>
        <v>0</v>
      </c>
      <c r="P13" s="25">
        <f>'Avril N-1'!H12</f>
        <v>0</v>
      </c>
      <c r="Q13" s="26">
        <f t="shared" si="11"/>
        <v>0</v>
      </c>
      <c r="R13" s="22" t="e">
        <f t="shared" si="43"/>
        <v>#DIV/0!</v>
      </c>
      <c r="S13" s="23">
        <f t="shared" si="44"/>
        <v>0</v>
      </c>
      <c r="T13" s="33">
        <f t="shared" si="45"/>
        <v>0</v>
      </c>
      <c r="U13" s="25">
        <f>'Avril N-1'!J12</f>
        <v>0</v>
      </c>
      <c r="V13" s="26">
        <f t="shared" si="15"/>
        <v>0</v>
      </c>
      <c r="W13" s="22" t="e">
        <f t="shared" si="46"/>
        <v>#DIV/0!</v>
      </c>
      <c r="X13" s="23">
        <f t="shared" si="47"/>
        <v>0</v>
      </c>
      <c r="Y13" s="33">
        <f t="shared" si="48"/>
        <v>0</v>
      </c>
      <c r="Z13" s="25">
        <f>'Avril N-1'!L12</f>
        <v>0</v>
      </c>
      <c r="AA13" s="26">
        <f t="shared" si="19"/>
        <v>0</v>
      </c>
      <c r="AB13" s="22" t="e">
        <f t="shared" si="49"/>
        <v>#DIV/0!</v>
      </c>
      <c r="AC13" s="23">
        <f t="shared" si="50"/>
        <v>0</v>
      </c>
      <c r="AD13" s="33">
        <f t="shared" si="51"/>
        <v>0</v>
      </c>
      <c r="AE13" s="25">
        <f>'Avril N-1'!N12</f>
        <v>0</v>
      </c>
      <c r="AF13" s="26">
        <f t="shared" si="23"/>
        <v>0</v>
      </c>
      <c r="AG13" s="22" t="e">
        <f t="shared" si="52"/>
        <v>#DIV/0!</v>
      </c>
      <c r="AH13" s="23">
        <f t="shared" si="53"/>
        <v>0</v>
      </c>
      <c r="AI13" s="33">
        <f t="shared" si="54"/>
        <v>0</v>
      </c>
      <c r="AJ13" s="25">
        <f>'Avril N-1'!P12</f>
        <v>0</v>
      </c>
      <c r="AK13" s="26">
        <f t="shared" si="27"/>
        <v>0</v>
      </c>
      <c r="AL13" s="22" t="e">
        <f t="shared" si="55"/>
        <v>#DIV/0!</v>
      </c>
      <c r="AM13" s="23">
        <f t="shared" si="56"/>
        <v>0</v>
      </c>
      <c r="AN13" s="33">
        <f t="shared" si="57"/>
        <v>0</v>
      </c>
      <c r="AO13" s="25">
        <f>'Avril N-1'!R12</f>
        <v>0</v>
      </c>
      <c r="AP13" s="26">
        <f t="shared" si="31"/>
        <v>0</v>
      </c>
      <c r="AQ13" s="22" t="e">
        <f t="shared" si="58"/>
        <v>#DIV/0!</v>
      </c>
      <c r="AR13" s="23">
        <f t="shared" si="59"/>
        <v>0</v>
      </c>
      <c r="AS13" s="33">
        <f t="shared" si="60"/>
        <v>0</v>
      </c>
      <c r="AT13" s="25">
        <f>'Avril N-1'!T12</f>
        <v>0</v>
      </c>
      <c r="AU13" s="26">
        <f t="shared" si="35"/>
        <v>0</v>
      </c>
    </row>
    <row r="14" spans="1:64" x14ac:dyDescent="0.3">
      <c r="A14" t="s">
        <v>55</v>
      </c>
      <c r="B14" s="21"/>
      <c r="C14" s="22" t="e">
        <f t="shared" si="37"/>
        <v>#DIV/0!</v>
      </c>
      <c r="D14" s="23">
        <f t="shared" si="38"/>
        <v>0</v>
      </c>
      <c r="E14" s="24">
        <f t="shared" si="39"/>
        <v>0</v>
      </c>
      <c r="F14" s="25">
        <f>'Avril N-1'!D13</f>
        <v>0</v>
      </c>
      <c r="G14" s="26">
        <f t="shared" si="3"/>
        <v>0</v>
      </c>
      <c r="H14" s="22" t="e">
        <f t="shared" si="40"/>
        <v>#DIV/0!</v>
      </c>
      <c r="I14" s="23">
        <f t="shared" si="41"/>
        <v>0</v>
      </c>
      <c r="J14" s="33">
        <f t="shared" si="42"/>
        <v>0</v>
      </c>
      <c r="K14" s="25">
        <f>'Avril N-1'!F13</f>
        <v>0</v>
      </c>
      <c r="L14" s="26">
        <f t="shared" si="7"/>
        <v>0</v>
      </c>
      <c r="M14" s="22" t="e">
        <f t="shared" si="8"/>
        <v>#DIV/0!</v>
      </c>
      <c r="N14" s="23">
        <f t="shared" si="9"/>
        <v>0</v>
      </c>
      <c r="O14" s="24">
        <f t="shared" si="10"/>
        <v>0</v>
      </c>
      <c r="P14" s="25">
        <f>'Avril N-1'!H13</f>
        <v>0</v>
      </c>
      <c r="Q14" s="26">
        <f t="shared" si="11"/>
        <v>0</v>
      </c>
      <c r="R14" s="22" t="e">
        <f t="shared" si="43"/>
        <v>#DIV/0!</v>
      </c>
      <c r="S14" s="23">
        <f t="shared" si="44"/>
        <v>0</v>
      </c>
      <c r="T14" s="33">
        <f t="shared" si="45"/>
        <v>0</v>
      </c>
      <c r="U14" s="25">
        <f>'Avril N-1'!J13</f>
        <v>0</v>
      </c>
      <c r="V14" s="26">
        <f t="shared" si="15"/>
        <v>0</v>
      </c>
      <c r="W14" s="22" t="e">
        <f t="shared" si="46"/>
        <v>#DIV/0!</v>
      </c>
      <c r="X14" s="23">
        <f t="shared" si="47"/>
        <v>0</v>
      </c>
      <c r="Y14" s="33">
        <f t="shared" si="48"/>
        <v>0</v>
      </c>
      <c r="Z14" s="25">
        <f>'Avril N-1'!L13</f>
        <v>0</v>
      </c>
      <c r="AA14" s="26">
        <f t="shared" si="19"/>
        <v>0</v>
      </c>
      <c r="AB14" s="22" t="e">
        <f t="shared" si="49"/>
        <v>#DIV/0!</v>
      </c>
      <c r="AC14" s="23">
        <f t="shared" si="50"/>
        <v>0</v>
      </c>
      <c r="AD14" s="33">
        <f t="shared" si="51"/>
        <v>0</v>
      </c>
      <c r="AE14" s="25">
        <f>'Avril N-1'!N13</f>
        <v>0</v>
      </c>
      <c r="AF14" s="26">
        <f t="shared" si="23"/>
        <v>0</v>
      </c>
      <c r="AG14" s="22" t="e">
        <f t="shared" si="52"/>
        <v>#DIV/0!</v>
      </c>
      <c r="AH14" s="23">
        <f t="shared" si="53"/>
        <v>0</v>
      </c>
      <c r="AI14" s="33">
        <f t="shared" si="54"/>
        <v>0</v>
      </c>
      <c r="AJ14" s="25">
        <f>'Avril N-1'!P13</f>
        <v>0</v>
      </c>
      <c r="AK14" s="26">
        <f t="shared" si="27"/>
        <v>0</v>
      </c>
      <c r="AL14" s="22" t="e">
        <f t="shared" si="55"/>
        <v>#DIV/0!</v>
      </c>
      <c r="AM14" s="23">
        <f t="shared" si="56"/>
        <v>0</v>
      </c>
      <c r="AN14" s="33">
        <f t="shared" si="57"/>
        <v>0</v>
      </c>
      <c r="AO14" s="25">
        <f>'Avril N-1'!R13</f>
        <v>0</v>
      </c>
      <c r="AP14" s="26">
        <f t="shared" si="31"/>
        <v>0</v>
      </c>
      <c r="AQ14" s="22" t="e">
        <f t="shared" si="58"/>
        <v>#DIV/0!</v>
      </c>
      <c r="AR14" s="23">
        <f t="shared" si="59"/>
        <v>0</v>
      </c>
      <c r="AS14" s="33">
        <f t="shared" si="60"/>
        <v>0</v>
      </c>
      <c r="AT14" s="25">
        <f>'Avril N-1'!T13</f>
        <v>0</v>
      </c>
      <c r="AU14" s="26">
        <f t="shared" si="35"/>
        <v>0</v>
      </c>
    </row>
    <row r="15" spans="1:64" x14ac:dyDescent="0.3">
      <c r="A15" t="s">
        <v>5</v>
      </c>
      <c r="B15" s="21"/>
      <c r="C15" s="22" t="e">
        <f t="shared" si="37"/>
        <v>#DIV/0!</v>
      </c>
      <c r="D15" s="23">
        <f t="shared" si="38"/>
        <v>0</v>
      </c>
      <c r="E15" s="24">
        <f t="shared" si="39"/>
        <v>2.7027027027027029E-2</v>
      </c>
      <c r="F15" s="25">
        <f>'Avril N-1'!D14</f>
        <v>3</v>
      </c>
      <c r="G15" s="26">
        <f t="shared" si="3"/>
        <v>-3</v>
      </c>
      <c r="H15" s="22" t="e">
        <f t="shared" si="40"/>
        <v>#DIV/0!</v>
      </c>
      <c r="I15" s="23">
        <f t="shared" si="41"/>
        <v>0</v>
      </c>
      <c r="J15" s="33">
        <f t="shared" si="42"/>
        <v>3.2786885245901641E-2</v>
      </c>
      <c r="K15" s="25">
        <f>'Avril N-1'!F14</f>
        <v>2</v>
      </c>
      <c r="L15" s="26">
        <f t="shared" si="7"/>
        <v>-2</v>
      </c>
      <c r="M15" s="22" t="e">
        <f t="shared" si="8"/>
        <v>#DIV/0!</v>
      </c>
      <c r="N15" s="23">
        <f t="shared" si="9"/>
        <v>0</v>
      </c>
      <c r="O15" s="24">
        <f t="shared" si="10"/>
        <v>0.19354838709677419</v>
      </c>
      <c r="P15" s="25">
        <f>'Avril N-1'!H14</f>
        <v>6</v>
      </c>
      <c r="Q15" s="26">
        <f t="shared" si="11"/>
        <v>-6</v>
      </c>
      <c r="R15" s="22" t="e">
        <f t="shared" si="43"/>
        <v>#DIV/0!</v>
      </c>
      <c r="S15" s="23">
        <f t="shared" si="44"/>
        <v>0</v>
      </c>
      <c r="T15" s="33">
        <f t="shared" si="45"/>
        <v>5.8823529411764705E-2</v>
      </c>
      <c r="U15" s="25">
        <f>'Avril N-1'!J14</f>
        <v>2</v>
      </c>
      <c r="V15" s="26">
        <f t="shared" si="15"/>
        <v>-2</v>
      </c>
      <c r="W15" s="22" t="e">
        <f t="shared" si="46"/>
        <v>#DIV/0!</v>
      </c>
      <c r="X15" s="23">
        <f t="shared" si="47"/>
        <v>0</v>
      </c>
      <c r="Y15" s="33">
        <f t="shared" si="48"/>
        <v>0</v>
      </c>
      <c r="Z15" s="25">
        <f>'Avril N-1'!L14</f>
        <v>0</v>
      </c>
      <c r="AA15" s="26">
        <f t="shared" si="19"/>
        <v>0</v>
      </c>
      <c r="AB15" s="22" t="e">
        <f t="shared" si="49"/>
        <v>#DIV/0!</v>
      </c>
      <c r="AC15" s="23">
        <f t="shared" si="50"/>
        <v>0</v>
      </c>
      <c r="AD15" s="33">
        <f t="shared" si="51"/>
        <v>2.564102564102564E-2</v>
      </c>
      <c r="AE15" s="25">
        <f>'Avril N-1'!N14</f>
        <v>2</v>
      </c>
      <c r="AF15" s="26">
        <f t="shared" si="23"/>
        <v>-2</v>
      </c>
      <c r="AG15" s="22" t="e">
        <f t="shared" si="52"/>
        <v>#DIV/0!</v>
      </c>
      <c r="AH15" s="23">
        <f t="shared" si="53"/>
        <v>0</v>
      </c>
      <c r="AI15" s="33">
        <f t="shared" si="54"/>
        <v>0</v>
      </c>
      <c r="AJ15" s="25">
        <f>'Avril N-1'!P14</f>
        <v>0</v>
      </c>
      <c r="AK15" s="26">
        <f t="shared" si="27"/>
        <v>0</v>
      </c>
      <c r="AL15" s="22" t="e">
        <f t="shared" si="55"/>
        <v>#DIV/0!</v>
      </c>
      <c r="AM15" s="23">
        <f t="shared" si="56"/>
        <v>0</v>
      </c>
      <c r="AN15" s="33">
        <f t="shared" si="57"/>
        <v>4.1666666666666664E-2</v>
      </c>
      <c r="AO15" s="25">
        <f>'Avril N-1'!R14</f>
        <v>15</v>
      </c>
      <c r="AP15" s="26">
        <f t="shared" si="31"/>
        <v>-15</v>
      </c>
      <c r="AQ15" s="22" t="e">
        <f t="shared" si="58"/>
        <v>#DIV/0!</v>
      </c>
      <c r="AR15" s="23">
        <f t="shared" si="59"/>
        <v>0</v>
      </c>
      <c r="AS15" s="33">
        <f t="shared" si="60"/>
        <v>0</v>
      </c>
      <c r="AT15" s="25">
        <f>'Avril N-1'!T14</f>
        <v>0</v>
      </c>
      <c r="AU15" s="26">
        <f t="shared" si="35"/>
        <v>0</v>
      </c>
    </row>
    <row r="16" spans="1:64" x14ac:dyDescent="0.3">
      <c r="A16" t="s">
        <v>6</v>
      </c>
      <c r="B16" s="21"/>
      <c r="C16" s="22" t="e">
        <f t="shared" si="37"/>
        <v>#DIV/0!</v>
      </c>
      <c r="D16" s="23">
        <f t="shared" si="38"/>
        <v>0</v>
      </c>
      <c r="E16" s="24">
        <f t="shared" si="39"/>
        <v>6.3063063063063057E-2</v>
      </c>
      <c r="F16" s="25">
        <f>'Avril N-1'!D15</f>
        <v>7</v>
      </c>
      <c r="G16" s="26">
        <f t="shared" si="3"/>
        <v>-7</v>
      </c>
      <c r="H16" s="22" t="e">
        <f t="shared" si="40"/>
        <v>#DIV/0!</v>
      </c>
      <c r="I16" s="23">
        <f t="shared" si="41"/>
        <v>0</v>
      </c>
      <c r="J16" s="33">
        <f t="shared" si="42"/>
        <v>3.2786885245901641E-2</v>
      </c>
      <c r="K16" s="25">
        <f>'Avril N-1'!F15</f>
        <v>2</v>
      </c>
      <c r="L16" s="26">
        <f t="shared" si="7"/>
        <v>-2</v>
      </c>
      <c r="M16" s="22" t="e">
        <f t="shared" si="8"/>
        <v>#DIV/0!</v>
      </c>
      <c r="N16" s="23">
        <f t="shared" si="9"/>
        <v>0</v>
      </c>
      <c r="O16" s="24">
        <f t="shared" si="10"/>
        <v>3.2258064516129031E-2</v>
      </c>
      <c r="P16" s="25">
        <f>'Avril N-1'!H15</f>
        <v>1</v>
      </c>
      <c r="Q16" s="26">
        <f t="shared" si="11"/>
        <v>-1</v>
      </c>
      <c r="R16" s="22" t="e">
        <f t="shared" si="43"/>
        <v>#DIV/0!</v>
      </c>
      <c r="S16" s="23">
        <f t="shared" si="44"/>
        <v>0</v>
      </c>
      <c r="T16" s="33">
        <f t="shared" si="45"/>
        <v>5.8823529411764705E-2</v>
      </c>
      <c r="U16" s="25">
        <f>'Avril N-1'!J15</f>
        <v>2</v>
      </c>
      <c r="V16" s="26">
        <f t="shared" si="15"/>
        <v>-2</v>
      </c>
      <c r="W16" s="22" t="e">
        <f t="shared" si="46"/>
        <v>#DIV/0!</v>
      </c>
      <c r="X16" s="23">
        <f t="shared" si="47"/>
        <v>0</v>
      </c>
      <c r="Y16" s="33">
        <f t="shared" si="48"/>
        <v>0.04</v>
      </c>
      <c r="Z16" s="25">
        <f>'Avril N-1'!L15</f>
        <v>1</v>
      </c>
      <c r="AA16" s="26">
        <f t="shared" si="19"/>
        <v>-1</v>
      </c>
      <c r="AB16" s="22" t="e">
        <f t="shared" si="49"/>
        <v>#DIV/0!</v>
      </c>
      <c r="AC16" s="23">
        <f t="shared" si="50"/>
        <v>0</v>
      </c>
      <c r="AD16" s="33">
        <f t="shared" si="51"/>
        <v>1.282051282051282E-2</v>
      </c>
      <c r="AE16" s="25">
        <f>'Avril N-1'!N15</f>
        <v>1</v>
      </c>
      <c r="AF16" s="26">
        <f t="shared" si="23"/>
        <v>-1</v>
      </c>
      <c r="AG16" s="22" t="e">
        <f t="shared" si="52"/>
        <v>#DIV/0!</v>
      </c>
      <c r="AH16" s="23">
        <f t="shared" si="53"/>
        <v>0</v>
      </c>
      <c r="AI16" s="33">
        <f t="shared" si="54"/>
        <v>4.5454545454545456E-2</v>
      </c>
      <c r="AJ16" s="25">
        <f>'Avril N-1'!P15</f>
        <v>1</v>
      </c>
      <c r="AK16" s="26">
        <f t="shared" si="27"/>
        <v>-1</v>
      </c>
      <c r="AL16" s="22" t="e">
        <f t="shared" si="55"/>
        <v>#DIV/0!</v>
      </c>
      <c r="AM16" s="23">
        <f t="shared" si="56"/>
        <v>0</v>
      </c>
      <c r="AN16" s="33">
        <f t="shared" si="57"/>
        <v>4.1666666666666664E-2</v>
      </c>
      <c r="AO16" s="25">
        <f>'Avril N-1'!R15</f>
        <v>15</v>
      </c>
      <c r="AP16" s="26">
        <f t="shared" si="31"/>
        <v>-15</v>
      </c>
      <c r="AQ16" s="22" t="e">
        <f t="shared" si="58"/>
        <v>#DIV/0!</v>
      </c>
      <c r="AR16" s="23">
        <f t="shared" si="59"/>
        <v>0</v>
      </c>
      <c r="AS16" s="33">
        <f t="shared" si="60"/>
        <v>0</v>
      </c>
      <c r="AT16" s="25">
        <f>'Avril N-1'!T15</f>
        <v>0</v>
      </c>
      <c r="AU16" s="26">
        <f t="shared" si="35"/>
        <v>0</v>
      </c>
    </row>
    <row r="17" spans="1:47" x14ac:dyDescent="0.3">
      <c r="A17" t="s">
        <v>7</v>
      </c>
      <c r="B17" s="21"/>
      <c r="C17" s="22" t="e">
        <f t="shared" si="37"/>
        <v>#DIV/0!</v>
      </c>
      <c r="D17" s="23">
        <f t="shared" si="38"/>
        <v>0</v>
      </c>
      <c r="E17" s="24">
        <f t="shared" si="39"/>
        <v>6.3063063063063057E-2</v>
      </c>
      <c r="F17" s="25">
        <f>'Avril N-1'!D16</f>
        <v>7</v>
      </c>
      <c r="G17" s="26">
        <f t="shared" si="3"/>
        <v>-7</v>
      </c>
      <c r="H17" s="22" t="e">
        <f t="shared" si="40"/>
        <v>#DIV/0!</v>
      </c>
      <c r="I17" s="23">
        <f t="shared" si="41"/>
        <v>0</v>
      </c>
      <c r="J17" s="33">
        <f t="shared" si="42"/>
        <v>6.5573770491803282E-2</v>
      </c>
      <c r="K17" s="25">
        <f>'Avril N-1'!F16</f>
        <v>4</v>
      </c>
      <c r="L17" s="26">
        <f t="shared" si="7"/>
        <v>-4</v>
      </c>
      <c r="M17" s="22" t="e">
        <f t="shared" si="8"/>
        <v>#DIV/0!</v>
      </c>
      <c r="N17" s="23">
        <f t="shared" si="9"/>
        <v>0</v>
      </c>
      <c r="O17" s="24">
        <f t="shared" si="10"/>
        <v>3.2258064516129031E-2</v>
      </c>
      <c r="P17" s="25">
        <f>'Avril N-1'!H16</f>
        <v>1</v>
      </c>
      <c r="Q17" s="26">
        <f t="shared" si="11"/>
        <v>-1</v>
      </c>
      <c r="R17" s="22" t="e">
        <f t="shared" si="43"/>
        <v>#DIV/0!</v>
      </c>
      <c r="S17" s="23">
        <f t="shared" si="44"/>
        <v>0</v>
      </c>
      <c r="T17" s="33">
        <f t="shared" si="45"/>
        <v>0.14705882352941177</v>
      </c>
      <c r="U17" s="25">
        <f>'Avril N-1'!J16</f>
        <v>5</v>
      </c>
      <c r="V17" s="26">
        <f t="shared" si="15"/>
        <v>-5</v>
      </c>
      <c r="W17" s="22" t="e">
        <f t="shared" si="46"/>
        <v>#DIV/0!</v>
      </c>
      <c r="X17" s="23">
        <f t="shared" si="47"/>
        <v>0</v>
      </c>
      <c r="Y17" s="33">
        <f t="shared" si="48"/>
        <v>0.12</v>
      </c>
      <c r="Z17" s="25">
        <f>'Avril N-1'!L16</f>
        <v>3</v>
      </c>
      <c r="AA17" s="26">
        <f t="shared" si="19"/>
        <v>-3</v>
      </c>
      <c r="AB17" s="22" t="e">
        <f t="shared" si="49"/>
        <v>#DIV/0!</v>
      </c>
      <c r="AC17" s="23">
        <f t="shared" si="50"/>
        <v>0</v>
      </c>
      <c r="AD17" s="33">
        <f t="shared" si="51"/>
        <v>7.6923076923076927E-2</v>
      </c>
      <c r="AE17" s="25">
        <f>'Avril N-1'!N16</f>
        <v>6</v>
      </c>
      <c r="AF17" s="26">
        <f t="shared" si="23"/>
        <v>-6</v>
      </c>
      <c r="AG17" s="22" t="e">
        <f t="shared" si="52"/>
        <v>#DIV/0!</v>
      </c>
      <c r="AH17" s="23">
        <f t="shared" si="53"/>
        <v>0</v>
      </c>
      <c r="AI17" s="33">
        <f t="shared" si="54"/>
        <v>0</v>
      </c>
      <c r="AJ17" s="25">
        <f>'Avril N-1'!P16</f>
        <v>0</v>
      </c>
      <c r="AK17" s="26">
        <f t="shared" si="27"/>
        <v>0</v>
      </c>
      <c r="AL17" s="22" t="e">
        <f t="shared" si="55"/>
        <v>#DIV/0!</v>
      </c>
      <c r="AM17" s="23">
        <f t="shared" si="56"/>
        <v>0</v>
      </c>
      <c r="AN17" s="33">
        <f t="shared" si="57"/>
        <v>7.2222222222222215E-2</v>
      </c>
      <c r="AO17" s="25">
        <f>'Avril N-1'!R16</f>
        <v>26</v>
      </c>
      <c r="AP17" s="26">
        <f t="shared" si="31"/>
        <v>-26</v>
      </c>
      <c r="AQ17" s="22" t="e">
        <f t="shared" si="58"/>
        <v>#DIV/0!</v>
      </c>
      <c r="AR17" s="23">
        <f t="shared" si="59"/>
        <v>0</v>
      </c>
      <c r="AS17" s="33">
        <f t="shared" si="60"/>
        <v>0</v>
      </c>
      <c r="AT17" s="25">
        <f>'Avril N-1'!T16</f>
        <v>0</v>
      </c>
      <c r="AU17" s="26">
        <f t="shared" si="35"/>
        <v>0</v>
      </c>
    </row>
    <row r="18" spans="1:47" x14ac:dyDescent="0.3">
      <c r="A18" t="s">
        <v>56</v>
      </c>
      <c r="B18" s="21"/>
      <c r="C18" s="22" t="e">
        <f t="shared" si="37"/>
        <v>#DIV/0!</v>
      </c>
      <c r="D18" s="23">
        <f t="shared" si="38"/>
        <v>0</v>
      </c>
      <c r="E18" s="24">
        <f t="shared" si="39"/>
        <v>0</v>
      </c>
      <c r="F18" s="25">
        <f>'Avril N-1'!D17</f>
        <v>0</v>
      </c>
      <c r="G18" s="26">
        <f t="shared" si="3"/>
        <v>0</v>
      </c>
      <c r="H18" s="22" t="e">
        <f t="shared" si="40"/>
        <v>#DIV/0!</v>
      </c>
      <c r="I18" s="23">
        <f t="shared" si="41"/>
        <v>0</v>
      </c>
      <c r="J18" s="33">
        <f t="shared" si="42"/>
        <v>0</v>
      </c>
      <c r="K18" s="25">
        <f>'Avril N-1'!F17</f>
        <v>0</v>
      </c>
      <c r="L18" s="26">
        <f t="shared" si="7"/>
        <v>0</v>
      </c>
      <c r="M18" s="22" t="e">
        <f t="shared" si="8"/>
        <v>#DIV/0!</v>
      </c>
      <c r="N18" s="23">
        <f t="shared" si="9"/>
        <v>0</v>
      </c>
      <c r="O18" s="24">
        <f t="shared" si="10"/>
        <v>0</v>
      </c>
      <c r="P18" s="25">
        <f>'Avril N-1'!H17</f>
        <v>0</v>
      </c>
      <c r="Q18" s="26">
        <f t="shared" si="11"/>
        <v>0</v>
      </c>
      <c r="R18" s="22" t="e">
        <f t="shared" si="43"/>
        <v>#DIV/0!</v>
      </c>
      <c r="S18" s="23">
        <f t="shared" si="44"/>
        <v>0</v>
      </c>
      <c r="T18" s="33">
        <f t="shared" si="45"/>
        <v>0</v>
      </c>
      <c r="U18" s="25">
        <f>'Avril N-1'!J17</f>
        <v>0</v>
      </c>
      <c r="V18" s="26">
        <f t="shared" si="15"/>
        <v>0</v>
      </c>
      <c r="W18" s="22" t="e">
        <f t="shared" si="46"/>
        <v>#DIV/0!</v>
      </c>
      <c r="X18" s="23">
        <f t="shared" si="47"/>
        <v>0</v>
      </c>
      <c r="Y18" s="33">
        <f t="shared" si="48"/>
        <v>0</v>
      </c>
      <c r="Z18" s="25">
        <f>'Avril N-1'!L17</f>
        <v>0</v>
      </c>
      <c r="AA18" s="26">
        <f t="shared" si="19"/>
        <v>0</v>
      </c>
      <c r="AB18" s="22" t="e">
        <f t="shared" si="49"/>
        <v>#DIV/0!</v>
      </c>
      <c r="AC18" s="23">
        <f t="shared" si="50"/>
        <v>0</v>
      </c>
      <c r="AD18" s="33">
        <f t="shared" si="51"/>
        <v>0</v>
      </c>
      <c r="AE18" s="25">
        <f>'Avril N-1'!N17</f>
        <v>0</v>
      </c>
      <c r="AF18" s="26">
        <f t="shared" si="23"/>
        <v>0</v>
      </c>
      <c r="AG18" s="22" t="e">
        <f t="shared" si="52"/>
        <v>#DIV/0!</v>
      </c>
      <c r="AH18" s="23">
        <f t="shared" si="53"/>
        <v>0</v>
      </c>
      <c r="AI18" s="33">
        <f t="shared" si="54"/>
        <v>0</v>
      </c>
      <c r="AJ18" s="25">
        <f>'Avril N-1'!P17</f>
        <v>0</v>
      </c>
      <c r="AK18" s="26">
        <f t="shared" si="27"/>
        <v>0</v>
      </c>
      <c r="AL18" s="22" t="e">
        <f t="shared" si="55"/>
        <v>#DIV/0!</v>
      </c>
      <c r="AM18" s="23">
        <f t="shared" si="56"/>
        <v>0</v>
      </c>
      <c r="AN18" s="33">
        <f t="shared" si="57"/>
        <v>0</v>
      </c>
      <c r="AO18" s="25">
        <f>'Avril N-1'!R17</f>
        <v>0</v>
      </c>
      <c r="AP18" s="26">
        <f t="shared" si="31"/>
        <v>0</v>
      </c>
      <c r="AQ18" s="22" t="e">
        <f t="shared" si="58"/>
        <v>#DIV/0!</v>
      </c>
      <c r="AR18" s="23">
        <f t="shared" si="59"/>
        <v>0</v>
      </c>
      <c r="AS18" s="33">
        <f t="shared" si="60"/>
        <v>0</v>
      </c>
      <c r="AT18" s="25">
        <f>'Avril N-1'!T17</f>
        <v>0</v>
      </c>
      <c r="AU18" s="26">
        <f t="shared" si="35"/>
        <v>0</v>
      </c>
    </row>
    <row r="19" spans="1:47" x14ac:dyDescent="0.3">
      <c r="A19" t="s">
        <v>8</v>
      </c>
      <c r="B19" s="21"/>
      <c r="C19" s="22" t="e">
        <f t="shared" si="37"/>
        <v>#DIV/0!</v>
      </c>
      <c r="D19" s="23">
        <f t="shared" si="38"/>
        <v>0</v>
      </c>
      <c r="E19" s="24">
        <f t="shared" si="39"/>
        <v>0</v>
      </c>
      <c r="F19" s="25">
        <f>'Avril N-1'!D18</f>
        <v>0</v>
      </c>
      <c r="G19" s="26">
        <f t="shared" si="3"/>
        <v>0</v>
      </c>
      <c r="H19" s="22" t="e">
        <f t="shared" si="40"/>
        <v>#DIV/0!</v>
      </c>
      <c r="I19" s="23">
        <f t="shared" si="41"/>
        <v>0</v>
      </c>
      <c r="J19" s="33">
        <f t="shared" si="42"/>
        <v>0</v>
      </c>
      <c r="K19" s="25">
        <f>'Avril N-1'!F18</f>
        <v>0</v>
      </c>
      <c r="L19" s="26">
        <f t="shared" si="7"/>
        <v>0</v>
      </c>
      <c r="M19" s="22" t="e">
        <f t="shared" si="8"/>
        <v>#DIV/0!</v>
      </c>
      <c r="N19" s="23">
        <f t="shared" si="9"/>
        <v>0</v>
      </c>
      <c r="O19" s="24">
        <f t="shared" si="10"/>
        <v>3.2258064516129031E-2</v>
      </c>
      <c r="P19" s="25">
        <f>'Avril N-1'!H18</f>
        <v>1</v>
      </c>
      <c r="Q19" s="26">
        <f t="shared" si="11"/>
        <v>-1</v>
      </c>
      <c r="R19" s="22" t="e">
        <f t="shared" si="43"/>
        <v>#DIV/0!</v>
      </c>
      <c r="S19" s="23">
        <f t="shared" si="44"/>
        <v>0</v>
      </c>
      <c r="T19" s="33">
        <f t="shared" si="45"/>
        <v>0</v>
      </c>
      <c r="U19" s="25">
        <f>'Avril N-1'!J18</f>
        <v>0</v>
      </c>
      <c r="V19" s="26">
        <f t="shared" si="15"/>
        <v>0</v>
      </c>
      <c r="W19" s="22" t="e">
        <f t="shared" si="46"/>
        <v>#DIV/0!</v>
      </c>
      <c r="X19" s="23">
        <f t="shared" si="47"/>
        <v>0</v>
      </c>
      <c r="Y19" s="33">
        <f t="shared" si="48"/>
        <v>0</v>
      </c>
      <c r="Z19" s="25">
        <f>'Avril N-1'!L18</f>
        <v>0</v>
      </c>
      <c r="AA19" s="26">
        <f t="shared" si="19"/>
        <v>0</v>
      </c>
      <c r="AB19" s="22" t="e">
        <f t="shared" si="49"/>
        <v>#DIV/0!</v>
      </c>
      <c r="AC19" s="23">
        <f t="shared" si="50"/>
        <v>0</v>
      </c>
      <c r="AD19" s="33">
        <f t="shared" si="51"/>
        <v>0</v>
      </c>
      <c r="AE19" s="25">
        <f>'Avril N-1'!N18</f>
        <v>0</v>
      </c>
      <c r="AF19" s="26">
        <f t="shared" si="23"/>
        <v>0</v>
      </c>
      <c r="AG19" s="22" t="e">
        <f t="shared" si="52"/>
        <v>#DIV/0!</v>
      </c>
      <c r="AH19" s="23">
        <f t="shared" si="53"/>
        <v>0</v>
      </c>
      <c r="AI19" s="33">
        <f t="shared" si="54"/>
        <v>0</v>
      </c>
      <c r="AJ19" s="25">
        <f>'Avril N-1'!P18</f>
        <v>0</v>
      </c>
      <c r="AK19" s="26">
        <f t="shared" si="27"/>
        <v>0</v>
      </c>
      <c r="AL19" s="22" t="e">
        <f t="shared" si="55"/>
        <v>#DIV/0!</v>
      </c>
      <c r="AM19" s="23">
        <f t="shared" si="56"/>
        <v>0</v>
      </c>
      <c r="AN19" s="33">
        <f t="shared" si="57"/>
        <v>2.7777777777777779E-3</v>
      </c>
      <c r="AO19" s="25">
        <f>'Avril N-1'!R18</f>
        <v>1</v>
      </c>
      <c r="AP19" s="26">
        <f t="shared" si="31"/>
        <v>-1</v>
      </c>
      <c r="AQ19" s="22" t="e">
        <f t="shared" si="58"/>
        <v>#DIV/0!</v>
      </c>
      <c r="AR19" s="23">
        <f t="shared" si="59"/>
        <v>0</v>
      </c>
      <c r="AS19" s="33">
        <f t="shared" si="60"/>
        <v>0</v>
      </c>
      <c r="AT19" s="25">
        <f>'Avril N-1'!T18</f>
        <v>0</v>
      </c>
      <c r="AU19" s="26">
        <f t="shared" si="35"/>
        <v>0</v>
      </c>
    </row>
    <row r="20" spans="1:47" x14ac:dyDescent="0.3">
      <c r="A20" t="s">
        <v>57</v>
      </c>
      <c r="B20" s="21"/>
      <c r="C20" s="22" t="e">
        <f t="shared" si="37"/>
        <v>#DIV/0!</v>
      </c>
      <c r="D20" s="23">
        <f t="shared" si="38"/>
        <v>0</v>
      </c>
      <c r="E20" s="24">
        <f t="shared" si="39"/>
        <v>0</v>
      </c>
      <c r="F20" s="25">
        <f>'Avril N-1'!D19</f>
        <v>0</v>
      </c>
      <c r="G20" s="26">
        <f t="shared" si="3"/>
        <v>0</v>
      </c>
      <c r="H20" s="22" t="e">
        <f t="shared" si="40"/>
        <v>#DIV/0!</v>
      </c>
      <c r="I20" s="23">
        <f t="shared" si="41"/>
        <v>0</v>
      </c>
      <c r="J20" s="33">
        <f t="shared" si="42"/>
        <v>0</v>
      </c>
      <c r="K20" s="25">
        <f>'Avril N-1'!F19</f>
        <v>0</v>
      </c>
      <c r="L20" s="26">
        <f t="shared" si="7"/>
        <v>0</v>
      </c>
      <c r="M20" s="22" t="e">
        <f t="shared" si="8"/>
        <v>#DIV/0!</v>
      </c>
      <c r="N20" s="23">
        <f t="shared" si="9"/>
        <v>0</v>
      </c>
      <c r="O20" s="24">
        <f t="shared" si="10"/>
        <v>0</v>
      </c>
      <c r="P20" s="25">
        <f>'Avril N-1'!H19</f>
        <v>0</v>
      </c>
      <c r="Q20" s="26">
        <f t="shared" si="11"/>
        <v>0</v>
      </c>
      <c r="R20" s="22" t="e">
        <f t="shared" si="43"/>
        <v>#DIV/0!</v>
      </c>
      <c r="S20" s="23">
        <f t="shared" si="44"/>
        <v>0</v>
      </c>
      <c r="T20" s="33">
        <f t="shared" si="45"/>
        <v>0</v>
      </c>
      <c r="U20" s="25">
        <f>'Avril N-1'!J19</f>
        <v>0</v>
      </c>
      <c r="V20" s="26">
        <f t="shared" si="15"/>
        <v>0</v>
      </c>
      <c r="W20" s="22" t="e">
        <f t="shared" si="46"/>
        <v>#DIV/0!</v>
      </c>
      <c r="X20" s="23">
        <f t="shared" si="47"/>
        <v>0</v>
      </c>
      <c r="Y20" s="33">
        <f t="shared" si="48"/>
        <v>0</v>
      </c>
      <c r="Z20" s="25">
        <f>'Avril N-1'!L19</f>
        <v>0</v>
      </c>
      <c r="AA20" s="26">
        <f t="shared" si="19"/>
        <v>0</v>
      </c>
      <c r="AB20" s="22" t="e">
        <f t="shared" si="49"/>
        <v>#DIV/0!</v>
      </c>
      <c r="AC20" s="23">
        <f t="shared" si="50"/>
        <v>0</v>
      </c>
      <c r="AD20" s="33">
        <f t="shared" si="51"/>
        <v>0</v>
      </c>
      <c r="AE20" s="25">
        <f>'Avril N-1'!N19</f>
        <v>0</v>
      </c>
      <c r="AF20" s="26">
        <f t="shared" si="23"/>
        <v>0</v>
      </c>
      <c r="AG20" s="22" t="e">
        <f t="shared" si="52"/>
        <v>#DIV/0!</v>
      </c>
      <c r="AH20" s="23">
        <f t="shared" si="53"/>
        <v>0</v>
      </c>
      <c r="AI20" s="33">
        <f t="shared" si="54"/>
        <v>0</v>
      </c>
      <c r="AJ20" s="25">
        <f>'Avril N-1'!P19</f>
        <v>0</v>
      </c>
      <c r="AK20" s="26">
        <f t="shared" si="27"/>
        <v>0</v>
      </c>
      <c r="AL20" s="22" t="e">
        <f t="shared" si="55"/>
        <v>#DIV/0!</v>
      </c>
      <c r="AM20" s="23">
        <f t="shared" si="56"/>
        <v>0</v>
      </c>
      <c r="AN20" s="33">
        <f t="shared" si="57"/>
        <v>0</v>
      </c>
      <c r="AO20" s="25">
        <f>'Avril N-1'!R19</f>
        <v>0</v>
      </c>
      <c r="AP20" s="26">
        <f t="shared" si="31"/>
        <v>0</v>
      </c>
      <c r="AQ20" s="22" t="e">
        <f t="shared" si="58"/>
        <v>#DIV/0!</v>
      </c>
      <c r="AR20" s="23">
        <f t="shared" si="59"/>
        <v>0</v>
      </c>
      <c r="AS20" s="33">
        <f t="shared" si="60"/>
        <v>0</v>
      </c>
      <c r="AT20" s="25">
        <f>'Avril N-1'!T19</f>
        <v>0</v>
      </c>
      <c r="AU20" s="26">
        <f t="shared" si="35"/>
        <v>0</v>
      </c>
    </row>
    <row r="21" spans="1:47" x14ac:dyDescent="0.3">
      <c r="A21" t="s">
        <v>9</v>
      </c>
      <c r="B21" s="21"/>
      <c r="C21" s="22" t="e">
        <f t="shared" si="37"/>
        <v>#DIV/0!</v>
      </c>
      <c r="D21" s="23">
        <f t="shared" si="38"/>
        <v>0</v>
      </c>
      <c r="E21" s="24">
        <f t="shared" si="39"/>
        <v>0</v>
      </c>
      <c r="F21" s="25">
        <f>'Avril N-1'!D20</f>
        <v>0</v>
      </c>
      <c r="G21" s="26">
        <f t="shared" si="3"/>
        <v>0</v>
      </c>
      <c r="H21" s="22" t="e">
        <f t="shared" si="40"/>
        <v>#DIV/0!</v>
      </c>
      <c r="I21" s="23">
        <f t="shared" si="41"/>
        <v>0</v>
      </c>
      <c r="J21" s="33">
        <f t="shared" si="42"/>
        <v>0</v>
      </c>
      <c r="K21" s="25">
        <f>'Avril N-1'!F20</f>
        <v>0</v>
      </c>
      <c r="L21" s="26">
        <f t="shared" si="7"/>
        <v>0</v>
      </c>
      <c r="M21" s="22" t="e">
        <f t="shared" si="8"/>
        <v>#DIV/0!</v>
      </c>
      <c r="N21" s="23">
        <f t="shared" si="9"/>
        <v>0</v>
      </c>
      <c r="O21" s="24">
        <f t="shared" si="10"/>
        <v>0</v>
      </c>
      <c r="P21" s="25">
        <f>'Avril N-1'!H20</f>
        <v>0</v>
      </c>
      <c r="Q21" s="26">
        <f t="shared" si="11"/>
        <v>0</v>
      </c>
      <c r="R21" s="22" t="e">
        <f t="shared" si="43"/>
        <v>#DIV/0!</v>
      </c>
      <c r="S21" s="23">
        <f t="shared" si="44"/>
        <v>0</v>
      </c>
      <c r="T21" s="33">
        <f t="shared" si="45"/>
        <v>0</v>
      </c>
      <c r="U21" s="25">
        <f>'Avril N-1'!J20</f>
        <v>0</v>
      </c>
      <c r="V21" s="26">
        <f t="shared" si="15"/>
        <v>0</v>
      </c>
      <c r="W21" s="22" t="e">
        <f t="shared" si="46"/>
        <v>#DIV/0!</v>
      </c>
      <c r="X21" s="23">
        <f t="shared" si="47"/>
        <v>0</v>
      </c>
      <c r="Y21" s="33">
        <f t="shared" si="48"/>
        <v>0</v>
      </c>
      <c r="Z21" s="25">
        <f>'Avril N-1'!L20</f>
        <v>0</v>
      </c>
      <c r="AA21" s="26">
        <f t="shared" si="19"/>
        <v>0</v>
      </c>
      <c r="AB21" s="22" t="e">
        <f t="shared" si="49"/>
        <v>#DIV/0!</v>
      </c>
      <c r="AC21" s="23">
        <f t="shared" si="50"/>
        <v>0</v>
      </c>
      <c r="AD21" s="33">
        <f t="shared" si="51"/>
        <v>0</v>
      </c>
      <c r="AE21" s="25">
        <f>'Avril N-1'!N20</f>
        <v>0</v>
      </c>
      <c r="AF21" s="26">
        <f t="shared" si="23"/>
        <v>0</v>
      </c>
      <c r="AG21" s="22" t="e">
        <f t="shared" si="52"/>
        <v>#DIV/0!</v>
      </c>
      <c r="AH21" s="23">
        <f t="shared" si="53"/>
        <v>0</v>
      </c>
      <c r="AI21" s="33">
        <f t="shared" si="54"/>
        <v>0</v>
      </c>
      <c r="AJ21" s="25">
        <f>'Avril N-1'!P20</f>
        <v>0</v>
      </c>
      <c r="AK21" s="26">
        <f t="shared" si="27"/>
        <v>0</v>
      </c>
      <c r="AL21" s="22" t="e">
        <f t="shared" si="55"/>
        <v>#DIV/0!</v>
      </c>
      <c r="AM21" s="23">
        <f t="shared" si="56"/>
        <v>0</v>
      </c>
      <c r="AN21" s="33">
        <f t="shared" si="57"/>
        <v>0</v>
      </c>
      <c r="AO21" s="25">
        <f>'Avril N-1'!R20</f>
        <v>0</v>
      </c>
      <c r="AP21" s="26">
        <f t="shared" si="31"/>
        <v>0</v>
      </c>
      <c r="AQ21" s="22" t="e">
        <f t="shared" si="58"/>
        <v>#DIV/0!</v>
      </c>
      <c r="AR21" s="23">
        <f t="shared" si="59"/>
        <v>0</v>
      </c>
      <c r="AS21" s="33">
        <f t="shared" si="60"/>
        <v>0</v>
      </c>
      <c r="AT21" s="25">
        <f>'Avril N-1'!T20</f>
        <v>0</v>
      </c>
      <c r="AU21" s="26">
        <f t="shared" si="35"/>
        <v>0</v>
      </c>
    </row>
    <row r="22" spans="1:47" x14ac:dyDescent="0.3">
      <c r="A22" t="s">
        <v>10</v>
      </c>
      <c r="B22" s="21"/>
      <c r="C22" s="22" t="e">
        <f t="shared" si="37"/>
        <v>#DIV/0!</v>
      </c>
      <c r="D22" s="23">
        <f t="shared" si="38"/>
        <v>0</v>
      </c>
      <c r="E22" s="24">
        <f t="shared" si="39"/>
        <v>9.0090090090090089E-3</v>
      </c>
      <c r="F22" s="25">
        <f>'Avril N-1'!D21</f>
        <v>1</v>
      </c>
      <c r="G22" s="26">
        <f t="shared" si="3"/>
        <v>-1</v>
      </c>
      <c r="H22" s="22" t="e">
        <f t="shared" si="40"/>
        <v>#DIV/0!</v>
      </c>
      <c r="I22" s="23">
        <f t="shared" si="41"/>
        <v>0</v>
      </c>
      <c r="J22" s="33">
        <f t="shared" si="42"/>
        <v>1.6393442622950821E-2</v>
      </c>
      <c r="K22" s="25">
        <f>'Avril N-1'!F21</f>
        <v>1</v>
      </c>
      <c r="L22" s="26">
        <f t="shared" si="7"/>
        <v>-1</v>
      </c>
      <c r="M22" s="22" t="e">
        <f t="shared" si="8"/>
        <v>#DIV/0!</v>
      </c>
      <c r="N22" s="23">
        <f t="shared" si="9"/>
        <v>0</v>
      </c>
      <c r="O22" s="24">
        <f t="shared" si="10"/>
        <v>6.4516129032258063E-2</v>
      </c>
      <c r="P22" s="25">
        <f>'Avril N-1'!H21</f>
        <v>2</v>
      </c>
      <c r="Q22" s="26">
        <f t="shared" si="11"/>
        <v>-2</v>
      </c>
      <c r="R22" s="22" t="e">
        <f t="shared" si="43"/>
        <v>#DIV/0!</v>
      </c>
      <c r="S22" s="23">
        <f t="shared" si="44"/>
        <v>0</v>
      </c>
      <c r="T22" s="33">
        <f t="shared" si="45"/>
        <v>2.9411764705882353E-2</v>
      </c>
      <c r="U22" s="25">
        <f>'Avril N-1'!J21</f>
        <v>1</v>
      </c>
      <c r="V22" s="26">
        <f t="shared" si="15"/>
        <v>-1</v>
      </c>
      <c r="W22" s="22" t="e">
        <f t="shared" si="46"/>
        <v>#DIV/0!</v>
      </c>
      <c r="X22" s="23">
        <f t="shared" si="47"/>
        <v>0</v>
      </c>
      <c r="Y22" s="33">
        <f t="shared" si="48"/>
        <v>0</v>
      </c>
      <c r="Z22" s="25">
        <f>'Avril N-1'!L21</f>
        <v>0</v>
      </c>
      <c r="AA22" s="26">
        <f t="shared" si="19"/>
        <v>0</v>
      </c>
      <c r="AB22" s="22" t="e">
        <f t="shared" si="49"/>
        <v>#DIV/0!</v>
      </c>
      <c r="AC22" s="23">
        <f t="shared" si="50"/>
        <v>0</v>
      </c>
      <c r="AD22" s="33">
        <f t="shared" si="51"/>
        <v>0</v>
      </c>
      <c r="AE22" s="25">
        <f>'Avril N-1'!N21</f>
        <v>0</v>
      </c>
      <c r="AF22" s="26">
        <f t="shared" si="23"/>
        <v>0</v>
      </c>
      <c r="AG22" s="22" t="e">
        <f t="shared" si="52"/>
        <v>#DIV/0!</v>
      </c>
      <c r="AH22" s="23">
        <f t="shared" si="53"/>
        <v>0</v>
      </c>
      <c r="AI22" s="33">
        <f t="shared" si="54"/>
        <v>0</v>
      </c>
      <c r="AJ22" s="25">
        <f>'Avril N-1'!P21</f>
        <v>0</v>
      </c>
      <c r="AK22" s="26">
        <f t="shared" si="27"/>
        <v>0</v>
      </c>
      <c r="AL22" s="22" t="e">
        <f t="shared" si="55"/>
        <v>#DIV/0!</v>
      </c>
      <c r="AM22" s="23">
        <f t="shared" si="56"/>
        <v>0</v>
      </c>
      <c r="AN22" s="33">
        <f t="shared" si="57"/>
        <v>1.3888888888888888E-2</v>
      </c>
      <c r="AO22" s="25">
        <f>'Avril N-1'!R21</f>
        <v>5</v>
      </c>
      <c r="AP22" s="26">
        <f t="shared" si="31"/>
        <v>-5</v>
      </c>
      <c r="AQ22" s="22" t="e">
        <f t="shared" si="58"/>
        <v>#DIV/0!</v>
      </c>
      <c r="AR22" s="23">
        <f t="shared" si="59"/>
        <v>0</v>
      </c>
      <c r="AS22" s="33">
        <f t="shared" si="60"/>
        <v>0</v>
      </c>
      <c r="AT22" s="25">
        <f>'Avril N-1'!T21</f>
        <v>0</v>
      </c>
      <c r="AU22" s="26">
        <f t="shared" si="35"/>
        <v>0</v>
      </c>
    </row>
    <row r="23" spans="1:47" x14ac:dyDescent="0.3">
      <c r="A23" t="s">
        <v>58</v>
      </c>
      <c r="B23" s="21"/>
      <c r="C23" s="22" t="e">
        <f t="shared" si="37"/>
        <v>#DIV/0!</v>
      </c>
      <c r="D23" s="23">
        <f t="shared" si="38"/>
        <v>0</v>
      </c>
      <c r="E23" s="24">
        <f t="shared" si="39"/>
        <v>0</v>
      </c>
      <c r="F23" s="25">
        <f>'Avril N-1'!D22</f>
        <v>0</v>
      </c>
      <c r="G23" s="26">
        <f t="shared" si="3"/>
        <v>0</v>
      </c>
      <c r="H23" s="22" t="e">
        <f t="shared" si="40"/>
        <v>#DIV/0!</v>
      </c>
      <c r="I23" s="23">
        <f t="shared" si="41"/>
        <v>0</v>
      </c>
      <c r="J23" s="33">
        <f t="shared" si="42"/>
        <v>0</v>
      </c>
      <c r="K23" s="25">
        <f>'Avril N-1'!F22</f>
        <v>0</v>
      </c>
      <c r="L23" s="26">
        <f t="shared" si="7"/>
        <v>0</v>
      </c>
      <c r="M23" s="22" t="e">
        <f t="shared" si="8"/>
        <v>#DIV/0!</v>
      </c>
      <c r="N23" s="23">
        <f t="shared" si="9"/>
        <v>0</v>
      </c>
      <c r="O23" s="24">
        <f t="shared" si="10"/>
        <v>0</v>
      </c>
      <c r="P23" s="25">
        <f>'Avril N-1'!H22</f>
        <v>0</v>
      </c>
      <c r="Q23" s="26">
        <f t="shared" si="11"/>
        <v>0</v>
      </c>
      <c r="R23" s="22" t="e">
        <f t="shared" si="43"/>
        <v>#DIV/0!</v>
      </c>
      <c r="S23" s="23">
        <f t="shared" si="44"/>
        <v>0</v>
      </c>
      <c r="T23" s="33">
        <f t="shared" si="45"/>
        <v>0</v>
      </c>
      <c r="U23" s="25">
        <f>'Avril N-1'!J22</f>
        <v>0</v>
      </c>
      <c r="V23" s="26">
        <f t="shared" si="15"/>
        <v>0</v>
      </c>
      <c r="W23" s="22" t="e">
        <f t="shared" si="46"/>
        <v>#DIV/0!</v>
      </c>
      <c r="X23" s="23">
        <f t="shared" si="47"/>
        <v>0</v>
      </c>
      <c r="Y23" s="33">
        <f t="shared" si="48"/>
        <v>0</v>
      </c>
      <c r="Z23" s="25">
        <f>'Avril N-1'!L22</f>
        <v>0</v>
      </c>
      <c r="AA23" s="26">
        <f t="shared" si="19"/>
        <v>0</v>
      </c>
      <c r="AB23" s="22" t="e">
        <f t="shared" si="49"/>
        <v>#DIV/0!</v>
      </c>
      <c r="AC23" s="23">
        <f t="shared" si="50"/>
        <v>0</v>
      </c>
      <c r="AD23" s="33">
        <f t="shared" si="51"/>
        <v>0</v>
      </c>
      <c r="AE23" s="25">
        <f>'Avril N-1'!N22</f>
        <v>0</v>
      </c>
      <c r="AF23" s="26">
        <f t="shared" si="23"/>
        <v>0</v>
      </c>
      <c r="AG23" s="22" t="e">
        <f t="shared" si="52"/>
        <v>#DIV/0!</v>
      </c>
      <c r="AH23" s="23">
        <f t="shared" si="53"/>
        <v>0</v>
      </c>
      <c r="AI23" s="33">
        <f t="shared" si="54"/>
        <v>0</v>
      </c>
      <c r="AJ23" s="25">
        <f>'Avril N-1'!P22</f>
        <v>0</v>
      </c>
      <c r="AK23" s="26">
        <f t="shared" si="27"/>
        <v>0</v>
      </c>
      <c r="AL23" s="22" t="e">
        <f t="shared" si="55"/>
        <v>#DIV/0!</v>
      </c>
      <c r="AM23" s="23">
        <f t="shared" si="56"/>
        <v>0</v>
      </c>
      <c r="AN23" s="33">
        <f t="shared" si="57"/>
        <v>0</v>
      </c>
      <c r="AO23" s="25">
        <f>'Avril N-1'!R22</f>
        <v>0</v>
      </c>
      <c r="AP23" s="26">
        <f t="shared" si="31"/>
        <v>0</v>
      </c>
      <c r="AQ23" s="22" t="e">
        <f t="shared" si="58"/>
        <v>#DIV/0!</v>
      </c>
      <c r="AR23" s="23">
        <f t="shared" si="59"/>
        <v>0</v>
      </c>
      <c r="AS23" s="33">
        <f t="shared" si="60"/>
        <v>0</v>
      </c>
      <c r="AT23" s="25">
        <f>'Avril N-1'!T22</f>
        <v>0</v>
      </c>
      <c r="AU23" s="26">
        <f t="shared" si="35"/>
        <v>0</v>
      </c>
    </row>
    <row r="24" spans="1:47" x14ac:dyDescent="0.3">
      <c r="A24" t="s">
        <v>11</v>
      </c>
      <c r="B24" s="21"/>
      <c r="C24" s="22" t="e">
        <f t="shared" si="37"/>
        <v>#DIV/0!</v>
      </c>
      <c r="D24" s="23">
        <f t="shared" si="38"/>
        <v>0</v>
      </c>
      <c r="E24" s="24">
        <f t="shared" si="39"/>
        <v>0</v>
      </c>
      <c r="F24" s="25">
        <f>'Avril N-1'!D23</f>
        <v>0</v>
      </c>
      <c r="G24" s="26">
        <f t="shared" si="3"/>
        <v>0</v>
      </c>
      <c r="H24" s="22" t="e">
        <f t="shared" si="40"/>
        <v>#DIV/0!</v>
      </c>
      <c r="I24" s="23">
        <f t="shared" si="41"/>
        <v>0</v>
      </c>
      <c r="J24" s="33">
        <f t="shared" si="42"/>
        <v>6.5573770491803282E-2</v>
      </c>
      <c r="K24" s="25">
        <f>'Avril N-1'!F23</f>
        <v>4</v>
      </c>
      <c r="L24" s="26">
        <f t="shared" si="7"/>
        <v>-4</v>
      </c>
      <c r="M24" s="22" t="e">
        <f t="shared" si="8"/>
        <v>#DIV/0!</v>
      </c>
      <c r="N24" s="23">
        <f t="shared" si="9"/>
        <v>0</v>
      </c>
      <c r="O24" s="24">
        <f t="shared" si="10"/>
        <v>3.2258064516129031E-2</v>
      </c>
      <c r="P24" s="25">
        <f>'Avril N-1'!H23</f>
        <v>1</v>
      </c>
      <c r="Q24" s="26">
        <f t="shared" si="11"/>
        <v>-1</v>
      </c>
      <c r="R24" s="22" t="e">
        <f t="shared" si="43"/>
        <v>#DIV/0!</v>
      </c>
      <c r="S24" s="23">
        <f t="shared" si="44"/>
        <v>0</v>
      </c>
      <c r="T24" s="33">
        <f t="shared" si="45"/>
        <v>0</v>
      </c>
      <c r="U24" s="25">
        <f>'Avril N-1'!J23</f>
        <v>0</v>
      </c>
      <c r="V24" s="26">
        <f t="shared" si="15"/>
        <v>0</v>
      </c>
      <c r="W24" s="22" t="e">
        <f t="shared" si="46"/>
        <v>#DIV/0!</v>
      </c>
      <c r="X24" s="23">
        <f t="shared" si="47"/>
        <v>0</v>
      </c>
      <c r="Y24" s="33">
        <f t="shared" si="48"/>
        <v>0.04</v>
      </c>
      <c r="Z24" s="25">
        <f>'Avril N-1'!L23</f>
        <v>1</v>
      </c>
      <c r="AA24" s="26">
        <f t="shared" si="19"/>
        <v>-1</v>
      </c>
      <c r="AB24" s="22" t="e">
        <f t="shared" si="49"/>
        <v>#DIV/0!</v>
      </c>
      <c r="AC24" s="23">
        <f t="shared" si="50"/>
        <v>0</v>
      </c>
      <c r="AD24" s="33">
        <f t="shared" si="51"/>
        <v>2.564102564102564E-2</v>
      </c>
      <c r="AE24" s="25">
        <f>'Avril N-1'!N23</f>
        <v>2</v>
      </c>
      <c r="AF24" s="26">
        <f t="shared" si="23"/>
        <v>-2</v>
      </c>
      <c r="AG24" s="22" t="e">
        <f t="shared" si="52"/>
        <v>#DIV/0!</v>
      </c>
      <c r="AH24" s="23">
        <f t="shared" si="53"/>
        <v>0</v>
      </c>
      <c r="AI24" s="33">
        <f t="shared" si="54"/>
        <v>0</v>
      </c>
      <c r="AJ24" s="25">
        <f>'Avril N-1'!P23</f>
        <v>0</v>
      </c>
      <c r="AK24" s="26">
        <f t="shared" si="27"/>
        <v>0</v>
      </c>
      <c r="AL24" s="22" t="e">
        <f t="shared" si="55"/>
        <v>#DIV/0!</v>
      </c>
      <c r="AM24" s="23">
        <f t="shared" si="56"/>
        <v>0</v>
      </c>
      <c r="AN24" s="33">
        <f t="shared" si="57"/>
        <v>2.2222222222222223E-2</v>
      </c>
      <c r="AO24" s="25">
        <f>'Avril N-1'!R23</f>
        <v>8</v>
      </c>
      <c r="AP24" s="26">
        <f t="shared" si="31"/>
        <v>-8</v>
      </c>
      <c r="AQ24" s="22" t="e">
        <f t="shared" si="58"/>
        <v>#DIV/0!</v>
      </c>
      <c r="AR24" s="23">
        <f t="shared" si="59"/>
        <v>0</v>
      </c>
      <c r="AS24" s="33">
        <f t="shared" si="60"/>
        <v>0</v>
      </c>
      <c r="AT24" s="25">
        <f>'Avril N-1'!T23</f>
        <v>0</v>
      </c>
      <c r="AU24" s="26">
        <f t="shared" si="35"/>
        <v>0</v>
      </c>
    </row>
    <row r="25" spans="1:47" x14ac:dyDescent="0.3">
      <c r="A25" t="s">
        <v>12</v>
      </c>
      <c r="B25" s="21"/>
      <c r="C25" s="22" t="e">
        <f t="shared" si="37"/>
        <v>#DIV/0!</v>
      </c>
      <c r="D25" s="23">
        <f t="shared" si="38"/>
        <v>0</v>
      </c>
      <c r="E25" s="24">
        <f t="shared" si="39"/>
        <v>2.7027027027027029E-2</v>
      </c>
      <c r="F25" s="25">
        <f>'Avril N-1'!D24</f>
        <v>3</v>
      </c>
      <c r="G25" s="26">
        <f t="shared" si="3"/>
        <v>-3</v>
      </c>
      <c r="H25" s="22" t="e">
        <f t="shared" si="40"/>
        <v>#DIV/0!</v>
      </c>
      <c r="I25" s="23">
        <f t="shared" si="41"/>
        <v>0</v>
      </c>
      <c r="J25" s="33">
        <f t="shared" si="42"/>
        <v>1.6393442622950821E-2</v>
      </c>
      <c r="K25" s="25">
        <f>'Avril N-1'!F24</f>
        <v>1</v>
      </c>
      <c r="L25" s="26">
        <f t="shared" si="7"/>
        <v>-1</v>
      </c>
      <c r="M25" s="22" t="e">
        <f t="shared" si="8"/>
        <v>#DIV/0!</v>
      </c>
      <c r="N25" s="23">
        <f t="shared" si="9"/>
        <v>0</v>
      </c>
      <c r="O25" s="24">
        <f t="shared" si="10"/>
        <v>3.2258064516129031E-2</v>
      </c>
      <c r="P25" s="25">
        <f>'Avril N-1'!H24</f>
        <v>1</v>
      </c>
      <c r="Q25" s="26">
        <f t="shared" si="11"/>
        <v>-1</v>
      </c>
      <c r="R25" s="22" t="e">
        <f t="shared" si="43"/>
        <v>#DIV/0!</v>
      </c>
      <c r="S25" s="23">
        <f t="shared" si="44"/>
        <v>0</v>
      </c>
      <c r="T25" s="33">
        <f t="shared" si="45"/>
        <v>0</v>
      </c>
      <c r="U25" s="25">
        <f>'Avril N-1'!J24</f>
        <v>0</v>
      </c>
      <c r="V25" s="26">
        <f t="shared" si="15"/>
        <v>0</v>
      </c>
      <c r="W25" s="22" t="e">
        <f t="shared" si="46"/>
        <v>#DIV/0!</v>
      </c>
      <c r="X25" s="23">
        <f t="shared" si="47"/>
        <v>0</v>
      </c>
      <c r="Y25" s="33">
        <f t="shared" si="48"/>
        <v>0.04</v>
      </c>
      <c r="Z25" s="25">
        <f>'Avril N-1'!L24</f>
        <v>1</v>
      </c>
      <c r="AA25" s="26">
        <f t="shared" si="19"/>
        <v>-1</v>
      </c>
      <c r="AB25" s="22" t="e">
        <f t="shared" si="49"/>
        <v>#DIV/0!</v>
      </c>
      <c r="AC25" s="23">
        <f t="shared" si="50"/>
        <v>0</v>
      </c>
      <c r="AD25" s="33">
        <f t="shared" si="51"/>
        <v>3.8461538461538464E-2</v>
      </c>
      <c r="AE25" s="25">
        <f>'Avril N-1'!N24</f>
        <v>3</v>
      </c>
      <c r="AF25" s="26">
        <f t="shared" si="23"/>
        <v>-3</v>
      </c>
      <c r="AG25" s="22" t="e">
        <f t="shared" si="52"/>
        <v>#DIV/0!</v>
      </c>
      <c r="AH25" s="23">
        <f t="shared" si="53"/>
        <v>0</v>
      </c>
      <c r="AI25" s="33">
        <f t="shared" si="54"/>
        <v>4.5454545454545456E-2</v>
      </c>
      <c r="AJ25" s="25">
        <f>'Avril N-1'!P24</f>
        <v>1</v>
      </c>
      <c r="AK25" s="26">
        <f t="shared" si="27"/>
        <v>-1</v>
      </c>
      <c r="AL25" s="22" t="e">
        <f t="shared" si="55"/>
        <v>#DIV/0!</v>
      </c>
      <c r="AM25" s="23">
        <f t="shared" si="56"/>
        <v>0</v>
      </c>
      <c r="AN25" s="33">
        <f t="shared" si="57"/>
        <v>2.5000000000000001E-2</v>
      </c>
      <c r="AO25" s="25">
        <f>'Avril N-1'!R24</f>
        <v>9</v>
      </c>
      <c r="AP25" s="26">
        <f t="shared" si="31"/>
        <v>-9</v>
      </c>
      <c r="AQ25" s="22" t="e">
        <f t="shared" si="58"/>
        <v>#DIV/0!</v>
      </c>
      <c r="AR25" s="23">
        <f t="shared" si="59"/>
        <v>0</v>
      </c>
      <c r="AS25" s="33">
        <f t="shared" si="60"/>
        <v>0.5</v>
      </c>
      <c r="AT25" s="25">
        <f>'Avril N-1'!T24</f>
        <v>1</v>
      </c>
      <c r="AU25" s="26">
        <f t="shared" si="35"/>
        <v>-1</v>
      </c>
    </row>
    <row r="26" spans="1:47" x14ac:dyDescent="0.3">
      <c r="A26" t="s">
        <v>59</v>
      </c>
      <c r="B26" s="21"/>
      <c r="C26" s="22" t="e">
        <f t="shared" si="37"/>
        <v>#DIV/0!</v>
      </c>
      <c r="D26" s="23">
        <f t="shared" si="38"/>
        <v>0</v>
      </c>
      <c r="E26" s="24">
        <f t="shared" si="39"/>
        <v>0</v>
      </c>
      <c r="F26" s="25">
        <f>'Avril N-1'!D25</f>
        <v>0</v>
      </c>
      <c r="G26" s="26">
        <f t="shared" si="3"/>
        <v>0</v>
      </c>
      <c r="H26" s="22" t="e">
        <f t="shared" si="40"/>
        <v>#DIV/0!</v>
      </c>
      <c r="I26" s="23">
        <f t="shared" si="41"/>
        <v>0</v>
      </c>
      <c r="J26" s="33">
        <f t="shared" si="42"/>
        <v>0</v>
      </c>
      <c r="K26" s="25">
        <f>'Avril N-1'!F25</f>
        <v>0</v>
      </c>
      <c r="L26" s="26">
        <f t="shared" si="7"/>
        <v>0</v>
      </c>
      <c r="M26" s="22" t="e">
        <f t="shared" si="8"/>
        <v>#DIV/0!</v>
      </c>
      <c r="N26" s="23">
        <f t="shared" si="9"/>
        <v>0</v>
      </c>
      <c r="O26" s="24">
        <f t="shared" si="10"/>
        <v>0</v>
      </c>
      <c r="P26" s="25">
        <f>'Avril N-1'!H25</f>
        <v>0</v>
      </c>
      <c r="Q26" s="26">
        <f t="shared" si="11"/>
        <v>0</v>
      </c>
      <c r="R26" s="22" t="e">
        <f t="shared" si="43"/>
        <v>#DIV/0!</v>
      </c>
      <c r="S26" s="23">
        <f t="shared" si="44"/>
        <v>0</v>
      </c>
      <c r="T26" s="33">
        <f t="shared" si="45"/>
        <v>0</v>
      </c>
      <c r="U26" s="25">
        <f>'Avril N-1'!J25</f>
        <v>0</v>
      </c>
      <c r="V26" s="26">
        <f t="shared" si="15"/>
        <v>0</v>
      </c>
      <c r="W26" s="22" t="e">
        <f t="shared" si="46"/>
        <v>#DIV/0!</v>
      </c>
      <c r="X26" s="23">
        <f t="shared" si="47"/>
        <v>0</v>
      </c>
      <c r="Y26" s="33">
        <f t="shared" si="48"/>
        <v>0</v>
      </c>
      <c r="Z26" s="25">
        <f>'Avril N-1'!L25</f>
        <v>0</v>
      </c>
      <c r="AA26" s="26">
        <f t="shared" si="19"/>
        <v>0</v>
      </c>
      <c r="AB26" s="22" t="e">
        <f t="shared" si="49"/>
        <v>#DIV/0!</v>
      </c>
      <c r="AC26" s="23">
        <f t="shared" si="50"/>
        <v>0</v>
      </c>
      <c r="AD26" s="33">
        <f t="shared" si="51"/>
        <v>0</v>
      </c>
      <c r="AE26" s="25">
        <f>'Avril N-1'!N25</f>
        <v>0</v>
      </c>
      <c r="AF26" s="26">
        <f t="shared" si="23"/>
        <v>0</v>
      </c>
      <c r="AG26" s="22" t="e">
        <f t="shared" si="52"/>
        <v>#DIV/0!</v>
      </c>
      <c r="AH26" s="23">
        <f t="shared" si="53"/>
        <v>0</v>
      </c>
      <c r="AI26" s="33">
        <f t="shared" si="54"/>
        <v>0</v>
      </c>
      <c r="AJ26" s="25">
        <f>'Avril N-1'!P25</f>
        <v>0</v>
      </c>
      <c r="AK26" s="26">
        <f t="shared" si="27"/>
        <v>0</v>
      </c>
      <c r="AL26" s="22" t="e">
        <f t="shared" si="55"/>
        <v>#DIV/0!</v>
      </c>
      <c r="AM26" s="23">
        <f t="shared" si="56"/>
        <v>0</v>
      </c>
      <c r="AN26" s="33">
        <f t="shared" si="57"/>
        <v>0</v>
      </c>
      <c r="AO26" s="25">
        <f>'Avril N-1'!R25</f>
        <v>0</v>
      </c>
      <c r="AP26" s="26">
        <f t="shared" si="31"/>
        <v>0</v>
      </c>
      <c r="AQ26" s="22" t="e">
        <f t="shared" si="58"/>
        <v>#DIV/0!</v>
      </c>
      <c r="AR26" s="23">
        <f t="shared" si="59"/>
        <v>0</v>
      </c>
      <c r="AS26" s="33">
        <f t="shared" si="60"/>
        <v>0</v>
      </c>
      <c r="AT26" s="25">
        <f>'Avril N-1'!T25</f>
        <v>0</v>
      </c>
      <c r="AU26" s="26">
        <f t="shared" si="35"/>
        <v>0</v>
      </c>
    </row>
    <row r="27" spans="1:47" x14ac:dyDescent="0.3">
      <c r="A27" t="s">
        <v>60</v>
      </c>
      <c r="B27" s="21"/>
      <c r="C27" s="22" t="e">
        <f t="shared" si="37"/>
        <v>#DIV/0!</v>
      </c>
      <c r="D27" s="23">
        <f t="shared" si="38"/>
        <v>0</v>
      </c>
      <c r="E27" s="24">
        <f t="shared" si="39"/>
        <v>0</v>
      </c>
      <c r="F27" s="25">
        <f>'Avril N-1'!D26</f>
        <v>0</v>
      </c>
      <c r="G27" s="26">
        <f t="shared" si="3"/>
        <v>0</v>
      </c>
      <c r="H27" s="22" t="e">
        <f t="shared" si="40"/>
        <v>#DIV/0!</v>
      </c>
      <c r="I27" s="23">
        <f t="shared" si="41"/>
        <v>0</v>
      </c>
      <c r="J27" s="33">
        <f t="shared" si="42"/>
        <v>0</v>
      </c>
      <c r="K27" s="25">
        <f>'Avril N-1'!F26</f>
        <v>0</v>
      </c>
      <c r="L27" s="26">
        <f t="shared" si="7"/>
        <v>0</v>
      </c>
      <c r="M27" s="22" t="e">
        <f t="shared" si="8"/>
        <v>#DIV/0!</v>
      </c>
      <c r="N27" s="23">
        <f t="shared" si="9"/>
        <v>0</v>
      </c>
      <c r="O27" s="24">
        <f t="shared" si="10"/>
        <v>0</v>
      </c>
      <c r="P27" s="25">
        <f>'Avril N-1'!H26</f>
        <v>0</v>
      </c>
      <c r="Q27" s="26">
        <f t="shared" si="11"/>
        <v>0</v>
      </c>
      <c r="R27" s="22" t="e">
        <f t="shared" si="43"/>
        <v>#DIV/0!</v>
      </c>
      <c r="S27" s="23">
        <f t="shared" si="44"/>
        <v>0</v>
      </c>
      <c r="T27" s="33">
        <f t="shared" si="45"/>
        <v>0</v>
      </c>
      <c r="U27" s="25">
        <f>'Avril N-1'!J26</f>
        <v>0</v>
      </c>
      <c r="V27" s="26">
        <f t="shared" si="15"/>
        <v>0</v>
      </c>
      <c r="W27" s="22" t="e">
        <f t="shared" si="46"/>
        <v>#DIV/0!</v>
      </c>
      <c r="X27" s="23">
        <f t="shared" si="47"/>
        <v>0</v>
      </c>
      <c r="Y27" s="33">
        <f t="shared" si="48"/>
        <v>0</v>
      </c>
      <c r="Z27" s="25">
        <f>'Avril N-1'!L26</f>
        <v>0</v>
      </c>
      <c r="AA27" s="26">
        <f t="shared" si="19"/>
        <v>0</v>
      </c>
      <c r="AB27" s="22" t="e">
        <f t="shared" si="49"/>
        <v>#DIV/0!</v>
      </c>
      <c r="AC27" s="23">
        <f t="shared" si="50"/>
        <v>0</v>
      </c>
      <c r="AD27" s="33">
        <f t="shared" si="51"/>
        <v>0</v>
      </c>
      <c r="AE27" s="25">
        <f>'Avril N-1'!N26</f>
        <v>0</v>
      </c>
      <c r="AF27" s="26">
        <f t="shared" si="23"/>
        <v>0</v>
      </c>
      <c r="AG27" s="22" t="e">
        <f t="shared" si="52"/>
        <v>#DIV/0!</v>
      </c>
      <c r="AH27" s="23">
        <f t="shared" si="53"/>
        <v>0</v>
      </c>
      <c r="AI27" s="33">
        <f t="shared" si="54"/>
        <v>0</v>
      </c>
      <c r="AJ27" s="25">
        <f>'Avril N-1'!P26</f>
        <v>0</v>
      </c>
      <c r="AK27" s="26">
        <f t="shared" si="27"/>
        <v>0</v>
      </c>
      <c r="AL27" s="22" t="e">
        <f t="shared" si="55"/>
        <v>#DIV/0!</v>
      </c>
      <c r="AM27" s="23">
        <f t="shared" si="56"/>
        <v>0</v>
      </c>
      <c r="AN27" s="33">
        <f t="shared" si="57"/>
        <v>0</v>
      </c>
      <c r="AO27" s="25">
        <f>'Avril N-1'!R26</f>
        <v>0</v>
      </c>
      <c r="AP27" s="26">
        <f t="shared" si="31"/>
        <v>0</v>
      </c>
      <c r="AQ27" s="22" t="e">
        <f t="shared" si="58"/>
        <v>#DIV/0!</v>
      </c>
      <c r="AR27" s="23">
        <f t="shared" si="59"/>
        <v>0</v>
      </c>
      <c r="AS27" s="33">
        <f t="shared" si="60"/>
        <v>0</v>
      </c>
      <c r="AT27" s="25">
        <f>'Avril N-1'!T26</f>
        <v>0</v>
      </c>
      <c r="AU27" s="26">
        <f t="shared" si="35"/>
        <v>0</v>
      </c>
    </row>
    <row r="28" spans="1:47" x14ac:dyDescent="0.3">
      <c r="A28" t="s">
        <v>13</v>
      </c>
      <c r="B28" s="21"/>
      <c r="C28" s="22" t="e">
        <f t="shared" si="37"/>
        <v>#DIV/0!</v>
      </c>
      <c r="D28" s="23">
        <f t="shared" si="38"/>
        <v>0</v>
      </c>
      <c r="E28" s="24">
        <f t="shared" si="39"/>
        <v>8.1081081081081086E-2</v>
      </c>
      <c r="F28" s="25">
        <f>'Avril N-1'!D27</f>
        <v>9</v>
      </c>
      <c r="G28" s="26">
        <f t="shared" si="3"/>
        <v>-9</v>
      </c>
      <c r="H28" s="22" t="e">
        <f t="shared" si="40"/>
        <v>#DIV/0!</v>
      </c>
      <c r="I28" s="23">
        <f t="shared" si="41"/>
        <v>0</v>
      </c>
      <c r="J28" s="33">
        <f t="shared" si="42"/>
        <v>4.9180327868852458E-2</v>
      </c>
      <c r="K28" s="25">
        <f>'Avril N-1'!F27</f>
        <v>3</v>
      </c>
      <c r="L28" s="26">
        <f t="shared" si="7"/>
        <v>-3</v>
      </c>
      <c r="M28" s="22" t="e">
        <f t="shared" si="8"/>
        <v>#DIV/0!</v>
      </c>
      <c r="N28" s="23">
        <f t="shared" si="9"/>
        <v>0</v>
      </c>
      <c r="O28" s="24">
        <f t="shared" si="10"/>
        <v>6.4516129032258063E-2</v>
      </c>
      <c r="P28" s="25">
        <f>'Avril N-1'!H27</f>
        <v>2</v>
      </c>
      <c r="Q28" s="26">
        <f t="shared" si="11"/>
        <v>-2</v>
      </c>
      <c r="R28" s="22" t="e">
        <f t="shared" si="43"/>
        <v>#DIV/0!</v>
      </c>
      <c r="S28" s="23">
        <f t="shared" si="44"/>
        <v>0</v>
      </c>
      <c r="T28" s="33">
        <f t="shared" si="45"/>
        <v>2.9411764705882353E-2</v>
      </c>
      <c r="U28" s="25">
        <f>'Avril N-1'!J27</f>
        <v>1</v>
      </c>
      <c r="V28" s="26">
        <f t="shared" si="15"/>
        <v>-1</v>
      </c>
      <c r="W28" s="22" t="e">
        <f t="shared" si="46"/>
        <v>#DIV/0!</v>
      </c>
      <c r="X28" s="23">
        <f t="shared" si="47"/>
        <v>0</v>
      </c>
      <c r="Y28" s="33">
        <f t="shared" si="48"/>
        <v>0.04</v>
      </c>
      <c r="Z28" s="25">
        <f>'Avril N-1'!L27</f>
        <v>1</v>
      </c>
      <c r="AA28" s="26">
        <f t="shared" si="19"/>
        <v>-1</v>
      </c>
      <c r="AB28" s="22" t="e">
        <f t="shared" si="49"/>
        <v>#DIV/0!</v>
      </c>
      <c r="AC28" s="23">
        <f t="shared" si="50"/>
        <v>0</v>
      </c>
      <c r="AD28" s="33">
        <f t="shared" si="51"/>
        <v>2.564102564102564E-2</v>
      </c>
      <c r="AE28" s="25">
        <f>'Avril N-1'!N27</f>
        <v>2</v>
      </c>
      <c r="AF28" s="26">
        <f t="shared" si="23"/>
        <v>-2</v>
      </c>
      <c r="AG28" s="22" t="e">
        <f t="shared" si="52"/>
        <v>#DIV/0!</v>
      </c>
      <c r="AH28" s="23">
        <f t="shared" si="53"/>
        <v>0</v>
      </c>
      <c r="AI28" s="33">
        <f t="shared" si="54"/>
        <v>0</v>
      </c>
      <c r="AJ28" s="25">
        <f>'Avril N-1'!P27</f>
        <v>0</v>
      </c>
      <c r="AK28" s="26">
        <f t="shared" si="27"/>
        <v>0</v>
      </c>
      <c r="AL28" s="22" t="e">
        <f t="shared" si="55"/>
        <v>#DIV/0!</v>
      </c>
      <c r="AM28" s="23">
        <f t="shared" si="56"/>
        <v>0</v>
      </c>
      <c r="AN28" s="33">
        <f t="shared" si="57"/>
        <v>0.05</v>
      </c>
      <c r="AO28" s="25">
        <f>'Avril N-1'!R27</f>
        <v>18</v>
      </c>
      <c r="AP28" s="26">
        <f t="shared" si="31"/>
        <v>-18</v>
      </c>
      <c r="AQ28" s="22" t="e">
        <f t="shared" si="58"/>
        <v>#DIV/0!</v>
      </c>
      <c r="AR28" s="23">
        <f t="shared" si="59"/>
        <v>0</v>
      </c>
      <c r="AS28" s="33">
        <f t="shared" si="60"/>
        <v>0</v>
      </c>
      <c r="AT28" s="25">
        <f>'Avril N-1'!T27</f>
        <v>0</v>
      </c>
      <c r="AU28" s="26">
        <f t="shared" si="35"/>
        <v>0</v>
      </c>
    </row>
    <row r="29" spans="1:47" x14ac:dyDescent="0.3">
      <c r="A29" t="s">
        <v>37</v>
      </c>
      <c r="B29" s="21"/>
      <c r="C29" s="22" t="e">
        <f t="shared" si="37"/>
        <v>#DIV/0!</v>
      </c>
      <c r="D29" s="23">
        <f t="shared" si="38"/>
        <v>0</v>
      </c>
      <c r="E29" s="24">
        <f t="shared" si="39"/>
        <v>0</v>
      </c>
      <c r="F29" s="25">
        <f>'Avril N-1'!D28</f>
        <v>0</v>
      </c>
      <c r="G29" s="26">
        <f t="shared" si="3"/>
        <v>0</v>
      </c>
      <c r="H29" s="22" t="e">
        <f t="shared" si="40"/>
        <v>#DIV/0!</v>
      </c>
      <c r="I29" s="23">
        <f t="shared" si="41"/>
        <v>0</v>
      </c>
      <c r="J29" s="33">
        <f t="shared" si="42"/>
        <v>0</v>
      </c>
      <c r="K29" s="25">
        <f>'Avril N-1'!F28</f>
        <v>0</v>
      </c>
      <c r="L29" s="26">
        <f t="shared" si="7"/>
        <v>0</v>
      </c>
      <c r="M29" s="22" t="e">
        <f t="shared" si="8"/>
        <v>#DIV/0!</v>
      </c>
      <c r="N29" s="23">
        <f t="shared" si="9"/>
        <v>0</v>
      </c>
      <c r="O29" s="24">
        <f t="shared" si="10"/>
        <v>0</v>
      </c>
      <c r="P29" s="25">
        <f>'Avril N-1'!H28</f>
        <v>0</v>
      </c>
      <c r="Q29" s="26">
        <f t="shared" si="11"/>
        <v>0</v>
      </c>
      <c r="R29" s="22" t="e">
        <f t="shared" si="43"/>
        <v>#DIV/0!</v>
      </c>
      <c r="S29" s="23">
        <f t="shared" si="44"/>
        <v>0</v>
      </c>
      <c r="T29" s="33">
        <f t="shared" si="45"/>
        <v>0</v>
      </c>
      <c r="U29" s="25">
        <f>'Avril N-1'!J28</f>
        <v>0</v>
      </c>
      <c r="V29" s="26">
        <f t="shared" si="15"/>
        <v>0</v>
      </c>
      <c r="W29" s="22" t="e">
        <f t="shared" si="46"/>
        <v>#DIV/0!</v>
      </c>
      <c r="X29" s="23">
        <f t="shared" si="47"/>
        <v>0</v>
      </c>
      <c r="Y29" s="33">
        <f t="shared" si="48"/>
        <v>0</v>
      </c>
      <c r="Z29" s="25">
        <f>'Avril N-1'!L28</f>
        <v>0</v>
      </c>
      <c r="AA29" s="26">
        <f t="shared" si="19"/>
        <v>0</v>
      </c>
      <c r="AB29" s="22" t="e">
        <f t="shared" si="49"/>
        <v>#DIV/0!</v>
      </c>
      <c r="AC29" s="23">
        <f t="shared" si="50"/>
        <v>0</v>
      </c>
      <c r="AD29" s="33">
        <f t="shared" si="51"/>
        <v>1.282051282051282E-2</v>
      </c>
      <c r="AE29" s="25">
        <f>'Avril N-1'!N28</f>
        <v>1</v>
      </c>
      <c r="AF29" s="26">
        <f t="shared" si="23"/>
        <v>-1</v>
      </c>
      <c r="AG29" s="22" t="e">
        <f t="shared" si="52"/>
        <v>#DIV/0!</v>
      </c>
      <c r="AH29" s="23">
        <f t="shared" si="53"/>
        <v>0</v>
      </c>
      <c r="AI29" s="33">
        <f t="shared" si="54"/>
        <v>0</v>
      </c>
      <c r="AJ29" s="25">
        <f>'Avril N-1'!P28</f>
        <v>0</v>
      </c>
      <c r="AK29" s="26">
        <f t="shared" si="27"/>
        <v>0</v>
      </c>
      <c r="AL29" s="22" t="e">
        <f t="shared" si="55"/>
        <v>#DIV/0!</v>
      </c>
      <c r="AM29" s="23">
        <f t="shared" si="56"/>
        <v>0</v>
      </c>
      <c r="AN29" s="33">
        <f t="shared" si="57"/>
        <v>2.7777777777777779E-3</v>
      </c>
      <c r="AO29" s="25">
        <f>'Avril N-1'!R28</f>
        <v>1</v>
      </c>
      <c r="AP29" s="26">
        <f t="shared" si="31"/>
        <v>-1</v>
      </c>
      <c r="AQ29" s="22" t="e">
        <f t="shared" si="58"/>
        <v>#DIV/0!</v>
      </c>
      <c r="AR29" s="23">
        <f t="shared" si="59"/>
        <v>0</v>
      </c>
      <c r="AS29" s="33">
        <f t="shared" si="60"/>
        <v>0</v>
      </c>
      <c r="AT29" s="25">
        <f>'Avril N-1'!T28</f>
        <v>0</v>
      </c>
      <c r="AU29" s="26">
        <f t="shared" si="35"/>
        <v>0</v>
      </c>
    </row>
    <row r="30" spans="1:47" x14ac:dyDescent="0.3">
      <c r="A30" t="s">
        <v>14</v>
      </c>
      <c r="B30" s="21"/>
      <c r="C30" s="22" t="e">
        <f t="shared" si="37"/>
        <v>#DIV/0!</v>
      </c>
      <c r="D30" s="23">
        <f t="shared" si="38"/>
        <v>0</v>
      </c>
      <c r="E30" s="24">
        <f t="shared" si="39"/>
        <v>0</v>
      </c>
      <c r="F30" s="25">
        <f>'Avril N-1'!D29</f>
        <v>0</v>
      </c>
      <c r="G30" s="26">
        <f t="shared" si="3"/>
        <v>0</v>
      </c>
      <c r="H30" s="22" t="e">
        <f t="shared" si="40"/>
        <v>#DIV/0!</v>
      </c>
      <c r="I30" s="23">
        <f t="shared" si="41"/>
        <v>0</v>
      </c>
      <c r="J30" s="33">
        <f t="shared" si="42"/>
        <v>1.6393442622950821E-2</v>
      </c>
      <c r="K30" s="25">
        <f>'Avril N-1'!F29</f>
        <v>1</v>
      </c>
      <c r="L30" s="26">
        <f t="shared" si="7"/>
        <v>-1</v>
      </c>
      <c r="M30" s="22" t="e">
        <f t="shared" si="8"/>
        <v>#DIV/0!</v>
      </c>
      <c r="N30" s="23">
        <f t="shared" si="9"/>
        <v>0</v>
      </c>
      <c r="O30" s="24">
        <f t="shared" si="10"/>
        <v>0</v>
      </c>
      <c r="P30" s="25">
        <f>'Avril N-1'!H29</f>
        <v>0</v>
      </c>
      <c r="Q30" s="26">
        <f t="shared" si="11"/>
        <v>0</v>
      </c>
      <c r="R30" s="22" t="e">
        <f t="shared" si="43"/>
        <v>#DIV/0!</v>
      </c>
      <c r="S30" s="23">
        <f t="shared" si="44"/>
        <v>0</v>
      </c>
      <c r="T30" s="33">
        <f t="shared" si="45"/>
        <v>0</v>
      </c>
      <c r="U30" s="25">
        <f>'Avril N-1'!J29</f>
        <v>0</v>
      </c>
      <c r="V30" s="26">
        <f t="shared" si="15"/>
        <v>0</v>
      </c>
      <c r="W30" s="22" t="e">
        <f t="shared" si="46"/>
        <v>#DIV/0!</v>
      </c>
      <c r="X30" s="23">
        <f t="shared" si="47"/>
        <v>0</v>
      </c>
      <c r="Y30" s="33">
        <f t="shared" si="48"/>
        <v>0.04</v>
      </c>
      <c r="Z30" s="25">
        <f>'Avril N-1'!L29</f>
        <v>1</v>
      </c>
      <c r="AA30" s="26">
        <f t="shared" si="19"/>
        <v>-1</v>
      </c>
      <c r="AB30" s="22" t="e">
        <f t="shared" si="49"/>
        <v>#DIV/0!</v>
      </c>
      <c r="AC30" s="23">
        <f t="shared" si="50"/>
        <v>0</v>
      </c>
      <c r="AD30" s="33">
        <f t="shared" si="51"/>
        <v>0</v>
      </c>
      <c r="AE30" s="25">
        <f>'Avril N-1'!N29</f>
        <v>0</v>
      </c>
      <c r="AF30" s="26">
        <f t="shared" si="23"/>
        <v>0</v>
      </c>
      <c r="AG30" s="22" t="e">
        <f t="shared" si="52"/>
        <v>#DIV/0!</v>
      </c>
      <c r="AH30" s="23">
        <f t="shared" si="53"/>
        <v>0</v>
      </c>
      <c r="AI30" s="33">
        <f t="shared" si="54"/>
        <v>0</v>
      </c>
      <c r="AJ30" s="25">
        <f>'Avril N-1'!P29</f>
        <v>0</v>
      </c>
      <c r="AK30" s="26">
        <f t="shared" si="27"/>
        <v>0</v>
      </c>
      <c r="AL30" s="22" t="e">
        <f t="shared" si="55"/>
        <v>#DIV/0!</v>
      </c>
      <c r="AM30" s="23">
        <f t="shared" si="56"/>
        <v>0</v>
      </c>
      <c r="AN30" s="33">
        <f t="shared" si="57"/>
        <v>5.5555555555555558E-3</v>
      </c>
      <c r="AO30" s="25">
        <f>'Avril N-1'!R29</f>
        <v>2</v>
      </c>
      <c r="AP30" s="26">
        <f t="shared" si="31"/>
        <v>-2</v>
      </c>
      <c r="AQ30" s="22" t="e">
        <f t="shared" si="58"/>
        <v>#DIV/0!</v>
      </c>
      <c r="AR30" s="23">
        <f t="shared" si="59"/>
        <v>0</v>
      </c>
      <c r="AS30" s="33">
        <f t="shared" si="60"/>
        <v>0</v>
      </c>
      <c r="AT30" s="25">
        <f>'Avril N-1'!T29</f>
        <v>0</v>
      </c>
      <c r="AU30" s="26">
        <f t="shared" si="35"/>
        <v>0</v>
      </c>
    </row>
    <row r="31" spans="1:47" x14ac:dyDescent="0.3">
      <c r="A31" t="s">
        <v>148</v>
      </c>
      <c r="B31" s="21"/>
      <c r="C31" s="22" t="e">
        <f t="shared" si="37"/>
        <v>#DIV/0!</v>
      </c>
      <c r="D31" s="23">
        <f t="shared" si="38"/>
        <v>0</v>
      </c>
      <c r="E31" s="24">
        <f t="shared" ref="E31" si="61">F31/$F$59</f>
        <v>0</v>
      </c>
      <c r="F31" s="25">
        <f>'Avril N-1'!D30</f>
        <v>0</v>
      </c>
      <c r="G31" s="26">
        <f t="shared" ref="G31" si="62">D31-F31</f>
        <v>0</v>
      </c>
      <c r="H31" s="22" t="e">
        <f t="shared" si="40"/>
        <v>#DIV/0!</v>
      </c>
      <c r="I31" s="23">
        <f t="shared" si="41"/>
        <v>0</v>
      </c>
      <c r="J31" s="33">
        <f t="shared" ref="J31:J38" si="63">K31/$K$59</f>
        <v>3.2786885245901641E-2</v>
      </c>
      <c r="K31" s="25">
        <f>'Avril N-1'!F30</f>
        <v>2</v>
      </c>
      <c r="L31" s="26">
        <f t="shared" ref="L31:L38" si="64">I31-K31</f>
        <v>-2</v>
      </c>
      <c r="M31" s="22" t="e">
        <f t="shared" si="8"/>
        <v>#DIV/0!</v>
      </c>
      <c r="N31" s="23">
        <f t="shared" si="9"/>
        <v>0</v>
      </c>
      <c r="O31" s="24">
        <f t="shared" ref="O31:O38" si="65">P31/$P$59</f>
        <v>0</v>
      </c>
      <c r="P31" s="25">
        <f>'Avril N-1'!H30</f>
        <v>0</v>
      </c>
      <c r="Q31" s="26">
        <f t="shared" ref="Q31:Q38" si="66">N31-P31</f>
        <v>0</v>
      </c>
      <c r="R31" s="22" t="e">
        <f t="shared" si="43"/>
        <v>#DIV/0!</v>
      </c>
      <c r="S31" s="23">
        <f t="shared" si="44"/>
        <v>0</v>
      </c>
      <c r="T31" s="33">
        <f t="shared" ref="T31:T38" si="67">U31/$U$59</f>
        <v>0</v>
      </c>
      <c r="U31" s="25">
        <f>'Avril N-1'!J30</f>
        <v>0</v>
      </c>
      <c r="V31" s="26">
        <f t="shared" ref="V31:V38" si="68">S31-U31</f>
        <v>0</v>
      </c>
      <c r="W31" s="22" t="e">
        <f t="shared" si="46"/>
        <v>#DIV/0!</v>
      </c>
      <c r="X31" s="23">
        <f t="shared" si="47"/>
        <v>0</v>
      </c>
      <c r="Y31" s="33">
        <f t="shared" ref="Y31:Y38" si="69">Z31/$Z$59</f>
        <v>0</v>
      </c>
      <c r="Z31" s="25">
        <f>'Avril N-1'!L30</f>
        <v>0</v>
      </c>
      <c r="AA31" s="26">
        <f t="shared" ref="AA31:AA38" si="70">X31-Z31</f>
        <v>0</v>
      </c>
      <c r="AB31" s="22" t="e">
        <f t="shared" si="49"/>
        <v>#DIV/0!</v>
      </c>
      <c r="AC31" s="23">
        <f t="shared" si="50"/>
        <v>0</v>
      </c>
      <c r="AD31" s="33">
        <f t="shared" ref="AD31:AD38" si="71">AE31/$AE$59</f>
        <v>0</v>
      </c>
      <c r="AE31" s="25">
        <f>'Avril N-1'!N30</f>
        <v>0</v>
      </c>
      <c r="AF31" s="26">
        <f t="shared" ref="AF31:AF38" si="72">AC31-AE31</f>
        <v>0</v>
      </c>
      <c r="AG31" s="22" t="e">
        <f t="shared" si="52"/>
        <v>#DIV/0!</v>
      </c>
      <c r="AH31" s="23">
        <f t="shared" si="53"/>
        <v>0</v>
      </c>
      <c r="AI31" s="33">
        <f t="shared" ref="AI31:AI38" si="73">AJ31/$AJ$59</f>
        <v>0</v>
      </c>
      <c r="AJ31" s="25">
        <f>'Avril N-1'!P30</f>
        <v>0</v>
      </c>
      <c r="AK31" s="26">
        <f t="shared" ref="AK31:AK38" si="74">AH31-AJ31</f>
        <v>0</v>
      </c>
      <c r="AL31" s="22" t="e">
        <f t="shared" si="55"/>
        <v>#DIV/0!</v>
      </c>
      <c r="AM31" s="23">
        <f t="shared" si="56"/>
        <v>0</v>
      </c>
      <c r="AN31" s="33">
        <f t="shared" ref="AN31:AN38" si="75">AO31/$AO$59</f>
        <v>5.5555555555555558E-3</v>
      </c>
      <c r="AO31" s="25">
        <f>'Avril N-1'!R30</f>
        <v>2</v>
      </c>
      <c r="AP31" s="26">
        <f t="shared" ref="AP31:AP38" si="76">AM31-AO31</f>
        <v>-2</v>
      </c>
      <c r="AQ31" s="22" t="e">
        <f t="shared" si="58"/>
        <v>#DIV/0!</v>
      </c>
      <c r="AR31" s="23">
        <f t="shared" si="59"/>
        <v>0</v>
      </c>
      <c r="AS31" s="33">
        <f t="shared" ref="AS31:AS38" si="77">AT31/$AT$59</f>
        <v>0</v>
      </c>
      <c r="AT31" s="25">
        <f>'Avril N-1'!T30</f>
        <v>0</v>
      </c>
      <c r="AU31" s="26">
        <f t="shared" ref="AU31:AU38" si="78">AR31-AT31</f>
        <v>0</v>
      </c>
    </row>
    <row r="32" spans="1:47" x14ac:dyDescent="0.3">
      <c r="A32" t="s">
        <v>15</v>
      </c>
      <c r="B32" s="21"/>
      <c r="C32" s="22" t="e">
        <f t="shared" si="37"/>
        <v>#DIV/0!</v>
      </c>
      <c r="D32" s="23">
        <f t="shared" si="38"/>
        <v>0</v>
      </c>
      <c r="E32" s="24">
        <f t="shared" ref="E32:E37" si="79">F32/$F$59</f>
        <v>0</v>
      </c>
      <c r="F32" s="25">
        <f>'Avril N-1'!D31</f>
        <v>0</v>
      </c>
      <c r="G32" s="26">
        <f t="shared" si="3"/>
        <v>0</v>
      </c>
      <c r="H32" s="22" t="e">
        <f t="shared" si="40"/>
        <v>#DIV/0!</v>
      </c>
      <c r="I32" s="23">
        <f t="shared" si="41"/>
        <v>0</v>
      </c>
      <c r="J32" s="33">
        <f t="shared" si="63"/>
        <v>0</v>
      </c>
      <c r="K32" s="25">
        <f>'Avril N-1'!F31</f>
        <v>0</v>
      </c>
      <c r="L32" s="26">
        <f t="shared" si="64"/>
        <v>0</v>
      </c>
      <c r="M32" s="22" t="e">
        <f t="shared" si="8"/>
        <v>#DIV/0!</v>
      </c>
      <c r="N32" s="23">
        <f t="shared" si="9"/>
        <v>0</v>
      </c>
      <c r="O32" s="24">
        <f t="shared" si="65"/>
        <v>0</v>
      </c>
      <c r="P32" s="25">
        <f>'Avril N-1'!H31</f>
        <v>0</v>
      </c>
      <c r="Q32" s="26">
        <f t="shared" si="66"/>
        <v>0</v>
      </c>
      <c r="R32" s="22" t="e">
        <f t="shared" si="43"/>
        <v>#DIV/0!</v>
      </c>
      <c r="S32" s="23">
        <f t="shared" si="44"/>
        <v>0</v>
      </c>
      <c r="T32" s="33">
        <f t="shared" si="67"/>
        <v>2.9411764705882353E-2</v>
      </c>
      <c r="U32" s="25">
        <f>'Avril N-1'!J31</f>
        <v>1</v>
      </c>
      <c r="V32" s="26">
        <f t="shared" si="68"/>
        <v>-1</v>
      </c>
      <c r="W32" s="22" t="e">
        <f t="shared" si="46"/>
        <v>#DIV/0!</v>
      </c>
      <c r="X32" s="23">
        <f t="shared" si="47"/>
        <v>0</v>
      </c>
      <c r="Y32" s="33">
        <f t="shared" si="69"/>
        <v>0</v>
      </c>
      <c r="Z32" s="25">
        <f>'Avril N-1'!L31</f>
        <v>0</v>
      </c>
      <c r="AA32" s="26">
        <f t="shared" si="70"/>
        <v>0</v>
      </c>
      <c r="AB32" s="22" t="e">
        <f t="shared" si="49"/>
        <v>#DIV/0!</v>
      </c>
      <c r="AC32" s="23">
        <f t="shared" si="50"/>
        <v>0</v>
      </c>
      <c r="AD32" s="33">
        <f t="shared" si="71"/>
        <v>0</v>
      </c>
      <c r="AE32" s="25">
        <f>'Avril N-1'!N31</f>
        <v>0</v>
      </c>
      <c r="AF32" s="26">
        <f t="shared" si="72"/>
        <v>0</v>
      </c>
      <c r="AG32" s="22" t="e">
        <f t="shared" si="52"/>
        <v>#DIV/0!</v>
      </c>
      <c r="AH32" s="23">
        <f t="shared" si="53"/>
        <v>0</v>
      </c>
      <c r="AI32" s="33">
        <f t="shared" si="73"/>
        <v>0</v>
      </c>
      <c r="AJ32" s="25">
        <f>'Avril N-1'!P31</f>
        <v>0</v>
      </c>
      <c r="AK32" s="26">
        <f t="shared" si="74"/>
        <v>0</v>
      </c>
      <c r="AL32" s="22" t="e">
        <f t="shared" si="55"/>
        <v>#DIV/0!</v>
      </c>
      <c r="AM32" s="23">
        <f t="shared" si="56"/>
        <v>0</v>
      </c>
      <c r="AN32" s="33">
        <f t="shared" si="75"/>
        <v>2.7777777777777779E-3</v>
      </c>
      <c r="AO32" s="25">
        <f>'Avril N-1'!R31</f>
        <v>1</v>
      </c>
      <c r="AP32" s="26">
        <f t="shared" si="76"/>
        <v>-1</v>
      </c>
      <c r="AQ32" s="22" t="e">
        <f t="shared" si="58"/>
        <v>#DIV/0!</v>
      </c>
      <c r="AR32" s="23">
        <f t="shared" si="59"/>
        <v>0</v>
      </c>
      <c r="AS32" s="33">
        <f t="shared" si="77"/>
        <v>0</v>
      </c>
      <c r="AT32" s="25">
        <f>'Avril N-1'!T31</f>
        <v>0</v>
      </c>
      <c r="AU32" s="26">
        <f t="shared" si="78"/>
        <v>0</v>
      </c>
    </row>
    <row r="33" spans="1:47" x14ac:dyDescent="0.3">
      <c r="A33" t="s">
        <v>16</v>
      </c>
      <c r="B33" s="21"/>
      <c r="C33" s="22" t="e">
        <f t="shared" si="37"/>
        <v>#DIV/0!</v>
      </c>
      <c r="D33" s="23">
        <f t="shared" si="38"/>
        <v>0</v>
      </c>
      <c r="E33" s="24">
        <f t="shared" si="79"/>
        <v>0</v>
      </c>
      <c r="F33" s="25">
        <f>'Avril N-1'!D32</f>
        <v>0</v>
      </c>
      <c r="G33" s="26">
        <f t="shared" si="3"/>
        <v>0</v>
      </c>
      <c r="H33" s="22" t="e">
        <f t="shared" si="40"/>
        <v>#DIV/0!</v>
      </c>
      <c r="I33" s="23">
        <f t="shared" si="41"/>
        <v>0</v>
      </c>
      <c r="J33" s="33">
        <f t="shared" si="63"/>
        <v>0</v>
      </c>
      <c r="K33" s="25">
        <f>'Avril N-1'!F32</f>
        <v>0</v>
      </c>
      <c r="L33" s="26">
        <f t="shared" si="64"/>
        <v>0</v>
      </c>
      <c r="M33" s="22" t="e">
        <f t="shared" si="8"/>
        <v>#DIV/0!</v>
      </c>
      <c r="N33" s="23">
        <f t="shared" si="9"/>
        <v>0</v>
      </c>
      <c r="O33" s="24">
        <f t="shared" si="65"/>
        <v>0</v>
      </c>
      <c r="P33" s="25">
        <f>'Avril N-1'!H32</f>
        <v>0</v>
      </c>
      <c r="Q33" s="26">
        <f t="shared" si="66"/>
        <v>0</v>
      </c>
      <c r="R33" s="22" t="e">
        <f t="shared" si="43"/>
        <v>#DIV/0!</v>
      </c>
      <c r="S33" s="23">
        <f t="shared" si="44"/>
        <v>0</v>
      </c>
      <c r="T33" s="33">
        <f t="shared" si="67"/>
        <v>0</v>
      </c>
      <c r="U33" s="25">
        <f>'Avril N-1'!J32</f>
        <v>0</v>
      </c>
      <c r="V33" s="26">
        <f t="shared" si="68"/>
        <v>0</v>
      </c>
      <c r="W33" s="22" t="e">
        <f t="shared" si="46"/>
        <v>#DIV/0!</v>
      </c>
      <c r="X33" s="23">
        <f t="shared" si="47"/>
        <v>0</v>
      </c>
      <c r="Y33" s="33">
        <f t="shared" si="69"/>
        <v>0</v>
      </c>
      <c r="Z33" s="25">
        <f>'Avril N-1'!L32</f>
        <v>0</v>
      </c>
      <c r="AA33" s="26">
        <f t="shared" si="70"/>
        <v>0</v>
      </c>
      <c r="AB33" s="22" t="e">
        <f t="shared" si="49"/>
        <v>#DIV/0!</v>
      </c>
      <c r="AC33" s="23">
        <f t="shared" si="50"/>
        <v>0</v>
      </c>
      <c r="AD33" s="33">
        <f t="shared" si="71"/>
        <v>0</v>
      </c>
      <c r="AE33" s="25">
        <f>'Avril N-1'!N32</f>
        <v>0</v>
      </c>
      <c r="AF33" s="26">
        <f t="shared" si="72"/>
        <v>0</v>
      </c>
      <c r="AG33" s="22" t="e">
        <f t="shared" si="52"/>
        <v>#DIV/0!</v>
      </c>
      <c r="AH33" s="23">
        <f t="shared" si="53"/>
        <v>0</v>
      </c>
      <c r="AI33" s="33">
        <f t="shared" si="73"/>
        <v>0</v>
      </c>
      <c r="AJ33" s="25">
        <f>'Avril N-1'!P32</f>
        <v>0</v>
      </c>
      <c r="AK33" s="26">
        <f t="shared" si="74"/>
        <v>0</v>
      </c>
      <c r="AL33" s="22" t="e">
        <f t="shared" si="55"/>
        <v>#DIV/0!</v>
      </c>
      <c r="AM33" s="23">
        <f t="shared" si="56"/>
        <v>0</v>
      </c>
      <c r="AN33" s="33">
        <f t="shared" si="75"/>
        <v>0</v>
      </c>
      <c r="AO33" s="25">
        <f>'Avril N-1'!R32</f>
        <v>0</v>
      </c>
      <c r="AP33" s="26">
        <f t="shared" si="76"/>
        <v>0</v>
      </c>
      <c r="AQ33" s="22" t="e">
        <f t="shared" si="58"/>
        <v>#DIV/0!</v>
      </c>
      <c r="AR33" s="23">
        <f t="shared" si="59"/>
        <v>0</v>
      </c>
      <c r="AS33" s="33">
        <f t="shared" si="77"/>
        <v>0</v>
      </c>
      <c r="AT33" s="25">
        <f>'Avril N-1'!T32</f>
        <v>0</v>
      </c>
      <c r="AU33" s="26">
        <f t="shared" si="78"/>
        <v>0</v>
      </c>
    </row>
    <row r="34" spans="1:47" x14ac:dyDescent="0.3">
      <c r="A34" t="s">
        <v>96</v>
      </c>
      <c r="B34" s="21"/>
      <c r="C34" s="22" t="e">
        <f t="shared" si="37"/>
        <v>#DIV/0!</v>
      </c>
      <c r="D34" s="23">
        <f t="shared" si="38"/>
        <v>0</v>
      </c>
      <c r="E34" s="24">
        <f t="shared" si="79"/>
        <v>0</v>
      </c>
      <c r="F34" s="25">
        <f>'Avril N-1'!D33</f>
        <v>0</v>
      </c>
      <c r="G34" s="26">
        <f t="shared" ref="G34" si="80">D34-F34</f>
        <v>0</v>
      </c>
      <c r="H34" s="22" t="e">
        <f t="shared" ref="H34" si="81">I34/$I$59</f>
        <v>#DIV/0!</v>
      </c>
      <c r="I34" s="23">
        <f t="shared" si="41"/>
        <v>0</v>
      </c>
      <c r="J34" s="33">
        <f t="shared" si="63"/>
        <v>0</v>
      </c>
      <c r="K34" s="25">
        <f>'Avril N-1'!F33</f>
        <v>0</v>
      </c>
      <c r="L34" s="26">
        <f t="shared" si="64"/>
        <v>0</v>
      </c>
      <c r="M34" s="22" t="e">
        <f t="shared" ref="M34" si="82">N34/$N$59</f>
        <v>#DIV/0!</v>
      </c>
      <c r="N34" s="23">
        <f t="shared" si="9"/>
        <v>0</v>
      </c>
      <c r="O34" s="24">
        <f t="shared" si="65"/>
        <v>0</v>
      </c>
      <c r="P34" s="25">
        <f>'Avril N-1'!H33</f>
        <v>0</v>
      </c>
      <c r="Q34" s="26">
        <f t="shared" si="66"/>
        <v>0</v>
      </c>
      <c r="R34" s="22" t="e">
        <f t="shared" ref="R34" si="83">S34/$S$59</f>
        <v>#DIV/0!</v>
      </c>
      <c r="S34" s="23">
        <f t="shared" si="44"/>
        <v>0</v>
      </c>
      <c r="T34" s="33">
        <f t="shared" si="67"/>
        <v>0</v>
      </c>
      <c r="U34" s="25">
        <f>'Avril N-1'!J33</f>
        <v>0</v>
      </c>
      <c r="V34" s="26">
        <f t="shared" si="68"/>
        <v>0</v>
      </c>
      <c r="W34" s="22" t="e">
        <f t="shared" ref="W34" si="84">X34/$X$59</f>
        <v>#DIV/0!</v>
      </c>
      <c r="X34" s="23">
        <f t="shared" si="47"/>
        <v>0</v>
      </c>
      <c r="Y34" s="33">
        <f t="shared" si="69"/>
        <v>0</v>
      </c>
      <c r="Z34" s="25">
        <f>'Avril N-1'!L33</f>
        <v>0</v>
      </c>
      <c r="AA34" s="26">
        <f t="shared" si="70"/>
        <v>0</v>
      </c>
      <c r="AB34" s="22" t="e">
        <f t="shared" ref="AB34" si="85">AC34/$AC$59</f>
        <v>#DIV/0!</v>
      </c>
      <c r="AC34" s="23">
        <f t="shared" si="50"/>
        <v>0</v>
      </c>
      <c r="AD34" s="33">
        <f t="shared" si="71"/>
        <v>0</v>
      </c>
      <c r="AE34" s="25">
        <f>'Avril N-1'!N33</f>
        <v>0</v>
      </c>
      <c r="AF34" s="26">
        <f t="shared" si="72"/>
        <v>0</v>
      </c>
      <c r="AG34" s="22" t="e">
        <f t="shared" ref="AG34" si="86">AH34/$AH$59</f>
        <v>#DIV/0!</v>
      </c>
      <c r="AH34" s="23">
        <f t="shared" si="53"/>
        <v>0</v>
      </c>
      <c r="AI34" s="33">
        <f t="shared" si="73"/>
        <v>0</v>
      </c>
      <c r="AJ34" s="25">
        <f>'Avril N-1'!P33</f>
        <v>0</v>
      </c>
      <c r="AK34" s="26">
        <f t="shared" si="74"/>
        <v>0</v>
      </c>
      <c r="AL34" s="22" t="e">
        <f t="shared" ref="AL34" si="87">AM34/$AM$59</f>
        <v>#DIV/0!</v>
      </c>
      <c r="AM34" s="23">
        <f t="shared" si="56"/>
        <v>0</v>
      </c>
      <c r="AN34" s="33">
        <f t="shared" si="75"/>
        <v>0</v>
      </c>
      <c r="AO34" s="25">
        <f>'Avril N-1'!R33</f>
        <v>0</v>
      </c>
      <c r="AP34" s="26">
        <f t="shared" si="76"/>
        <v>0</v>
      </c>
      <c r="AQ34" s="22" t="e">
        <f t="shared" ref="AQ34" si="88">AR34/$AR$59</f>
        <v>#DIV/0!</v>
      </c>
      <c r="AR34" s="23">
        <f t="shared" si="59"/>
        <v>0</v>
      </c>
      <c r="AS34" s="33">
        <f t="shared" si="77"/>
        <v>0</v>
      </c>
      <c r="AT34" s="25">
        <f>'Avril N-1'!T33</f>
        <v>0</v>
      </c>
      <c r="AU34" s="26">
        <f t="shared" si="78"/>
        <v>0</v>
      </c>
    </row>
    <row r="35" spans="1:47" x14ac:dyDescent="0.3">
      <c r="A35" t="s">
        <v>17</v>
      </c>
      <c r="B35" s="21"/>
      <c r="C35" s="22" t="e">
        <f t="shared" si="37"/>
        <v>#DIV/0!</v>
      </c>
      <c r="D35" s="23">
        <f t="shared" si="38"/>
        <v>0</v>
      </c>
      <c r="E35" s="24">
        <f t="shared" si="79"/>
        <v>0</v>
      </c>
      <c r="F35" s="25">
        <f>'Avril N-1'!D34</f>
        <v>0</v>
      </c>
      <c r="G35" s="26">
        <f t="shared" ref="G35:G56" si="89">D35-F35</f>
        <v>0</v>
      </c>
      <c r="H35" s="22" t="e">
        <f t="shared" ref="H35:H57" si="90">I35/$I$59</f>
        <v>#DIV/0!</v>
      </c>
      <c r="I35" s="23">
        <f t="shared" si="41"/>
        <v>0</v>
      </c>
      <c r="J35" s="33">
        <f t="shared" si="63"/>
        <v>1.6393442622950821E-2</v>
      </c>
      <c r="K35" s="25">
        <f>'Avril N-1'!F34</f>
        <v>1</v>
      </c>
      <c r="L35" s="26">
        <f t="shared" si="64"/>
        <v>-1</v>
      </c>
      <c r="M35" s="22" t="e">
        <f t="shared" ref="M35:M57" si="91">N35/$N$59</f>
        <v>#DIV/0!</v>
      </c>
      <c r="N35" s="23">
        <f t="shared" si="9"/>
        <v>0</v>
      </c>
      <c r="O35" s="24">
        <f t="shared" si="65"/>
        <v>0</v>
      </c>
      <c r="P35" s="25">
        <f>'Avril N-1'!H34</f>
        <v>0</v>
      </c>
      <c r="Q35" s="26">
        <f t="shared" si="66"/>
        <v>0</v>
      </c>
      <c r="R35" s="22" t="e">
        <f t="shared" ref="R35:R57" si="92">S35/$S$59</f>
        <v>#DIV/0!</v>
      </c>
      <c r="S35" s="23">
        <f t="shared" si="44"/>
        <v>0</v>
      </c>
      <c r="T35" s="33">
        <f t="shared" si="67"/>
        <v>0</v>
      </c>
      <c r="U35" s="25">
        <f>'Avril N-1'!J34</f>
        <v>0</v>
      </c>
      <c r="V35" s="26">
        <f t="shared" si="68"/>
        <v>0</v>
      </c>
      <c r="W35" s="22" t="e">
        <f t="shared" ref="W35:W57" si="93">X35/$X$59</f>
        <v>#DIV/0!</v>
      </c>
      <c r="X35" s="23">
        <f t="shared" si="47"/>
        <v>0</v>
      </c>
      <c r="Y35" s="33">
        <f t="shared" si="69"/>
        <v>0</v>
      </c>
      <c r="Z35" s="25">
        <f>'Avril N-1'!L34</f>
        <v>0</v>
      </c>
      <c r="AA35" s="26">
        <f t="shared" si="70"/>
        <v>0</v>
      </c>
      <c r="AB35" s="22" t="e">
        <f t="shared" ref="AB35:AB57" si="94">AC35/$AC$59</f>
        <v>#DIV/0!</v>
      </c>
      <c r="AC35" s="23">
        <f t="shared" si="50"/>
        <v>0</v>
      </c>
      <c r="AD35" s="33">
        <f t="shared" si="71"/>
        <v>0</v>
      </c>
      <c r="AE35" s="25">
        <f>'Avril N-1'!N34</f>
        <v>0</v>
      </c>
      <c r="AF35" s="26">
        <f t="shared" si="72"/>
        <v>0</v>
      </c>
      <c r="AG35" s="22" t="e">
        <f t="shared" ref="AG35:AG57" si="95">AH35/$AH$59</f>
        <v>#DIV/0!</v>
      </c>
      <c r="AH35" s="23">
        <f t="shared" si="53"/>
        <v>0</v>
      </c>
      <c r="AI35" s="33">
        <f t="shared" si="73"/>
        <v>0</v>
      </c>
      <c r="AJ35" s="25">
        <f>'Avril N-1'!P34</f>
        <v>0</v>
      </c>
      <c r="AK35" s="26">
        <f t="shared" si="74"/>
        <v>0</v>
      </c>
      <c r="AL35" s="22" t="e">
        <f t="shared" ref="AL35:AL57" si="96">AM35/$AM$59</f>
        <v>#DIV/0!</v>
      </c>
      <c r="AM35" s="23">
        <f t="shared" si="56"/>
        <v>0</v>
      </c>
      <c r="AN35" s="33">
        <f t="shared" si="75"/>
        <v>2.7777777777777779E-3</v>
      </c>
      <c r="AO35" s="25">
        <f>'Avril N-1'!R34</f>
        <v>1</v>
      </c>
      <c r="AP35" s="26">
        <f t="shared" si="76"/>
        <v>-1</v>
      </c>
      <c r="AQ35" s="22" t="e">
        <f t="shared" ref="AQ35:AQ57" si="97">AR35/$AR$59</f>
        <v>#DIV/0!</v>
      </c>
      <c r="AR35" s="23">
        <f t="shared" si="59"/>
        <v>0</v>
      </c>
      <c r="AS35" s="33">
        <f t="shared" si="77"/>
        <v>0</v>
      </c>
      <c r="AT35" s="25">
        <f>'Avril N-1'!T34</f>
        <v>0</v>
      </c>
      <c r="AU35" s="26">
        <f t="shared" si="78"/>
        <v>0</v>
      </c>
    </row>
    <row r="36" spans="1:47" x14ac:dyDescent="0.3">
      <c r="A36" t="s">
        <v>18</v>
      </c>
      <c r="B36" s="21"/>
      <c r="C36" s="22" t="e">
        <f t="shared" si="37"/>
        <v>#DIV/0!</v>
      </c>
      <c r="D36" s="23">
        <f t="shared" si="38"/>
        <v>0</v>
      </c>
      <c r="E36" s="24">
        <f t="shared" si="79"/>
        <v>0</v>
      </c>
      <c r="F36" s="25">
        <f>'Avril N-1'!D35</f>
        <v>0</v>
      </c>
      <c r="G36" s="26">
        <f t="shared" si="89"/>
        <v>0</v>
      </c>
      <c r="H36" s="22" t="e">
        <f t="shared" si="90"/>
        <v>#DIV/0!</v>
      </c>
      <c r="I36" s="23">
        <f t="shared" si="41"/>
        <v>0</v>
      </c>
      <c r="J36" s="33">
        <f t="shared" si="63"/>
        <v>0</v>
      </c>
      <c r="K36" s="25">
        <f>'Avril N-1'!F35</f>
        <v>0</v>
      </c>
      <c r="L36" s="26">
        <f t="shared" si="64"/>
        <v>0</v>
      </c>
      <c r="M36" s="22" t="e">
        <f t="shared" si="91"/>
        <v>#DIV/0!</v>
      </c>
      <c r="N36" s="23">
        <f t="shared" ref="N36:N57" si="98">IF(COUNTIF($AY$2:$BL$62,A36)=1,VLOOKUP(A36,$AY$2:$BL$62,8,FALSE),0)</f>
        <v>0</v>
      </c>
      <c r="O36" s="24">
        <f t="shared" si="65"/>
        <v>0</v>
      </c>
      <c r="P36" s="25">
        <f>'Avril N-1'!H35</f>
        <v>0</v>
      </c>
      <c r="Q36" s="26">
        <f t="shared" si="66"/>
        <v>0</v>
      </c>
      <c r="R36" s="22" t="e">
        <f t="shared" si="92"/>
        <v>#DIV/0!</v>
      </c>
      <c r="S36" s="23">
        <f t="shared" si="44"/>
        <v>0</v>
      </c>
      <c r="T36" s="33">
        <f t="shared" si="67"/>
        <v>0</v>
      </c>
      <c r="U36" s="25">
        <f>'Avril N-1'!J35</f>
        <v>0</v>
      </c>
      <c r="V36" s="26">
        <f t="shared" si="68"/>
        <v>0</v>
      </c>
      <c r="W36" s="22" t="e">
        <f t="shared" si="93"/>
        <v>#DIV/0!</v>
      </c>
      <c r="X36" s="23">
        <f t="shared" si="47"/>
        <v>0</v>
      </c>
      <c r="Y36" s="33">
        <f t="shared" si="69"/>
        <v>0</v>
      </c>
      <c r="Z36" s="25">
        <f>'Avril N-1'!L35</f>
        <v>0</v>
      </c>
      <c r="AA36" s="26">
        <f t="shared" si="70"/>
        <v>0</v>
      </c>
      <c r="AB36" s="22" t="e">
        <f t="shared" si="94"/>
        <v>#DIV/0!</v>
      </c>
      <c r="AC36" s="23">
        <f t="shared" si="50"/>
        <v>0</v>
      </c>
      <c r="AD36" s="33">
        <f t="shared" si="71"/>
        <v>0</v>
      </c>
      <c r="AE36" s="25">
        <f>'Avril N-1'!N35</f>
        <v>0</v>
      </c>
      <c r="AF36" s="26">
        <f t="shared" si="72"/>
        <v>0</v>
      </c>
      <c r="AG36" s="22" t="e">
        <f t="shared" si="95"/>
        <v>#DIV/0!</v>
      </c>
      <c r="AH36" s="23">
        <f t="shared" si="53"/>
        <v>0</v>
      </c>
      <c r="AI36" s="33">
        <f t="shared" si="73"/>
        <v>0</v>
      </c>
      <c r="AJ36" s="25">
        <f>'Avril N-1'!P35</f>
        <v>0</v>
      </c>
      <c r="AK36" s="26">
        <f t="shared" si="74"/>
        <v>0</v>
      </c>
      <c r="AL36" s="22" t="e">
        <f t="shared" si="96"/>
        <v>#DIV/0!</v>
      </c>
      <c r="AM36" s="23">
        <f t="shared" si="56"/>
        <v>0</v>
      </c>
      <c r="AN36" s="33">
        <f t="shared" si="75"/>
        <v>0</v>
      </c>
      <c r="AO36" s="25">
        <f>'Avril N-1'!R35</f>
        <v>0</v>
      </c>
      <c r="AP36" s="26">
        <f t="shared" si="76"/>
        <v>0</v>
      </c>
      <c r="AQ36" s="22" t="e">
        <f t="shared" si="97"/>
        <v>#DIV/0!</v>
      </c>
      <c r="AR36" s="23">
        <f t="shared" si="59"/>
        <v>0</v>
      </c>
      <c r="AS36" s="33">
        <f t="shared" si="77"/>
        <v>0</v>
      </c>
      <c r="AT36" s="25">
        <f>'Avril N-1'!T35</f>
        <v>0</v>
      </c>
      <c r="AU36" s="26">
        <f t="shared" si="78"/>
        <v>0</v>
      </c>
    </row>
    <row r="37" spans="1:47" x14ac:dyDescent="0.3">
      <c r="A37" t="s">
        <v>19</v>
      </c>
      <c r="B37" s="21"/>
      <c r="C37" s="22" t="e">
        <f t="shared" si="37"/>
        <v>#DIV/0!</v>
      </c>
      <c r="D37" s="23">
        <f t="shared" si="38"/>
        <v>0</v>
      </c>
      <c r="E37" s="24">
        <f t="shared" si="79"/>
        <v>4.5045045045045043E-2</v>
      </c>
      <c r="F37" s="25">
        <f>'Avril N-1'!D36</f>
        <v>5</v>
      </c>
      <c r="G37" s="26">
        <f t="shared" si="89"/>
        <v>-5</v>
      </c>
      <c r="H37" s="22" t="e">
        <f t="shared" si="90"/>
        <v>#DIV/0!</v>
      </c>
      <c r="I37" s="23">
        <f t="shared" si="41"/>
        <v>0</v>
      </c>
      <c r="J37" s="33">
        <f t="shared" si="63"/>
        <v>9.8360655737704916E-2</v>
      </c>
      <c r="K37" s="25">
        <f>'Avril N-1'!F36</f>
        <v>6</v>
      </c>
      <c r="L37" s="26">
        <f t="shared" si="64"/>
        <v>-6</v>
      </c>
      <c r="M37" s="22" t="e">
        <f t="shared" si="91"/>
        <v>#DIV/0!</v>
      </c>
      <c r="N37" s="23">
        <f t="shared" si="98"/>
        <v>0</v>
      </c>
      <c r="O37" s="24">
        <f t="shared" si="65"/>
        <v>3.2258064516129031E-2</v>
      </c>
      <c r="P37" s="25">
        <f>'Avril N-1'!H36</f>
        <v>1</v>
      </c>
      <c r="Q37" s="26">
        <f t="shared" si="66"/>
        <v>-1</v>
      </c>
      <c r="R37" s="22" t="e">
        <f t="shared" si="92"/>
        <v>#DIV/0!</v>
      </c>
      <c r="S37" s="23">
        <f t="shared" si="44"/>
        <v>0</v>
      </c>
      <c r="T37" s="33">
        <f t="shared" si="67"/>
        <v>0.11764705882352941</v>
      </c>
      <c r="U37" s="25">
        <f>'Avril N-1'!J36</f>
        <v>4</v>
      </c>
      <c r="V37" s="26">
        <f t="shared" si="68"/>
        <v>-4</v>
      </c>
      <c r="W37" s="22" t="e">
        <f t="shared" si="93"/>
        <v>#DIV/0!</v>
      </c>
      <c r="X37" s="23">
        <f t="shared" si="47"/>
        <v>0</v>
      </c>
      <c r="Y37" s="33">
        <f t="shared" si="69"/>
        <v>0.04</v>
      </c>
      <c r="Z37" s="25">
        <f>'Avril N-1'!L36</f>
        <v>1</v>
      </c>
      <c r="AA37" s="26">
        <f t="shared" si="70"/>
        <v>-1</v>
      </c>
      <c r="AB37" s="22" t="e">
        <f t="shared" si="94"/>
        <v>#DIV/0!</v>
      </c>
      <c r="AC37" s="23">
        <f t="shared" si="50"/>
        <v>0</v>
      </c>
      <c r="AD37" s="33">
        <f t="shared" si="71"/>
        <v>3.8461538461538464E-2</v>
      </c>
      <c r="AE37" s="25">
        <f>'Avril N-1'!N36</f>
        <v>3</v>
      </c>
      <c r="AF37" s="26">
        <f t="shared" si="72"/>
        <v>-3</v>
      </c>
      <c r="AG37" s="22" t="e">
        <f t="shared" si="95"/>
        <v>#DIV/0!</v>
      </c>
      <c r="AH37" s="23">
        <f t="shared" si="53"/>
        <v>0</v>
      </c>
      <c r="AI37" s="33">
        <f t="shared" si="73"/>
        <v>4.5454545454545456E-2</v>
      </c>
      <c r="AJ37" s="25">
        <f>'Avril N-1'!P36</f>
        <v>1</v>
      </c>
      <c r="AK37" s="26">
        <f t="shared" si="74"/>
        <v>-1</v>
      </c>
      <c r="AL37" s="22" t="e">
        <f t="shared" si="96"/>
        <v>#DIV/0!</v>
      </c>
      <c r="AM37" s="23">
        <f t="shared" si="56"/>
        <v>0</v>
      </c>
      <c r="AN37" s="33">
        <f t="shared" si="75"/>
        <v>5.8333333333333334E-2</v>
      </c>
      <c r="AO37" s="25">
        <f>'Avril N-1'!R36</f>
        <v>21</v>
      </c>
      <c r="AP37" s="26">
        <f t="shared" si="76"/>
        <v>-21</v>
      </c>
      <c r="AQ37" s="22" t="e">
        <f t="shared" si="97"/>
        <v>#DIV/0!</v>
      </c>
      <c r="AR37" s="23">
        <f t="shared" si="59"/>
        <v>0</v>
      </c>
      <c r="AS37" s="33">
        <f t="shared" si="77"/>
        <v>0</v>
      </c>
      <c r="AT37" s="25">
        <f>'Avril N-1'!T36</f>
        <v>0</v>
      </c>
      <c r="AU37" s="26">
        <f t="shared" si="78"/>
        <v>0</v>
      </c>
    </row>
    <row r="38" spans="1:47" x14ac:dyDescent="0.3">
      <c r="A38" t="s">
        <v>126</v>
      </c>
      <c r="B38" s="21"/>
      <c r="C38" s="22" t="e">
        <f t="shared" si="37"/>
        <v>#DIV/0!</v>
      </c>
      <c r="D38" s="23">
        <f t="shared" si="38"/>
        <v>0</v>
      </c>
      <c r="E38" s="24">
        <f t="shared" ref="E38" si="99">F38/$F$59</f>
        <v>9.0090090090090089E-3</v>
      </c>
      <c r="F38" s="25">
        <f>'Avril N-1'!D37</f>
        <v>1</v>
      </c>
      <c r="G38" s="26">
        <f t="shared" ref="G38" si="100">D38-F38</f>
        <v>-1</v>
      </c>
      <c r="H38" s="22" t="e">
        <f t="shared" si="90"/>
        <v>#DIV/0!</v>
      </c>
      <c r="I38" s="23">
        <f t="shared" si="41"/>
        <v>0</v>
      </c>
      <c r="J38" s="33">
        <f t="shared" si="63"/>
        <v>3.2786885245901641E-2</v>
      </c>
      <c r="K38" s="25">
        <f>'Avril N-1'!F37</f>
        <v>2</v>
      </c>
      <c r="L38" s="26">
        <f t="shared" si="64"/>
        <v>-2</v>
      </c>
      <c r="M38" s="22" t="e">
        <f t="shared" si="91"/>
        <v>#DIV/0!</v>
      </c>
      <c r="N38" s="23">
        <f t="shared" si="98"/>
        <v>0</v>
      </c>
      <c r="O38" s="24">
        <f t="shared" si="65"/>
        <v>3.2258064516129031E-2</v>
      </c>
      <c r="P38" s="25">
        <f>'Avril N-1'!H37</f>
        <v>1</v>
      </c>
      <c r="Q38" s="26">
        <f t="shared" si="66"/>
        <v>-1</v>
      </c>
      <c r="R38" s="22" t="e">
        <f t="shared" si="92"/>
        <v>#DIV/0!</v>
      </c>
      <c r="S38" s="23">
        <f t="shared" si="44"/>
        <v>0</v>
      </c>
      <c r="T38" s="33">
        <f t="shared" si="67"/>
        <v>2.9411764705882353E-2</v>
      </c>
      <c r="U38" s="25">
        <f>'Avril N-1'!J37</f>
        <v>1</v>
      </c>
      <c r="V38" s="26">
        <f t="shared" si="68"/>
        <v>-1</v>
      </c>
      <c r="W38" s="22" t="e">
        <f t="shared" si="93"/>
        <v>#DIV/0!</v>
      </c>
      <c r="X38" s="23">
        <f t="shared" si="47"/>
        <v>0</v>
      </c>
      <c r="Y38" s="33">
        <f t="shared" si="69"/>
        <v>0.08</v>
      </c>
      <c r="Z38" s="25">
        <f>'Avril N-1'!L37</f>
        <v>2</v>
      </c>
      <c r="AA38" s="26">
        <f t="shared" si="70"/>
        <v>-2</v>
      </c>
      <c r="AB38" s="22" t="e">
        <f t="shared" si="94"/>
        <v>#DIV/0!</v>
      </c>
      <c r="AC38" s="23">
        <f t="shared" si="50"/>
        <v>0</v>
      </c>
      <c r="AD38" s="33">
        <f t="shared" si="71"/>
        <v>0.12820512820512819</v>
      </c>
      <c r="AE38" s="25">
        <f>'Avril N-1'!N37</f>
        <v>10</v>
      </c>
      <c r="AF38" s="26">
        <f t="shared" si="72"/>
        <v>-10</v>
      </c>
      <c r="AG38" s="22" t="e">
        <f t="shared" si="95"/>
        <v>#DIV/0!</v>
      </c>
      <c r="AH38" s="23">
        <f t="shared" si="53"/>
        <v>0</v>
      </c>
      <c r="AI38" s="33">
        <f t="shared" si="73"/>
        <v>4.5454545454545456E-2</v>
      </c>
      <c r="AJ38" s="25">
        <f>'Avril N-1'!P37</f>
        <v>1</v>
      </c>
      <c r="AK38" s="26">
        <f t="shared" si="74"/>
        <v>-1</v>
      </c>
      <c r="AL38" s="22" t="e">
        <f t="shared" si="96"/>
        <v>#DIV/0!</v>
      </c>
      <c r="AM38" s="23">
        <f t="shared" si="56"/>
        <v>0</v>
      </c>
      <c r="AN38" s="33">
        <f t="shared" si="75"/>
        <v>0.05</v>
      </c>
      <c r="AO38" s="25">
        <f>'Avril N-1'!R37</f>
        <v>18</v>
      </c>
      <c r="AP38" s="26">
        <f t="shared" si="76"/>
        <v>-18</v>
      </c>
      <c r="AQ38" s="22" t="e">
        <f t="shared" si="97"/>
        <v>#DIV/0!</v>
      </c>
      <c r="AR38" s="23">
        <f t="shared" si="59"/>
        <v>0</v>
      </c>
      <c r="AS38" s="33">
        <f t="shared" si="77"/>
        <v>0</v>
      </c>
      <c r="AT38" s="25">
        <f>'Avril N-1'!T37</f>
        <v>0</v>
      </c>
      <c r="AU38" s="26">
        <f t="shared" si="78"/>
        <v>0</v>
      </c>
    </row>
    <row r="39" spans="1:47" x14ac:dyDescent="0.3">
      <c r="A39" t="s">
        <v>20</v>
      </c>
      <c r="B39" s="21"/>
      <c r="C39" s="22" t="e">
        <f t="shared" si="37"/>
        <v>#DIV/0!</v>
      </c>
      <c r="D39" s="23">
        <f t="shared" si="38"/>
        <v>0</v>
      </c>
      <c r="E39" s="24">
        <f t="shared" ref="E39:E56" si="101">F39/$F$59</f>
        <v>2.7027027027027029E-2</v>
      </c>
      <c r="F39" s="25">
        <f>'Avril N-1'!D38</f>
        <v>3</v>
      </c>
      <c r="G39" s="26">
        <f t="shared" si="89"/>
        <v>-3</v>
      </c>
      <c r="H39" s="22" t="e">
        <f t="shared" si="90"/>
        <v>#DIV/0!</v>
      </c>
      <c r="I39" s="23">
        <f t="shared" si="41"/>
        <v>0</v>
      </c>
      <c r="J39" s="33">
        <f t="shared" ref="J39:J56" si="102">K39/$K$59</f>
        <v>0</v>
      </c>
      <c r="K39" s="25">
        <f>'Avril N-1'!F38</f>
        <v>0</v>
      </c>
      <c r="L39" s="26">
        <f t="shared" ref="L39:L56" si="103">I39-K39</f>
        <v>0</v>
      </c>
      <c r="M39" s="22" t="e">
        <f t="shared" si="91"/>
        <v>#DIV/0!</v>
      </c>
      <c r="N39" s="23">
        <f t="shared" si="98"/>
        <v>0</v>
      </c>
      <c r="O39" s="24">
        <f t="shared" ref="O39:O56" si="104">P39/$P$59</f>
        <v>0</v>
      </c>
      <c r="P39" s="25">
        <f>'Avril N-1'!H38</f>
        <v>0</v>
      </c>
      <c r="Q39" s="26">
        <f t="shared" ref="Q39:Q56" si="105">N39-P39</f>
        <v>0</v>
      </c>
      <c r="R39" s="22" t="e">
        <f t="shared" si="92"/>
        <v>#DIV/0!</v>
      </c>
      <c r="S39" s="23">
        <f t="shared" si="44"/>
        <v>0</v>
      </c>
      <c r="T39" s="33">
        <f t="shared" ref="T39:T56" si="106">U39/$U$59</f>
        <v>0</v>
      </c>
      <c r="U39" s="25">
        <f>'Avril N-1'!J38</f>
        <v>0</v>
      </c>
      <c r="V39" s="26">
        <f t="shared" ref="V39:V56" si="107">S39-U39</f>
        <v>0</v>
      </c>
      <c r="W39" s="22" t="e">
        <f t="shared" si="93"/>
        <v>#DIV/0!</v>
      </c>
      <c r="X39" s="23">
        <f t="shared" si="47"/>
        <v>0</v>
      </c>
      <c r="Y39" s="33">
        <f t="shared" ref="Y39:Y56" si="108">Z39/$Z$59</f>
        <v>0.04</v>
      </c>
      <c r="Z39" s="25">
        <f>'Avril N-1'!L38</f>
        <v>1</v>
      </c>
      <c r="AA39" s="26">
        <f t="shared" ref="AA39:AA56" si="109">X39-Z39</f>
        <v>-1</v>
      </c>
      <c r="AB39" s="22" t="e">
        <f t="shared" si="94"/>
        <v>#DIV/0!</v>
      </c>
      <c r="AC39" s="23">
        <f t="shared" si="50"/>
        <v>0</v>
      </c>
      <c r="AD39" s="33">
        <f t="shared" ref="AD39:AD56" si="110">AE39/$AE$59</f>
        <v>1.282051282051282E-2</v>
      </c>
      <c r="AE39" s="25">
        <f>'Avril N-1'!N38</f>
        <v>1</v>
      </c>
      <c r="AF39" s="26">
        <f t="shared" ref="AF39:AF56" si="111">AC39-AE39</f>
        <v>-1</v>
      </c>
      <c r="AG39" s="22" t="e">
        <f t="shared" si="95"/>
        <v>#DIV/0!</v>
      </c>
      <c r="AH39" s="23">
        <f t="shared" si="53"/>
        <v>0</v>
      </c>
      <c r="AI39" s="33">
        <f t="shared" ref="AI39:AI56" si="112">AJ39/$AJ$59</f>
        <v>0</v>
      </c>
      <c r="AJ39" s="25">
        <f>'Avril N-1'!P38</f>
        <v>0</v>
      </c>
      <c r="AK39" s="26">
        <f t="shared" ref="AK39:AK56" si="113">AH39-AJ39</f>
        <v>0</v>
      </c>
      <c r="AL39" s="22" t="e">
        <f t="shared" si="96"/>
        <v>#DIV/0!</v>
      </c>
      <c r="AM39" s="23">
        <f t="shared" si="56"/>
        <v>0</v>
      </c>
      <c r="AN39" s="33">
        <f t="shared" ref="AN39:AN56" si="114">AO39/$AO$59</f>
        <v>1.3888888888888888E-2</v>
      </c>
      <c r="AO39" s="25">
        <f>'Avril N-1'!R38</f>
        <v>5</v>
      </c>
      <c r="AP39" s="26">
        <f t="shared" ref="AP39:AP56" si="115">AM39-AO39</f>
        <v>-5</v>
      </c>
      <c r="AQ39" s="22" t="e">
        <f t="shared" si="97"/>
        <v>#DIV/0!</v>
      </c>
      <c r="AR39" s="23">
        <f t="shared" si="59"/>
        <v>0</v>
      </c>
      <c r="AS39" s="33">
        <f t="shared" ref="AS39:AS56" si="116">AT39/$AT$59</f>
        <v>0</v>
      </c>
      <c r="AT39" s="25">
        <f>'Avril N-1'!T38</f>
        <v>0</v>
      </c>
      <c r="AU39" s="26">
        <f t="shared" ref="AU39:AU56" si="117">AR39-AT39</f>
        <v>0</v>
      </c>
    </row>
    <row r="40" spans="1:47" x14ac:dyDescent="0.3">
      <c r="A40" t="s">
        <v>21</v>
      </c>
      <c r="B40" s="21"/>
      <c r="C40" s="22" t="e">
        <f t="shared" si="37"/>
        <v>#DIV/0!</v>
      </c>
      <c r="D40" s="23">
        <f t="shared" si="38"/>
        <v>0</v>
      </c>
      <c r="E40" s="24">
        <f t="shared" si="101"/>
        <v>0</v>
      </c>
      <c r="F40" s="25">
        <f>'Avril N-1'!D39</f>
        <v>0</v>
      </c>
      <c r="G40" s="26">
        <f t="shared" si="89"/>
        <v>0</v>
      </c>
      <c r="H40" s="22" t="e">
        <f t="shared" si="90"/>
        <v>#DIV/0!</v>
      </c>
      <c r="I40" s="23">
        <f t="shared" si="41"/>
        <v>0</v>
      </c>
      <c r="J40" s="33">
        <f t="shared" si="102"/>
        <v>1.6393442622950821E-2</v>
      </c>
      <c r="K40" s="25">
        <f>'Avril N-1'!F39</f>
        <v>1</v>
      </c>
      <c r="L40" s="26">
        <f t="shared" si="103"/>
        <v>-1</v>
      </c>
      <c r="M40" s="22" t="e">
        <f t="shared" si="91"/>
        <v>#DIV/0!</v>
      </c>
      <c r="N40" s="23">
        <f t="shared" si="98"/>
        <v>0</v>
      </c>
      <c r="O40" s="24">
        <f t="shared" si="104"/>
        <v>0</v>
      </c>
      <c r="P40" s="25">
        <f>'Avril N-1'!H39</f>
        <v>0</v>
      </c>
      <c r="Q40" s="26">
        <f t="shared" si="105"/>
        <v>0</v>
      </c>
      <c r="R40" s="22" t="e">
        <f t="shared" si="92"/>
        <v>#DIV/0!</v>
      </c>
      <c r="S40" s="23">
        <f t="shared" si="44"/>
        <v>0</v>
      </c>
      <c r="T40" s="33">
        <f t="shared" si="106"/>
        <v>0</v>
      </c>
      <c r="U40" s="25">
        <f>'Avril N-1'!J39</f>
        <v>0</v>
      </c>
      <c r="V40" s="26">
        <f t="shared" si="107"/>
        <v>0</v>
      </c>
      <c r="W40" s="22" t="e">
        <f t="shared" si="93"/>
        <v>#DIV/0!</v>
      </c>
      <c r="X40" s="23">
        <f t="shared" si="47"/>
        <v>0</v>
      </c>
      <c r="Y40" s="33">
        <f t="shared" si="108"/>
        <v>0</v>
      </c>
      <c r="Z40" s="25">
        <f>'Avril N-1'!L39</f>
        <v>0</v>
      </c>
      <c r="AA40" s="26">
        <f t="shared" si="109"/>
        <v>0</v>
      </c>
      <c r="AB40" s="22" t="e">
        <f t="shared" si="94"/>
        <v>#DIV/0!</v>
      </c>
      <c r="AC40" s="23">
        <f t="shared" si="50"/>
        <v>0</v>
      </c>
      <c r="AD40" s="33">
        <f t="shared" si="110"/>
        <v>0</v>
      </c>
      <c r="AE40" s="25">
        <f>'Avril N-1'!N39</f>
        <v>0</v>
      </c>
      <c r="AF40" s="26">
        <f t="shared" si="111"/>
        <v>0</v>
      </c>
      <c r="AG40" s="22" t="e">
        <f t="shared" si="95"/>
        <v>#DIV/0!</v>
      </c>
      <c r="AH40" s="23">
        <f t="shared" si="53"/>
        <v>0</v>
      </c>
      <c r="AI40" s="33">
        <f t="shared" si="112"/>
        <v>0</v>
      </c>
      <c r="AJ40" s="25">
        <f>'Avril N-1'!P39</f>
        <v>0</v>
      </c>
      <c r="AK40" s="26">
        <f t="shared" si="113"/>
        <v>0</v>
      </c>
      <c r="AL40" s="22" t="e">
        <f t="shared" si="96"/>
        <v>#DIV/0!</v>
      </c>
      <c r="AM40" s="23">
        <f t="shared" si="56"/>
        <v>0</v>
      </c>
      <c r="AN40" s="33">
        <f t="shared" si="114"/>
        <v>2.7777777777777779E-3</v>
      </c>
      <c r="AO40" s="25">
        <f>'Avril N-1'!R39</f>
        <v>1</v>
      </c>
      <c r="AP40" s="26">
        <f t="shared" si="115"/>
        <v>-1</v>
      </c>
      <c r="AQ40" s="22" t="e">
        <f t="shared" si="97"/>
        <v>#DIV/0!</v>
      </c>
      <c r="AR40" s="23">
        <f t="shared" si="59"/>
        <v>0</v>
      </c>
      <c r="AS40" s="33">
        <f t="shared" si="116"/>
        <v>0</v>
      </c>
      <c r="AT40" s="25">
        <f>'Avril N-1'!T39</f>
        <v>0</v>
      </c>
      <c r="AU40" s="26">
        <f t="shared" si="117"/>
        <v>0</v>
      </c>
    </row>
    <row r="41" spans="1:47" x14ac:dyDescent="0.3">
      <c r="A41" t="s">
        <v>22</v>
      </c>
      <c r="B41" s="21"/>
      <c r="C41" s="22" t="e">
        <f t="shared" si="37"/>
        <v>#DIV/0!</v>
      </c>
      <c r="D41" s="23">
        <f t="shared" si="38"/>
        <v>0</v>
      </c>
      <c r="E41" s="24">
        <f t="shared" si="101"/>
        <v>0</v>
      </c>
      <c r="F41" s="25">
        <f>'Avril N-1'!D40</f>
        <v>0</v>
      </c>
      <c r="G41" s="26">
        <f t="shared" si="89"/>
        <v>0</v>
      </c>
      <c r="H41" s="22" t="e">
        <f t="shared" si="90"/>
        <v>#DIV/0!</v>
      </c>
      <c r="I41" s="23">
        <f t="shared" si="41"/>
        <v>0</v>
      </c>
      <c r="J41" s="33">
        <f t="shared" si="102"/>
        <v>0</v>
      </c>
      <c r="K41" s="25">
        <f>'Avril N-1'!F40</f>
        <v>0</v>
      </c>
      <c r="L41" s="26">
        <f t="shared" si="103"/>
        <v>0</v>
      </c>
      <c r="M41" s="22" t="e">
        <f t="shared" si="91"/>
        <v>#DIV/0!</v>
      </c>
      <c r="N41" s="23">
        <f t="shared" si="98"/>
        <v>0</v>
      </c>
      <c r="O41" s="24">
        <f t="shared" si="104"/>
        <v>0</v>
      </c>
      <c r="P41" s="25">
        <f>'Avril N-1'!H40</f>
        <v>0</v>
      </c>
      <c r="Q41" s="26">
        <f t="shared" si="105"/>
        <v>0</v>
      </c>
      <c r="R41" s="22" t="e">
        <f t="shared" si="92"/>
        <v>#DIV/0!</v>
      </c>
      <c r="S41" s="23">
        <f t="shared" si="44"/>
        <v>0</v>
      </c>
      <c r="T41" s="33">
        <f t="shared" si="106"/>
        <v>0</v>
      </c>
      <c r="U41" s="25">
        <f>'Avril N-1'!J40</f>
        <v>0</v>
      </c>
      <c r="V41" s="26">
        <f t="shared" si="107"/>
        <v>0</v>
      </c>
      <c r="W41" s="22" t="e">
        <f t="shared" si="93"/>
        <v>#DIV/0!</v>
      </c>
      <c r="X41" s="23">
        <f t="shared" si="47"/>
        <v>0</v>
      </c>
      <c r="Y41" s="33">
        <f t="shared" si="108"/>
        <v>0</v>
      </c>
      <c r="Z41" s="25">
        <f>'Avril N-1'!L40</f>
        <v>0</v>
      </c>
      <c r="AA41" s="26">
        <f t="shared" si="109"/>
        <v>0</v>
      </c>
      <c r="AB41" s="22" t="e">
        <f t="shared" si="94"/>
        <v>#DIV/0!</v>
      </c>
      <c r="AC41" s="23">
        <f t="shared" si="50"/>
        <v>0</v>
      </c>
      <c r="AD41" s="33">
        <f t="shared" si="110"/>
        <v>1.282051282051282E-2</v>
      </c>
      <c r="AE41" s="25">
        <f>'Avril N-1'!N40</f>
        <v>1</v>
      </c>
      <c r="AF41" s="26">
        <f t="shared" si="111"/>
        <v>-1</v>
      </c>
      <c r="AG41" s="22" t="e">
        <f t="shared" si="95"/>
        <v>#DIV/0!</v>
      </c>
      <c r="AH41" s="23">
        <f t="shared" si="53"/>
        <v>0</v>
      </c>
      <c r="AI41" s="33">
        <f t="shared" si="112"/>
        <v>0</v>
      </c>
      <c r="AJ41" s="25">
        <f>'Avril N-1'!P40</f>
        <v>0</v>
      </c>
      <c r="AK41" s="26">
        <f t="shared" si="113"/>
        <v>0</v>
      </c>
      <c r="AL41" s="22" t="e">
        <f t="shared" si="96"/>
        <v>#DIV/0!</v>
      </c>
      <c r="AM41" s="23">
        <f t="shared" si="56"/>
        <v>0</v>
      </c>
      <c r="AN41" s="33">
        <f t="shared" si="114"/>
        <v>0</v>
      </c>
      <c r="AO41" s="25">
        <f>'Avril N-1'!R40</f>
        <v>0</v>
      </c>
      <c r="AP41" s="26">
        <f t="shared" si="115"/>
        <v>0</v>
      </c>
      <c r="AQ41" s="22" t="e">
        <f t="shared" si="97"/>
        <v>#DIV/0!</v>
      </c>
      <c r="AR41" s="23">
        <f t="shared" si="59"/>
        <v>0</v>
      </c>
      <c r="AS41" s="33">
        <f t="shared" si="116"/>
        <v>0.5</v>
      </c>
      <c r="AT41" s="25">
        <f>'Avril N-1'!T40</f>
        <v>1</v>
      </c>
      <c r="AU41" s="26">
        <f t="shared" si="117"/>
        <v>-1</v>
      </c>
    </row>
    <row r="42" spans="1:47" x14ac:dyDescent="0.3">
      <c r="A42" t="s">
        <v>23</v>
      </c>
      <c r="B42" s="21"/>
      <c r="C42" s="22" t="e">
        <f t="shared" si="37"/>
        <v>#DIV/0!</v>
      </c>
      <c r="D42" s="23">
        <f t="shared" si="38"/>
        <v>0</v>
      </c>
      <c r="E42" s="24">
        <f t="shared" si="101"/>
        <v>0</v>
      </c>
      <c r="F42" s="25">
        <f>'Avril N-1'!D41</f>
        <v>0</v>
      </c>
      <c r="G42" s="26">
        <f t="shared" si="89"/>
        <v>0</v>
      </c>
      <c r="H42" s="22" t="e">
        <f t="shared" si="90"/>
        <v>#DIV/0!</v>
      </c>
      <c r="I42" s="23">
        <f t="shared" si="41"/>
        <v>0</v>
      </c>
      <c r="J42" s="33">
        <f t="shared" si="102"/>
        <v>3.2786885245901641E-2</v>
      </c>
      <c r="K42" s="25">
        <f>'Avril N-1'!F41</f>
        <v>2</v>
      </c>
      <c r="L42" s="26">
        <f t="shared" si="103"/>
        <v>-2</v>
      </c>
      <c r="M42" s="22" t="e">
        <f t="shared" si="91"/>
        <v>#DIV/0!</v>
      </c>
      <c r="N42" s="23">
        <f t="shared" si="98"/>
        <v>0</v>
      </c>
      <c r="O42" s="24">
        <f t="shared" si="104"/>
        <v>0.19354838709677419</v>
      </c>
      <c r="P42" s="25">
        <f>'Avril N-1'!H41</f>
        <v>6</v>
      </c>
      <c r="Q42" s="26">
        <f t="shared" si="105"/>
        <v>-6</v>
      </c>
      <c r="R42" s="22" t="e">
        <f t="shared" si="92"/>
        <v>#DIV/0!</v>
      </c>
      <c r="S42" s="23">
        <f t="shared" si="44"/>
        <v>0</v>
      </c>
      <c r="T42" s="33">
        <f t="shared" si="106"/>
        <v>0</v>
      </c>
      <c r="U42" s="25">
        <f>'Avril N-1'!J41</f>
        <v>0</v>
      </c>
      <c r="V42" s="26">
        <f t="shared" si="107"/>
        <v>0</v>
      </c>
      <c r="W42" s="22" t="e">
        <f t="shared" si="93"/>
        <v>#DIV/0!</v>
      </c>
      <c r="X42" s="23">
        <f t="shared" si="47"/>
        <v>0</v>
      </c>
      <c r="Y42" s="33">
        <f t="shared" si="108"/>
        <v>0</v>
      </c>
      <c r="Z42" s="25">
        <f>'Avril N-1'!L41</f>
        <v>0</v>
      </c>
      <c r="AA42" s="26">
        <f t="shared" si="109"/>
        <v>0</v>
      </c>
      <c r="AB42" s="22" t="e">
        <f t="shared" si="94"/>
        <v>#DIV/0!</v>
      </c>
      <c r="AC42" s="23">
        <f t="shared" si="50"/>
        <v>0</v>
      </c>
      <c r="AD42" s="33">
        <f t="shared" si="110"/>
        <v>0</v>
      </c>
      <c r="AE42" s="25">
        <f>'Avril N-1'!N41</f>
        <v>0</v>
      </c>
      <c r="AF42" s="26">
        <f t="shared" si="111"/>
        <v>0</v>
      </c>
      <c r="AG42" s="22" t="e">
        <f t="shared" si="95"/>
        <v>#DIV/0!</v>
      </c>
      <c r="AH42" s="23">
        <f t="shared" si="53"/>
        <v>0</v>
      </c>
      <c r="AI42" s="33">
        <f t="shared" si="112"/>
        <v>0</v>
      </c>
      <c r="AJ42" s="25">
        <f>'Avril N-1'!P41</f>
        <v>0</v>
      </c>
      <c r="AK42" s="26">
        <f t="shared" si="113"/>
        <v>0</v>
      </c>
      <c r="AL42" s="22" t="e">
        <f t="shared" si="96"/>
        <v>#DIV/0!</v>
      </c>
      <c r="AM42" s="23">
        <f t="shared" si="56"/>
        <v>0</v>
      </c>
      <c r="AN42" s="33">
        <f t="shared" si="114"/>
        <v>2.2222222222222223E-2</v>
      </c>
      <c r="AO42" s="25">
        <f>'Avril N-1'!R41</f>
        <v>8</v>
      </c>
      <c r="AP42" s="26">
        <f t="shared" si="115"/>
        <v>-8</v>
      </c>
      <c r="AQ42" s="22" t="e">
        <f t="shared" si="97"/>
        <v>#DIV/0!</v>
      </c>
      <c r="AR42" s="23">
        <f t="shared" si="59"/>
        <v>0</v>
      </c>
      <c r="AS42" s="33">
        <f t="shared" si="116"/>
        <v>0</v>
      </c>
      <c r="AT42" s="25">
        <f>'Avril N-1'!T41</f>
        <v>0</v>
      </c>
      <c r="AU42" s="26">
        <f t="shared" si="117"/>
        <v>0</v>
      </c>
    </row>
    <row r="43" spans="1:47" x14ac:dyDescent="0.3">
      <c r="A43" t="s">
        <v>24</v>
      </c>
      <c r="B43" s="21"/>
      <c r="C43" s="22" t="e">
        <f t="shared" si="37"/>
        <v>#DIV/0!</v>
      </c>
      <c r="D43" s="23">
        <f t="shared" si="38"/>
        <v>0</v>
      </c>
      <c r="E43" s="24">
        <f t="shared" si="101"/>
        <v>1.8018018018018018E-2</v>
      </c>
      <c r="F43" s="25">
        <f>'Avril N-1'!D42</f>
        <v>2</v>
      </c>
      <c r="G43" s="26">
        <f t="shared" si="89"/>
        <v>-2</v>
      </c>
      <c r="H43" s="22" t="e">
        <f t="shared" si="90"/>
        <v>#DIV/0!</v>
      </c>
      <c r="I43" s="23">
        <f t="shared" si="41"/>
        <v>0</v>
      </c>
      <c r="J43" s="33">
        <f t="shared" si="102"/>
        <v>1.6393442622950821E-2</v>
      </c>
      <c r="K43" s="25">
        <f>'Avril N-1'!F42</f>
        <v>1</v>
      </c>
      <c r="L43" s="26">
        <f t="shared" si="103"/>
        <v>-1</v>
      </c>
      <c r="M43" s="22" t="e">
        <f t="shared" si="91"/>
        <v>#DIV/0!</v>
      </c>
      <c r="N43" s="23">
        <f t="shared" si="98"/>
        <v>0</v>
      </c>
      <c r="O43" s="24">
        <f t="shared" si="104"/>
        <v>0.12903225806451613</v>
      </c>
      <c r="P43" s="25">
        <f>'Avril N-1'!H42</f>
        <v>4</v>
      </c>
      <c r="Q43" s="26">
        <f t="shared" si="105"/>
        <v>-4</v>
      </c>
      <c r="R43" s="22" t="e">
        <f t="shared" si="92"/>
        <v>#DIV/0!</v>
      </c>
      <c r="S43" s="23">
        <f t="shared" si="44"/>
        <v>0</v>
      </c>
      <c r="T43" s="33">
        <f t="shared" si="106"/>
        <v>2.9411764705882353E-2</v>
      </c>
      <c r="U43" s="25">
        <f>'Avril N-1'!J42</f>
        <v>1</v>
      </c>
      <c r="V43" s="26">
        <f t="shared" si="107"/>
        <v>-1</v>
      </c>
      <c r="W43" s="22" t="e">
        <f t="shared" si="93"/>
        <v>#DIV/0!</v>
      </c>
      <c r="X43" s="23">
        <f t="shared" si="47"/>
        <v>0</v>
      </c>
      <c r="Y43" s="33">
        <f t="shared" si="108"/>
        <v>0</v>
      </c>
      <c r="Z43" s="25">
        <f>'Avril N-1'!L42</f>
        <v>0</v>
      </c>
      <c r="AA43" s="26">
        <f t="shared" si="109"/>
        <v>0</v>
      </c>
      <c r="AB43" s="22" t="e">
        <f t="shared" si="94"/>
        <v>#DIV/0!</v>
      </c>
      <c r="AC43" s="23">
        <f t="shared" si="50"/>
        <v>0</v>
      </c>
      <c r="AD43" s="33">
        <f t="shared" si="110"/>
        <v>5.128205128205128E-2</v>
      </c>
      <c r="AE43" s="25">
        <f>'Avril N-1'!N42</f>
        <v>4</v>
      </c>
      <c r="AF43" s="26">
        <f t="shared" si="111"/>
        <v>-4</v>
      </c>
      <c r="AG43" s="22" t="e">
        <f t="shared" si="95"/>
        <v>#DIV/0!</v>
      </c>
      <c r="AH43" s="23">
        <f t="shared" si="53"/>
        <v>0</v>
      </c>
      <c r="AI43" s="33">
        <f t="shared" si="112"/>
        <v>0</v>
      </c>
      <c r="AJ43" s="25">
        <f>'Avril N-1'!P42</f>
        <v>0</v>
      </c>
      <c r="AK43" s="26">
        <f t="shared" si="113"/>
        <v>0</v>
      </c>
      <c r="AL43" s="22" t="e">
        <f t="shared" si="96"/>
        <v>#DIV/0!</v>
      </c>
      <c r="AM43" s="23">
        <f t="shared" si="56"/>
        <v>0</v>
      </c>
      <c r="AN43" s="33">
        <f t="shared" si="114"/>
        <v>3.3333333333333333E-2</v>
      </c>
      <c r="AO43" s="25">
        <f>'Avril N-1'!R42</f>
        <v>12</v>
      </c>
      <c r="AP43" s="26">
        <f t="shared" si="115"/>
        <v>-12</v>
      </c>
      <c r="AQ43" s="22" t="e">
        <f t="shared" si="97"/>
        <v>#DIV/0!</v>
      </c>
      <c r="AR43" s="23">
        <f t="shared" si="59"/>
        <v>0</v>
      </c>
      <c r="AS43" s="33">
        <f t="shared" si="116"/>
        <v>0</v>
      </c>
      <c r="AT43" s="25">
        <f>'Avril N-1'!T42</f>
        <v>0</v>
      </c>
      <c r="AU43" s="26">
        <f t="shared" si="117"/>
        <v>0</v>
      </c>
    </row>
    <row r="44" spans="1:47" x14ac:dyDescent="0.3">
      <c r="A44" t="s">
        <v>61</v>
      </c>
      <c r="B44" s="21"/>
      <c r="C44" s="22" t="e">
        <f t="shared" si="37"/>
        <v>#DIV/0!</v>
      </c>
      <c r="D44" s="23">
        <f t="shared" si="38"/>
        <v>0</v>
      </c>
      <c r="E44" s="24">
        <f t="shared" si="101"/>
        <v>0</v>
      </c>
      <c r="F44" s="25">
        <f>'Avril N-1'!D43</f>
        <v>0</v>
      </c>
      <c r="G44" s="26">
        <f t="shared" si="89"/>
        <v>0</v>
      </c>
      <c r="H44" s="22" t="e">
        <f t="shared" si="90"/>
        <v>#DIV/0!</v>
      </c>
      <c r="I44" s="23">
        <f t="shared" si="41"/>
        <v>0</v>
      </c>
      <c r="J44" s="33">
        <f t="shared" si="102"/>
        <v>0</v>
      </c>
      <c r="K44" s="25">
        <f>'Avril N-1'!F43</f>
        <v>0</v>
      </c>
      <c r="L44" s="26">
        <f t="shared" si="103"/>
        <v>0</v>
      </c>
      <c r="M44" s="22" t="e">
        <f t="shared" si="91"/>
        <v>#DIV/0!</v>
      </c>
      <c r="N44" s="23">
        <f t="shared" si="98"/>
        <v>0</v>
      </c>
      <c r="O44" s="24">
        <f t="shared" si="104"/>
        <v>0</v>
      </c>
      <c r="P44" s="25">
        <f>'Avril N-1'!H43</f>
        <v>0</v>
      </c>
      <c r="Q44" s="26">
        <f t="shared" si="105"/>
        <v>0</v>
      </c>
      <c r="R44" s="22" t="e">
        <f t="shared" si="92"/>
        <v>#DIV/0!</v>
      </c>
      <c r="S44" s="23">
        <f t="shared" si="44"/>
        <v>0</v>
      </c>
      <c r="T44" s="33">
        <f t="shared" si="106"/>
        <v>0</v>
      </c>
      <c r="U44" s="25">
        <f>'Avril N-1'!J43</f>
        <v>0</v>
      </c>
      <c r="V44" s="26">
        <f t="shared" si="107"/>
        <v>0</v>
      </c>
      <c r="W44" s="22" t="e">
        <f t="shared" si="93"/>
        <v>#DIV/0!</v>
      </c>
      <c r="X44" s="23">
        <f t="shared" si="47"/>
        <v>0</v>
      </c>
      <c r="Y44" s="33">
        <f t="shared" si="108"/>
        <v>0</v>
      </c>
      <c r="Z44" s="25">
        <f>'Avril N-1'!L43</f>
        <v>0</v>
      </c>
      <c r="AA44" s="26">
        <f t="shared" si="109"/>
        <v>0</v>
      </c>
      <c r="AB44" s="22" t="e">
        <f t="shared" si="94"/>
        <v>#DIV/0!</v>
      </c>
      <c r="AC44" s="23">
        <f t="shared" si="50"/>
        <v>0</v>
      </c>
      <c r="AD44" s="33">
        <f t="shared" si="110"/>
        <v>0</v>
      </c>
      <c r="AE44" s="25">
        <f>'Avril N-1'!N43</f>
        <v>0</v>
      </c>
      <c r="AF44" s="26">
        <f t="shared" si="111"/>
        <v>0</v>
      </c>
      <c r="AG44" s="22" t="e">
        <f t="shared" si="95"/>
        <v>#DIV/0!</v>
      </c>
      <c r="AH44" s="23">
        <f t="shared" si="53"/>
        <v>0</v>
      </c>
      <c r="AI44" s="33">
        <f t="shared" si="112"/>
        <v>0</v>
      </c>
      <c r="AJ44" s="25">
        <f>'Avril N-1'!P43</f>
        <v>0</v>
      </c>
      <c r="AK44" s="26">
        <f t="shared" si="113"/>
        <v>0</v>
      </c>
      <c r="AL44" s="22" t="e">
        <f t="shared" si="96"/>
        <v>#DIV/0!</v>
      </c>
      <c r="AM44" s="23">
        <f t="shared" si="56"/>
        <v>0</v>
      </c>
      <c r="AN44" s="33">
        <f t="shared" si="114"/>
        <v>0</v>
      </c>
      <c r="AO44" s="25">
        <f>'Avril N-1'!R43</f>
        <v>0</v>
      </c>
      <c r="AP44" s="26">
        <f t="shared" si="115"/>
        <v>0</v>
      </c>
      <c r="AQ44" s="22" t="e">
        <f t="shared" si="97"/>
        <v>#DIV/0!</v>
      </c>
      <c r="AR44" s="23">
        <f t="shared" si="59"/>
        <v>0</v>
      </c>
      <c r="AS44" s="33">
        <f t="shared" si="116"/>
        <v>0</v>
      </c>
      <c r="AT44" s="25">
        <f>'Avril N-1'!T43</f>
        <v>0</v>
      </c>
      <c r="AU44" s="26">
        <f t="shared" si="117"/>
        <v>0</v>
      </c>
    </row>
    <row r="45" spans="1:47" x14ac:dyDescent="0.3">
      <c r="A45" t="s">
        <v>25</v>
      </c>
      <c r="B45" s="21"/>
      <c r="C45" s="22" t="e">
        <f t="shared" si="37"/>
        <v>#DIV/0!</v>
      </c>
      <c r="D45" s="23">
        <f t="shared" si="38"/>
        <v>0</v>
      </c>
      <c r="E45" s="24">
        <f t="shared" si="101"/>
        <v>0</v>
      </c>
      <c r="F45" s="25">
        <f>'Avril N-1'!D44</f>
        <v>0</v>
      </c>
      <c r="G45" s="26">
        <f t="shared" si="89"/>
        <v>0</v>
      </c>
      <c r="H45" s="22" t="e">
        <f t="shared" si="90"/>
        <v>#DIV/0!</v>
      </c>
      <c r="I45" s="23">
        <f t="shared" si="41"/>
        <v>0</v>
      </c>
      <c r="J45" s="33">
        <f t="shared" si="102"/>
        <v>0</v>
      </c>
      <c r="K45" s="25">
        <f>'Avril N-1'!F44</f>
        <v>0</v>
      </c>
      <c r="L45" s="26">
        <f t="shared" si="103"/>
        <v>0</v>
      </c>
      <c r="M45" s="22" t="e">
        <f t="shared" si="91"/>
        <v>#DIV/0!</v>
      </c>
      <c r="N45" s="23">
        <f t="shared" si="98"/>
        <v>0</v>
      </c>
      <c r="O45" s="24">
        <f t="shared" si="104"/>
        <v>0</v>
      </c>
      <c r="P45" s="25">
        <f>'Avril N-1'!H44</f>
        <v>0</v>
      </c>
      <c r="Q45" s="26">
        <f t="shared" si="105"/>
        <v>0</v>
      </c>
      <c r="R45" s="22" t="e">
        <f t="shared" si="92"/>
        <v>#DIV/0!</v>
      </c>
      <c r="S45" s="23">
        <f t="shared" si="44"/>
        <v>0</v>
      </c>
      <c r="T45" s="33">
        <f t="shared" si="106"/>
        <v>0</v>
      </c>
      <c r="U45" s="25">
        <f>'Avril N-1'!J44</f>
        <v>0</v>
      </c>
      <c r="V45" s="26">
        <f t="shared" si="107"/>
        <v>0</v>
      </c>
      <c r="W45" s="22" t="e">
        <f t="shared" si="93"/>
        <v>#DIV/0!</v>
      </c>
      <c r="X45" s="23">
        <f t="shared" si="47"/>
        <v>0</v>
      </c>
      <c r="Y45" s="33">
        <f t="shared" si="108"/>
        <v>0</v>
      </c>
      <c r="Z45" s="25">
        <f>'Avril N-1'!L44</f>
        <v>0</v>
      </c>
      <c r="AA45" s="26">
        <f t="shared" si="109"/>
        <v>0</v>
      </c>
      <c r="AB45" s="22" t="e">
        <f t="shared" si="94"/>
        <v>#DIV/0!</v>
      </c>
      <c r="AC45" s="23">
        <f t="shared" si="50"/>
        <v>0</v>
      </c>
      <c r="AD45" s="33">
        <f t="shared" si="110"/>
        <v>2.564102564102564E-2</v>
      </c>
      <c r="AE45" s="25">
        <f>'Avril N-1'!N44</f>
        <v>2</v>
      </c>
      <c r="AF45" s="26">
        <f t="shared" si="111"/>
        <v>-2</v>
      </c>
      <c r="AG45" s="22" t="e">
        <f t="shared" si="95"/>
        <v>#DIV/0!</v>
      </c>
      <c r="AH45" s="23">
        <f t="shared" si="53"/>
        <v>0</v>
      </c>
      <c r="AI45" s="33">
        <f t="shared" si="112"/>
        <v>0</v>
      </c>
      <c r="AJ45" s="25">
        <f>'Avril N-1'!P44</f>
        <v>0</v>
      </c>
      <c r="AK45" s="26">
        <f t="shared" si="113"/>
        <v>0</v>
      </c>
      <c r="AL45" s="22" t="e">
        <f t="shared" si="96"/>
        <v>#DIV/0!</v>
      </c>
      <c r="AM45" s="23">
        <f t="shared" si="56"/>
        <v>0</v>
      </c>
      <c r="AN45" s="33">
        <f t="shared" si="114"/>
        <v>5.5555555555555558E-3</v>
      </c>
      <c r="AO45" s="25">
        <f>'Avril N-1'!R44</f>
        <v>2</v>
      </c>
      <c r="AP45" s="26">
        <f t="shared" si="115"/>
        <v>-2</v>
      </c>
      <c r="AQ45" s="22" t="e">
        <f t="shared" si="97"/>
        <v>#DIV/0!</v>
      </c>
      <c r="AR45" s="23">
        <f t="shared" si="59"/>
        <v>0</v>
      </c>
      <c r="AS45" s="33">
        <f t="shared" si="116"/>
        <v>0</v>
      </c>
      <c r="AT45" s="25">
        <f>'Avril N-1'!T44</f>
        <v>0</v>
      </c>
      <c r="AU45" s="26">
        <f t="shared" si="117"/>
        <v>0</v>
      </c>
    </row>
    <row r="46" spans="1:47" x14ac:dyDescent="0.3">
      <c r="A46" t="s">
        <v>26</v>
      </c>
      <c r="B46" s="21"/>
      <c r="C46" s="22" t="e">
        <f t="shared" si="37"/>
        <v>#DIV/0!</v>
      </c>
      <c r="D46" s="23">
        <f t="shared" si="38"/>
        <v>0</v>
      </c>
      <c r="E46" s="24">
        <f t="shared" si="101"/>
        <v>3.6036036036036036E-2</v>
      </c>
      <c r="F46" s="25">
        <f>'Avril N-1'!D45</f>
        <v>4</v>
      </c>
      <c r="G46" s="26">
        <f t="shared" si="89"/>
        <v>-4</v>
      </c>
      <c r="H46" s="22" t="e">
        <f t="shared" si="90"/>
        <v>#DIV/0!</v>
      </c>
      <c r="I46" s="23">
        <f t="shared" si="41"/>
        <v>0</v>
      </c>
      <c r="J46" s="33">
        <f t="shared" si="102"/>
        <v>4.9180327868852458E-2</v>
      </c>
      <c r="K46" s="25">
        <f>'Avril N-1'!F45</f>
        <v>3</v>
      </c>
      <c r="L46" s="26">
        <f t="shared" si="103"/>
        <v>-3</v>
      </c>
      <c r="M46" s="22" t="e">
        <f t="shared" si="91"/>
        <v>#DIV/0!</v>
      </c>
      <c r="N46" s="23">
        <f t="shared" si="98"/>
        <v>0</v>
      </c>
      <c r="O46" s="24">
        <f t="shared" si="104"/>
        <v>0</v>
      </c>
      <c r="P46" s="25">
        <f>'Avril N-1'!H45</f>
        <v>0</v>
      </c>
      <c r="Q46" s="26">
        <f t="shared" si="105"/>
        <v>0</v>
      </c>
      <c r="R46" s="22" t="e">
        <f t="shared" si="92"/>
        <v>#DIV/0!</v>
      </c>
      <c r="S46" s="23">
        <f t="shared" si="44"/>
        <v>0</v>
      </c>
      <c r="T46" s="33">
        <f t="shared" si="106"/>
        <v>5.8823529411764705E-2</v>
      </c>
      <c r="U46" s="25">
        <f>'Avril N-1'!J45</f>
        <v>2</v>
      </c>
      <c r="V46" s="26">
        <f t="shared" si="107"/>
        <v>-2</v>
      </c>
      <c r="W46" s="22" t="e">
        <f t="shared" si="93"/>
        <v>#DIV/0!</v>
      </c>
      <c r="X46" s="23">
        <f t="shared" si="47"/>
        <v>0</v>
      </c>
      <c r="Y46" s="33">
        <f t="shared" si="108"/>
        <v>0</v>
      </c>
      <c r="Z46" s="25">
        <f>'Avril N-1'!L45</f>
        <v>0</v>
      </c>
      <c r="AA46" s="26">
        <f t="shared" si="109"/>
        <v>0</v>
      </c>
      <c r="AB46" s="22" t="e">
        <f t="shared" si="94"/>
        <v>#DIV/0!</v>
      </c>
      <c r="AC46" s="23">
        <f t="shared" si="50"/>
        <v>0</v>
      </c>
      <c r="AD46" s="33">
        <f t="shared" si="110"/>
        <v>7.6923076923076927E-2</v>
      </c>
      <c r="AE46" s="25">
        <f>'Avril N-1'!N45</f>
        <v>6</v>
      </c>
      <c r="AF46" s="26">
        <f t="shared" si="111"/>
        <v>-6</v>
      </c>
      <c r="AG46" s="22" t="e">
        <f t="shared" si="95"/>
        <v>#DIV/0!</v>
      </c>
      <c r="AH46" s="23">
        <f t="shared" si="53"/>
        <v>0</v>
      </c>
      <c r="AI46" s="33">
        <f t="shared" si="112"/>
        <v>9.0909090909090912E-2</v>
      </c>
      <c r="AJ46" s="25">
        <f>'Avril N-1'!P45</f>
        <v>2</v>
      </c>
      <c r="AK46" s="26">
        <f t="shared" si="113"/>
        <v>-2</v>
      </c>
      <c r="AL46" s="22" t="e">
        <f t="shared" si="96"/>
        <v>#DIV/0!</v>
      </c>
      <c r="AM46" s="23">
        <f t="shared" si="56"/>
        <v>0</v>
      </c>
      <c r="AN46" s="33">
        <f t="shared" si="114"/>
        <v>4.7222222222222221E-2</v>
      </c>
      <c r="AO46" s="25">
        <f>'Avril N-1'!R45</f>
        <v>17</v>
      </c>
      <c r="AP46" s="26">
        <f t="shared" si="115"/>
        <v>-17</v>
      </c>
      <c r="AQ46" s="22" t="e">
        <f t="shared" si="97"/>
        <v>#DIV/0!</v>
      </c>
      <c r="AR46" s="23">
        <f t="shared" si="59"/>
        <v>0</v>
      </c>
      <c r="AS46" s="33">
        <f t="shared" si="116"/>
        <v>0</v>
      </c>
      <c r="AT46" s="25">
        <f>'Avril N-1'!T45</f>
        <v>0</v>
      </c>
      <c r="AU46" s="26">
        <f t="shared" si="117"/>
        <v>0</v>
      </c>
    </row>
    <row r="47" spans="1:47" x14ac:dyDescent="0.3">
      <c r="A47" t="s">
        <v>27</v>
      </c>
      <c r="B47" s="21"/>
      <c r="C47" s="22" t="e">
        <f t="shared" si="37"/>
        <v>#DIV/0!</v>
      </c>
      <c r="D47" s="23">
        <f t="shared" si="38"/>
        <v>0</v>
      </c>
      <c r="E47" s="24">
        <f t="shared" si="101"/>
        <v>3.6036036036036036E-2</v>
      </c>
      <c r="F47" s="25">
        <f>'Avril N-1'!D46</f>
        <v>4</v>
      </c>
      <c r="G47" s="26">
        <f t="shared" si="89"/>
        <v>-4</v>
      </c>
      <c r="H47" s="22" t="e">
        <f t="shared" si="90"/>
        <v>#DIV/0!</v>
      </c>
      <c r="I47" s="23">
        <f t="shared" si="41"/>
        <v>0</v>
      </c>
      <c r="J47" s="33">
        <f t="shared" si="102"/>
        <v>0</v>
      </c>
      <c r="K47" s="25">
        <f>'Avril N-1'!F46</f>
        <v>0</v>
      </c>
      <c r="L47" s="26">
        <f t="shared" si="103"/>
        <v>0</v>
      </c>
      <c r="M47" s="22" t="e">
        <f t="shared" si="91"/>
        <v>#DIV/0!</v>
      </c>
      <c r="N47" s="23">
        <f t="shared" si="98"/>
        <v>0</v>
      </c>
      <c r="O47" s="24">
        <f t="shared" si="104"/>
        <v>0</v>
      </c>
      <c r="P47" s="25">
        <f>'Avril N-1'!H46</f>
        <v>0</v>
      </c>
      <c r="Q47" s="26">
        <f t="shared" si="105"/>
        <v>0</v>
      </c>
      <c r="R47" s="22" t="e">
        <f t="shared" si="92"/>
        <v>#DIV/0!</v>
      </c>
      <c r="S47" s="23">
        <f t="shared" si="44"/>
        <v>0</v>
      </c>
      <c r="T47" s="33">
        <f t="shared" si="106"/>
        <v>2.9411764705882353E-2</v>
      </c>
      <c r="U47" s="25">
        <f>'Avril N-1'!J46</f>
        <v>1</v>
      </c>
      <c r="V47" s="26">
        <f t="shared" si="107"/>
        <v>-1</v>
      </c>
      <c r="W47" s="22" t="e">
        <f t="shared" si="93"/>
        <v>#DIV/0!</v>
      </c>
      <c r="X47" s="23">
        <f t="shared" si="47"/>
        <v>0</v>
      </c>
      <c r="Y47" s="33">
        <f t="shared" si="108"/>
        <v>0</v>
      </c>
      <c r="Z47" s="25">
        <f>'Avril N-1'!L46</f>
        <v>0</v>
      </c>
      <c r="AA47" s="26">
        <f t="shared" si="109"/>
        <v>0</v>
      </c>
      <c r="AB47" s="22" t="e">
        <f t="shared" si="94"/>
        <v>#DIV/0!</v>
      </c>
      <c r="AC47" s="23">
        <f t="shared" si="50"/>
        <v>0</v>
      </c>
      <c r="AD47" s="33">
        <f t="shared" si="110"/>
        <v>2.564102564102564E-2</v>
      </c>
      <c r="AE47" s="25">
        <f>'Avril N-1'!N46</f>
        <v>2</v>
      </c>
      <c r="AF47" s="26">
        <f t="shared" si="111"/>
        <v>-2</v>
      </c>
      <c r="AG47" s="22" t="e">
        <f t="shared" si="95"/>
        <v>#DIV/0!</v>
      </c>
      <c r="AH47" s="23">
        <f t="shared" si="53"/>
        <v>0</v>
      </c>
      <c r="AI47" s="33">
        <f t="shared" si="112"/>
        <v>0</v>
      </c>
      <c r="AJ47" s="25">
        <f>'Avril N-1'!P46</f>
        <v>0</v>
      </c>
      <c r="AK47" s="26">
        <f t="shared" si="113"/>
        <v>0</v>
      </c>
      <c r="AL47" s="22" t="e">
        <f t="shared" si="96"/>
        <v>#DIV/0!</v>
      </c>
      <c r="AM47" s="23">
        <f t="shared" si="56"/>
        <v>0</v>
      </c>
      <c r="AN47" s="33">
        <f t="shared" si="114"/>
        <v>1.9444444444444445E-2</v>
      </c>
      <c r="AO47" s="25">
        <f>'Avril N-1'!R46</f>
        <v>7</v>
      </c>
      <c r="AP47" s="26">
        <f t="shared" si="115"/>
        <v>-7</v>
      </c>
      <c r="AQ47" s="22" t="e">
        <f t="shared" si="97"/>
        <v>#DIV/0!</v>
      </c>
      <c r="AR47" s="23">
        <f t="shared" si="59"/>
        <v>0</v>
      </c>
      <c r="AS47" s="33">
        <f t="shared" si="116"/>
        <v>0</v>
      </c>
      <c r="AT47" s="25">
        <f>'Avril N-1'!T46</f>
        <v>0</v>
      </c>
      <c r="AU47" s="26">
        <f t="shared" si="117"/>
        <v>0</v>
      </c>
    </row>
    <row r="48" spans="1:47" x14ac:dyDescent="0.3">
      <c r="A48" t="s">
        <v>28</v>
      </c>
      <c r="B48" s="21"/>
      <c r="C48" s="22" t="e">
        <f t="shared" si="37"/>
        <v>#DIV/0!</v>
      </c>
      <c r="D48" s="23">
        <f t="shared" si="38"/>
        <v>0</v>
      </c>
      <c r="E48" s="24">
        <f t="shared" si="101"/>
        <v>6.3063063063063057E-2</v>
      </c>
      <c r="F48" s="25">
        <f>'Avril N-1'!D47</f>
        <v>7</v>
      </c>
      <c r="G48" s="26">
        <f t="shared" si="89"/>
        <v>-7</v>
      </c>
      <c r="H48" s="22" t="e">
        <f t="shared" si="90"/>
        <v>#DIV/0!</v>
      </c>
      <c r="I48" s="23">
        <f t="shared" si="41"/>
        <v>0</v>
      </c>
      <c r="J48" s="33">
        <f t="shared" si="102"/>
        <v>9.8360655737704916E-2</v>
      </c>
      <c r="K48" s="25">
        <f>'Avril N-1'!F47</f>
        <v>6</v>
      </c>
      <c r="L48" s="26">
        <f t="shared" si="103"/>
        <v>-6</v>
      </c>
      <c r="M48" s="22" t="e">
        <f t="shared" si="91"/>
        <v>#DIV/0!</v>
      </c>
      <c r="N48" s="23">
        <f t="shared" si="98"/>
        <v>0</v>
      </c>
      <c r="O48" s="24">
        <f t="shared" si="104"/>
        <v>0</v>
      </c>
      <c r="P48" s="25">
        <f>'Avril N-1'!H47</f>
        <v>0</v>
      </c>
      <c r="Q48" s="26">
        <f t="shared" si="105"/>
        <v>0</v>
      </c>
      <c r="R48" s="22" t="e">
        <f t="shared" si="92"/>
        <v>#DIV/0!</v>
      </c>
      <c r="S48" s="23">
        <f t="shared" si="44"/>
        <v>0</v>
      </c>
      <c r="T48" s="33">
        <f t="shared" si="106"/>
        <v>5.8823529411764705E-2</v>
      </c>
      <c r="U48" s="25">
        <f>'Avril N-1'!J47</f>
        <v>2</v>
      </c>
      <c r="V48" s="26">
        <f t="shared" si="107"/>
        <v>-2</v>
      </c>
      <c r="W48" s="22" t="e">
        <f t="shared" si="93"/>
        <v>#DIV/0!</v>
      </c>
      <c r="X48" s="23">
        <f t="shared" si="47"/>
        <v>0</v>
      </c>
      <c r="Y48" s="33">
        <f t="shared" si="108"/>
        <v>0.08</v>
      </c>
      <c r="Z48" s="25">
        <f>'Avril N-1'!L47</f>
        <v>2</v>
      </c>
      <c r="AA48" s="26">
        <f t="shared" si="109"/>
        <v>-2</v>
      </c>
      <c r="AB48" s="22" t="e">
        <f t="shared" si="94"/>
        <v>#DIV/0!</v>
      </c>
      <c r="AC48" s="23">
        <f t="shared" si="50"/>
        <v>0</v>
      </c>
      <c r="AD48" s="33">
        <f t="shared" si="110"/>
        <v>3.8461538461538464E-2</v>
      </c>
      <c r="AE48" s="25">
        <f>'Avril N-1'!N47</f>
        <v>3</v>
      </c>
      <c r="AF48" s="26">
        <f t="shared" si="111"/>
        <v>-3</v>
      </c>
      <c r="AG48" s="22" t="e">
        <f t="shared" si="95"/>
        <v>#DIV/0!</v>
      </c>
      <c r="AH48" s="23">
        <f t="shared" si="53"/>
        <v>0</v>
      </c>
      <c r="AI48" s="33">
        <f t="shared" si="112"/>
        <v>0.36363636363636365</v>
      </c>
      <c r="AJ48" s="25">
        <f>'Avril N-1'!P47</f>
        <v>8</v>
      </c>
      <c r="AK48" s="26">
        <f t="shared" si="113"/>
        <v>-8</v>
      </c>
      <c r="AL48" s="22" t="e">
        <f t="shared" si="96"/>
        <v>#DIV/0!</v>
      </c>
      <c r="AM48" s="23">
        <f t="shared" si="56"/>
        <v>0</v>
      </c>
      <c r="AN48" s="33">
        <f t="shared" si="114"/>
        <v>7.7777777777777779E-2</v>
      </c>
      <c r="AO48" s="25">
        <f>'Avril N-1'!R47</f>
        <v>28</v>
      </c>
      <c r="AP48" s="26">
        <f t="shared" si="115"/>
        <v>-28</v>
      </c>
      <c r="AQ48" s="22" t="e">
        <f t="shared" si="97"/>
        <v>#DIV/0!</v>
      </c>
      <c r="AR48" s="23">
        <f t="shared" si="59"/>
        <v>0</v>
      </c>
      <c r="AS48" s="33">
        <f t="shared" si="116"/>
        <v>0</v>
      </c>
      <c r="AT48" s="25">
        <f>'Avril N-1'!T47</f>
        <v>0</v>
      </c>
      <c r="AU48" s="26">
        <f t="shared" si="117"/>
        <v>0</v>
      </c>
    </row>
    <row r="49" spans="1:47" x14ac:dyDescent="0.3">
      <c r="A49" t="s">
        <v>62</v>
      </c>
      <c r="B49" s="21"/>
      <c r="C49" s="22" t="e">
        <f t="shared" si="37"/>
        <v>#DIV/0!</v>
      </c>
      <c r="D49" s="23">
        <f t="shared" si="38"/>
        <v>0</v>
      </c>
      <c r="E49" s="24">
        <f t="shared" si="101"/>
        <v>0</v>
      </c>
      <c r="F49" s="25">
        <f>'Avril N-1'!D48</f>
        <v>0</v>
      </c>
      <c r="G49" s="26">
        <f t="shared" si="89"/>
        <v>0</v>
      </c>
      <c r="H49" s="22" t="e">
        <f t="shared" si="90"/>
        <v>#DIV/0!</v>
      </c>
      <c r="I49" s="23">
        <f t="shared" si="41"/>
        <v>0</v>
      </c>
      <c r="J49" s="33">
        <f t="shared" si="102"/>
        <v>0</v>
      </c>
      <c r="K49" s="25">
        <f>'Avril N-1'!F48</f>
        <v>0</v>
      </c>
      <c r="L49" s="26">
        <f t="shared" si="103"/>
        <v>0</v>
      </c>
      <c r="M49" s="22" t="e">
        <f t="shared" si="91"/>
        <v>#DIV/0!</v>
      </c>
      <c r="N49" s="23">
        <f t="shared" si="98"/>
        <v>0</v>
      </c>
      <c r="O49" s="24">
        <f t="shared" si="104"/>
        <v>0</v>
      </c>
      <c r="P49" s="25">
        <f>'Avril N-1'!H48</f>
        <v>0</v>
      </c>
      <c r="Q49" s="26">
        <f t="shared" si="105"/>
        <v>0</v>
      </c>
      <c r="R49" s="22" t="e">
        <f t="shared" si="92"/>
        <v>#DIV/0!</v>
      </c>
      <c r="S49" s="23">
        <f t="shared" si="44"/>
        <v>0</v>
      </c>
      <c r="T49" s="33">
        <f t="shared" si="106"/>
        <v>0</v>
      </c>
      <c r="U49" s="25">
        <f>'Avril N-1'!J48</f>
        <v>0</v>
      </c>
      <c r="V49" s="26">
        <f t="shared" si="107"/>
        <v>0</v>
      </c>
      <c r="W49" s="22" t="e">
        <f t="shared" si="93"/>
        <v>#DIV/0!</v>
      </c>
      <c r="X49" s="23">
        <f t="shared" si="47"/>
        <v>0</v>
      </c>
      <c r="Y49" s="33">
        <f t="shared" si="108"/>
        <v>0</v>
      </c>
      <c r="Z49" s="25">
        <f>'Avril N-1'!L48</f>
        <v>0</v>
      </c>
      <c r="AA49" s="26">
        <f t="shared" si="109"/>
        <v>0</v>
      </c>
      <c r="AB49" s="22" t="e">
        <f t="shared" si="94"/>
        <v>#DIV/0!</v>
      </c>
      <c r="AC49" s="23">
        <f t="shared" si="50"/>
        <v>0</v>
      </c>
      <c r="AD49" s="33">
        <f t="shared" si="110"/>
        <v>0</v>
      </c>
      <c r="AE49" s="25">
        <f>'Avril N-1'!N48</f>
        <v>0</v>
      </c>
      <c r="AF49" s="26">
        <f t="shared" si="111"/>
        <v>0</v>
      </c>
      <c r="AG49" s="22" t="e">
        <f t="shared" si="95"/>
        <v>#DIV/0!</v>
      </c>
      <c r="AH49" s="23">
        <f t="shared" si="53"/>
        <v>0</v>
      </c>
      <c r="AI49" s="33">
        <f t="shared" si="112"/>
        <v>0</v>
      </c>
      <c r="AJ49" s="25">
        <f>'Avril N-1'!P48</f>
        <v>0</v>
      </c>
      <c r="AK49" s="26">
        <f t="shared" si="113"/>
        <v>0</v>
      </c>
      <c r="AL49" s="22" t="e">
        <f t="shared" si="96"/>
        <v>#DIV/0!</v>
      </c>
      <c r="AM49" s="23">
        <f t="shared" si="56"/>
        <v>0</v>
      </c>
      <c r="AN49" s="33">
        <f t="shared" si="114"/>
        <v>0</v>
      </c>
      <c r="AO49" s="25">
        <f>'Avril N-1'!R48</f>
        <v>0</v>
      </c>
      <c r="AP49" s="26">
        <f t="shared" si="115"/>
        <v>0</v>
      </c>
      <c r="AQ49" s="22" t="e">
        <f t="shared" si="97"/>
        <v>#DIV/0!</v>
      </c>
      <c r="AR49" s="23">
        <f t="shared" si="59"/>
        <v>0</v>
      </c>
      <c r="AS49" s="33">
        <f t="shared" si="116"/>
        <v>0</v>
      </c>
      <c r="AT49" s="25">
        <f>'Avril N-1'!T48</f>
        <v>0</v>
      </c>
      <c r="AU49" s="26">
        <f t="shared" si="117"/>
        <v>0</v>
      </c>
    </row>
    <row r="50" spans="1:47" x14ac:dyDescent="0.3">
      <c r="A50" t="s">
        <v>63</v>
      </c>
      <c r="B50" s="21"/>
      <c r="C50" s="22" t="e">
        <f t="shared" si="37"/>
        <v>#DIV/0!</v>
      </c>
      <c r="D50" s="23">
        <f t="shared" si="38"/>
        <v>0</v>
      </c>
      <c r="E50" s="24">
        <f t="shared" si="101"/>
        <v>0</v>
      </c>
      <c r="F50" s="25">
        <f>'Avril N-1'!D49</f>
        <v>0</v>
      </c>
      <c r="G50" s="26">
        <f t="shared" si="89"/>
        <v>0</v>
      </c>
      <c r="H50" s="22" t="e">
        <f t="shared" si="90"/>
        <v>#DIV/0!</v>
      </c>
      <c r="I50" s="23">
        <f t="shared" si="41"/>
        <v>0</v>
      </c>
      <c r="J50" s="33">
        <f t="shared" si="102"/>
        <v>0</v>
      </c>
      <c r="K50" s="25">
        <f>'Avril N-1'!F49</f>
        <v>0</v>
      </c>
      <c r="L50" s="26">
        <f t="shared" si="103"/>
        <v>0</v>
      </c>
      <c r="M50" s="22" t="e">
        <f t="shared" si="91"/>
        <v>#DIV/0!</v>
      </c>
      <c r="N50" s="23">
        <f t="shared" si="98"/>
        <v>0</v>
      </c>
      <c r="O50" s="24">
        <f t="shared" si="104"/>
        <v>0</v>
      </c>
      <c r="P50" s="25">
        <f>'Avril N-1'!H49</f>
        <v>0</v>
      </c>
      <c r="Q50" s="26">
        <f t="shared" si="105"/>
        <v>0</v>
      </c>
      <c r="R50" s="22" t="e">
        <f t="shared" si="92"/>
        <v>#DIV/0!</v>
      </c>
      <c r="S50" s="23">
        <f t="shared" si="44"/>
        <v>0</v>
      </c>
      <c r="T50" s="33">
        <f t="shared" si="106"/>
        <v>0</v>
      </c>
      <c r="U50" s="25">
        <f>'Avril N-1'!J49</f>
        <v>0</v>
      </c>
      <c r="V50" s="26">
        <f t="shared" si="107"/>
        <v>0</v>
      </c>
      <c r="W50" s="22" t="e">
        <f t="shared" si="93"/>
        <v>#DIV/0!</v>
      </c>
      <c r="X50" s="23">
        <f t="shared" si="47"/>
        <v>0</v>
      </c>
      <c r="Y50" s="33">
        <f t="shared" si="108"/>
        <v>0</v>
      </c>
      <c r="Z50" s="25">
        <f>'Avril N-1'!L49</f>
        <v>0</v>
      </c>
      <c r="AA50" s="26">
        <f t="shared" si="109"/>
        <v>0</v>
      </c>
      <c r="AB50" s="22" t="e">
        <f t="shared" si="94"/>
        <v>#DIV/0!</v>
      </c>
      <c r="AC50" s="23">
        <f t="shared" si="50"/>
        <v>0</v>
      </c>
      <c r="AD50" s="33">
        <f t="shared" si="110"/>
        <v>0</v>
      </c>
      <c r="AE50" s="25">
        <f>'Avril N-1'!N49</f>
        <v>0</v>
      </c>
      <c r="AF50" s="26">
        <f t="shared" si="111"/>
        <v>0</v>
      </c>
      <c r="AG50" s="22" t="e">
        <f t="shared" si="95"/>
        <v>#DIV/0!</v>
      </c>
      <c r="AH50" s="23">
        <f t="shared" si="53"/>
        <v>0</v>
      </c>
      <c r="AI50" s="33">
        <f t="shared" si="112"/>
        <v>0</v>
      </c>
      <c r="AJ50" s="25">
        <f>'Avril N-1'!P49</f>
        <v>0</v>
      </c>
      <c r="AK50" s="26">
        <f t="shared" si="113"/>
        <v>0</v>
      </c>
      <c r="AL50" s="22" t="e">
        <f t="shared" si="96"/>
        <v>#DIV/0!</v>
      </c>
      <c r="AM50" s="23">
        <f t="shared" si="56"/>
        <v>0</v>
      </c>
      <c r="AN50" s="33">
        <f t="shared" si="114"/>
        <v>0</v>
      </c>
      <c r="AO50" s="25">
        <f>'Avril N-1'!R49</f>
        <v>0</v>
      </c>
      <c r="AP50" s="26">
        <f t="shared" si="115"/>
        <v>0</v>
      </c>
      <c r="AQ50" s="22" t="e">
        <f t="shared" si="97"/>
        <v>#DIV/0!</v>
      </c>
      <c r="AR50" s="23">
        <f t="shared" si="59"/>
        <v>0</v>
      </c>
      <c r="AS50" s="33">
        <f t="shared" si="116"/>
        <v>0</v>
      </c>
      <c r="AT50" s="25">
        <f>'Avril N-1'!T49</f>
        <v>0</v>
      </c>
      <c r="AU50" s="26">
        <f t="shared" si="117"/>
        <v>0</v>
      </c>
    </row>
    <row r="51" spans="1:47" x14ac:dyDescent="0.3">
      <c r="A51" t="s">
        <v>34</v>
      </c>
      <c r="B51" s="21"/>
      <c r="C51" s="22" t="e">
        <f t="shared" si="37"/>
        <v>#DIV/0!</v>
      </c>
      <c r="D51" s="23">
        <f t="shared" si="38"/>
        <v>0</v>
      </c>
      <c r="E51" s="24">
        <f t="shared" si="101"/>
        <v>0</v>
      </c>
      <c r="F51" s="25">
        <f>'Avril N-1'!D50</f>
        <v>0</v>
      </c>
      <c r="G51" s="26">
        <f t="shared" si="89"/>
        <v>0</v>
      </c>
      <c r="H51" s="22" t="e">
        <f t="shared" si="90"/>
        <v>#DIV/0!</v>
      </c>
      <c r="I51" s="23">
        <f t="shared" si="41"/>
        <v>0</v>
      </c>
      <c r="J51" s="33">
        <f t="shared" si="102"/>
        <v>0</v>
      </c>
      <c r="K51" s="25">
        <f>'Avril N-1'!F50</f>
        <v>0</v>
      </c>
      <c r="L51" s="26">
        <f t="shared" si="103"/>
        <v>0</v>
      </c>
      <c r="M51" s="22" t="e">
        <f t="shared" si="91"/>
        <v>#DIV/0!</v>
      </c>
      <c r="N51" s="23">
        <f t="shared" si="98"/>
        <v>0</v>
      </c>
      <c r="O51" s="24">
        <f t="shared" si="104"/>
        <v>3.2258064516129031E-2</v>
      </c>
      <c r="P51" s="25">
        <f>'Avril N-1'!H50</f>
        <v>1</v>
      </c>
      <c r="Q51" s="26">
        <f t="shared" si="105"/>
        <v>-1</v>
      </c>
      <c r="R51" s="22" t="e">
        <f t="shared" si="92"/>
        <v>#DIV/0!</v>
      </c>
      <c r="S51" s="23">
        <f t="shared" si="44"/>
        <v>0</v>
      </c>
      <c r="T51" s="33">
        <f t="shared" si="106"/>
        <v>0</v>
      </c>
      <c r="U51" s="25">
        <f>'Avril N-1'!J50</f>
        <v>0</v>
      </c>
      <c r="V51" s="26">
        <f t="shared" si="107"/>
        <v>0</v>
      </c>
      <c r="W51" s="22" t="e">
        <f t="shared" si="93"/>
        <v>#DIV/0!</v>
      </c>
      <c r="X51" s="23">
        <f t="shared" si="47"/>
        <v>0</v>
      </c>
      <c r="Y51" s="33">
        <f t="shared" si="108"/>
        <v>0</v>
      </c>
      <c r="Z51" s="25">
        <f>'Avril N-1'!L50</f>
        <v>0</v>
      </c>
      <c r="AA51" s="26">
        <f t="shared" si="109"/>
        <v>0</v>
      </c>
      <c r="AB51" s="22" t="e">
        <f t="shared" si="94"/>
        <v>#DIV/0!</v>
      </c>
      <c r="AC51" s="23">
        <f t="shared" si="50"/>
        <v>0</v>
      </c>
      <c r="AD51" s="33">
        <f t="shared" si="110"/>
        <v>2.564102564102564E-2</v>
      </c>
      <c r="AE51" s="25">
        <f>'Avril N-1'!N50</f>
        <v>2</v>
      </c>
      <c r="AF51" s="26">
        <f t="shared" si="111"/>
        <v>-2</v>
      </c>
      <c r="AG51" s="22" t="e">
        <f t="shared" si="95"/>
        <v>#DIV/0!</v>
      </c>
      <c r="AH51" s="23">
        <f t="shared" si="53"/>
        <v>0</v>
      </c>
      <c r="AI51" s="33">
        <f t="shared" si="112"/>
        <v>0</v>
      </c>
      <c r="AJ51" s="25">
        <f>'Avril N-1'!P50</f>
        <v>0</v>
      </c>
      <c r="AK51" s="26">
        <f t="shared" si="113"/>
        <v>0</v>
      </c>
      <c r="AL51" s="22" t="e">
        <f t="shared" si="96"/>
        <v>#DIV/0!</v>
      </c>
      <c r="AM51" s="23">
        <f t="shared" si="56"/>
        <v>0</v>
      </c>
      <c r="AN51" s="33">
        <f t="shared" si="114"/>
        <v>8.3333333333333332E-3</v>
      </c>
      <c r="AO51" s="25">
        <f>'Avril N-1'!R50</f>
        <v>3</v>
      </c>
      <c r="AP51" s="26">
        <f t="shared" si="115"/>
        <v>-3</v>
      </c>
      <c r="AQ51" s="22" t="e">
        <f t="shared" si="97"/>
        <v>#DIV/0!</v>
      </c>
      <c r="AR51" s="23">
        <f t="shared" si="59"/>
        <v>0</v>
      </c>
      <c r="AS51" s="33">
        <f t="shared" si="116"/>
        <v>0</v>
      </c>
      <c r="AT51" s="25">
        <f>'Avril N-1'!T50</f>
        <v>0</v>
      </c>
      <c r="AU51" s="26">
        <f t="shared" si="117"/>
        <v>0</v>
      </c>
    </row>
    <row r="52" spans="1:47" x14ac:dyDescent="0.3">
      <c r="A52" t="s">
        <v>29</v>
      </c>
      <c r="B52" s="21"/>
      <c r="C52" s="22" t="e">
        <f t="shared" si="37"/>
        <v>#DIV/0!</v>
      </c>
      <c r="D52" s="23">
        <f t="shared" si="38"/>
        <v>0</v>
      </c>
      <c r="E52" s="24">
        <f t="shared" si="101"/>
        <v>3.6036036036036036E-2</v>
      </c>
      <c r="F52" s="25">
        <f>'Avril N-1'!D51</f>
        <v>4</v>
      </c>
      <c r="G52" s="26">
        <f t="shared" si="89"/>
        <v>-4</v>
      </c>
      <c r="H52" s="22" t="e">
        <f t="shared" si="90"/>
        <v>#DIV/0!</v>
      </c>
      <c r="I52" s="23">
        <f t="shared" si="41"/>
        <v>0</v>
      </c>
      <c r="J52" s="33">
        <f t="shared" si="102"/>
        <v>1.6393442622950821E-2</v>
      </c>
      <c r="K52" s="25">
        <f>'Avril N-1'!F51</f>
        <v>1</v>
      </c>
      <c r="L52" s="26">
        <f t="shared" si="103"/>
        <v>-1</v>
      </c>
      <c r="M52" s="22" t="e">
        <f t="shared" si="91"/>
        <v>#DIV/0!</v>
      </c>
      <c r="N52" s="23">
        <f t="shared" si="98"/>
        <v>0</v>
      </c>
      <c r="O52" s="24">
        <f t="shared" si="104"/>
        <v>3.2258064516129031E-2</v>
      </c>
      <c r="P52" s="25">
        <f>'Avril N-1'!H51</f>
        <v>1</v>
      </c>
      <c r="Q52" s="26">
        <f t="shared" si="105"/>
        <v>-1</v>
      </c>
      <c r="R52" s="22" t="e">
        <f t="shared" si="92"/>
        <v>#DIV/0!</v>
      </c>
      <c r="S52" s="23">
        <f t="shared" si="44"/>
        <v>0</v>
      </c>
      <c r="T52" s="33">
        <f t="shared" si="106"/>
        <v>2.9411764705882353E-2</v>
      </c>
      <c r="U52" s="25">
        <f>'Avril N-1'!J51</f>
        <v>1</v>
      </c>
      <c r="V52" s="26">
        <f t="shared" si="107"/>
        <v>-1</v>
      </c>
      <c r="W52" s="22" t="e">
        <f t="shared" si="93"/>
        <v>#DIV/0!</v>
      </c>
      <c r="X52" s="23">
        <f t="shared" si="47"/>
        <v>0</v>
      </c>
      <c r="Y52" s="33">
        <f t="shared" si="108"/>
        <v>0.04</v>
      </c>
      <c r="Z52" s="25">
        <f>'Avril N-1'!L51</f>
        <v>1</v>
      </c>
      <c r="AA52" s="26">
        <f t="shared" si="109"/>
        <v>-1</v>
      </c>
      <c r="AB52" s="22" t="e">
        <f t="shared" si="94"/>
        <v>#DIV/0!</v>
      </c>
      <c r="AC52" s="23">
        <f t="shared" si="50"/>
        <v>0</v>
      </c>
      <c r="AD52" s="33">
        <f t="shared" si="110"/>
        <v>3.8461538461538464E-2</v>
      </c>
      <c r="AE52" s="25">
        <f>'Avril N-1'!N51</f>
        <v>3</v>
      </c>
      <c r="AF52" s="26">
        <f t="shared" si="111"/>
        <v>-3</v>
      </c>
      <c r="AG52" s="22" t="e">
        <f t="shared" si="95"/>
        <v>#DIV/0!</v>
      </c>
      <c r="AH52" s="23">
        <f t="shared" si="53"/>
        <v>0</v>
      </c>
      <c r="AI52" s="33">
        <f t="shared" si="112"/>
        <v>0</v>
      </c>
      <c r="AJ52" s="25">
        <f>'Avril N-1'!P51</f>
        <v>0</v>
      </c>
      <c r="AK52" s="26">
        <f t="shared" si="113"/>
        <v>0</v>
      </c>
      <c r="AL52" s="22" t="e">
        <f t="shared" si="96"/>
        <v>#DIV/0!</v>
      </c>
      <c r="AM52" s="23">
        <f t="shared" si="56"/>
        <v>0</v>
      </c>
      <c r="AN52" s="33">
        <f t="shared" si="114"/>
        <v>3.0555555555555555E-2</v>
      </c>
      <c r="AO52" s="25">
        <f>'Avril N-1'!R51</f>
        <v>11</v>
      </c>
      <c r="AP52" s="26">
        <f t="shared" si="115"/>
        <v>-11</v>
      </c>
      <c r="AQ52" s="22" t="e">
        <f t="shared" si="97"/>
        <v>#DIV/0!</v>
      </c>
      <c r="AR52" s="23">
        <f t="shared" si="59"/>
        <v>0</v>
      </c>
      <c r="AS52" s="33">
        <f t="shared" si="116"/>
        <v>0</v>
      </c>
      <c r="AT52" s="25">
        <f>'Avril N-1'!T51</f>
        <v>0</v>
      </c>
      <c r="AU52" s="26">
        <f t="shared" si="117"/>
        <v>0</v>
      </c>
    </row>
    <row r="53" spans="1:47" x14ac:dyDescent="0.3">
      <c r="A53" t="s">
        <v>35</v>
      </c>
      <c r="B53" s="21"/>
      <c r="C53" s="22" t="e">
        <f t="shared" si="37"/>
        <v>#DIV/0!</v>
      </c>
      <c r="D53" s="23">
        <f t="shared" si="38"/>
        <v>0</v>
      </c>
      <c r="E53" s="24">
        <f t="shared" si="101"/>
        <v>9.0090090090090089E-3</v>
      </c>
      <c r="F53" s="25">
        <f>'Avril N-1'!D52</f>
        <v>1</v>
      </c>
      <c r="G53" s="26">
        <f t="shared" si="89"/>
        <v>-1</v>
      </c>
      <c r="H53" s="22" t="e">
        <f t="shared" si="90"/>
        <v>#DIV/0!</v>
      </c>
      <c r="I53" s="23">
        <f t="shared" si="41"/>
        <v>0</v>
      </c>
      <c r="J53" s="33">
        <f t="shared" si="102"/>
        <v>0</v>
      </c>
      <c r="K53" s="25">
        <f>'Avril N-1'!F52</f>
        <v>0</v>
      </c>
      <c r="L53" s="26">
        <f t="shared" si="103"/>
        <v>0</v>
      </c>
      <c r="M53" s="22" t="e">
        <f t="shared" si="91"/>
        <v>#DIV/0!</v>
      </c>
      <c r="N53" s="23">
        <f t="shared" si="98"/>
        <v>0</v>
      </c>
      <c r="O53" s="24">
        <f t="shared" si="104"/>
        <v>0</v>
      </c>
      <c r="P53" s="25">
        <f>'Avril N-1'!H52</f>
        <v>0</v>
      </c>
      <c r="Q53" s="26">
        <f t="shared" si="105"/>
        <v>0</v>
      </c>
      <c r="R53" s="22" t="e">
        <f t="shared" si="92"/>
        <v>#DIV/0!</v>
      </c>
      <c r="S53" s="23">
        <f t="shared" si="44"/>
        <v>0</v>
      </c>
      <c r="T53" s="33">
        <f t="shared" si="106"/>
        <v>5.8823529411764705E-2</v>
      </c>
      <c r="U53" s="25">
        <f>'Avril N-1'!J52</f>
        <v>2</v>
      </c>
      <c r="V53" s="26">
        <f t="shared" si="107"/>
        <v>-2</v>
      </c>
      <c r="W53" s="22" t="e">
        <f t="shared" si="93"/>
        <v>#DIV/0!</v>
      </c>
      <c r="X53" s="23">
        <f t="shared" si="47"/>
        <v>0</v>
      </c>
      <c r="Y53" s="33">
        <f t="shared" si="108"/>
        <v>0.04</v>
      </c>
      <c r="Z53" s="25">
        <f>'Avril N-1'!L52</f>
        <v>1</v>
      </c>
      <c r="AA53" s="26">
        <f t="shared" si="109"/>
        <v>-1</v>
      </c>
      <c r="AB53" s="22" t="e">
        <f t="shared" si="94"/>
        <v>#DIV/0!</v>
      </c>
      <c r="AC53" s="23">
        <f t="shared" si="50"/>
        <v>0</v>
      </c>
      <c r="AD53" s="33">
        <f t="shared" si="110"/>
        <v>1.282051282051282E-2</v>
      </c>
      <c r="AE53" s="25">
        <f>'Avril N-1'!N52</f>
        <v>1</v>
      </c>
      <c r="AF53" s="26">
        <f t="shared" si="111"/>
        <v>-1</v>
      </c>
      <c r="AG53" s="22" t="e">
        <f t="shared" si="95"/>
        <v>#DIV/0!</v>
      </c>
      <c r="AH53" s="23">
        <f t="shared" si="53"/>
        <v>0</v>
      </c>
      <c r="AI53" s="33">
        <f t="shared" si="112"/>
        <v>4.5454545454545456E-2</v>
      </c>
      <c r="AJ53" s="25">
        <f>'Avril N-1'!P52</f>
        <v>1</v>
      </c>
      <c r="AK53" s="26">
        <f t="shared" si="113"/>
        <v>-1</v>
      </c>
      <c r="AL53" s="22" t="e">
        <f t="shared" si="96"/>
        <v>#DIV/0!</v>
      </c>
      <c r="AM53" s="23">
        <f t="shared" si="56"/>
        <v>0</v>
      </c>
      <c r="AN53" s="33">
        <f t="shared" si="114"/>
        <v>1.6666666666666666E-2</v>
      </c>
      <c r="AO53" s="25">
        <f>'Avril N-1'!R52</f>
        <v>6</v>
      </c>
      <c r="AP53" s="26">
        <f t="shared" si="115"/>
        <v>-6</v>
      </c>
      <c r="AQ53" s="22" t="e">
        <f t="shared" si="97"/>
        <v>#DIV/0!</v>
      </c>
      <c r="AR53" s="23">
        <f t="shared" si="59"/>
        <v>0</v>
      </c>
      <c r="AS53" s="33">
        <f t="shared" si="116"/>
        <v>0</v>
      </c>
      <c r="AT53" s="25">
        <f>'Avril N-1'!T52</f>
        <v>0</v>
      </c>
      <c r="AU53" s="26">
        <f t="shared" si="117"/>
        <v>0</v>
      </c>
    </row>
    <row r="54" spans="1:47" x14ac:dyDescent="0.3">
      <c r="A54" t="s">
        <v>30</v>
      </c>
      <c r="B54" s="21"/>
      <c r="C54" s="22" t="e">
        <f t="shared" si="37"/>
        <v>#DIV/0!</v>
      </c>
      <c r="D54" s="23">
        <f t="shared" si="38"/>
        <v>0</v>
      </c>
      <c r="E54" s="24">
        <f t="shared" si="101"/>
        <v>2.7027027027027029E-2</v>
      </c>
      <c r="F54" s="25">
        <f>'Avril N-1'!D53</f>
        <v>3</v>
      </c>
      <c r="G54" s="26">
        <f t="shared" si="89"/>
        <v>-3</v>
      </c>
      <c r="H54" s="22" t="e">
        <f t="shared" si="90"/>
        <v>#DIV/0!</v>
      </c>
      <c r="I54" s="23">
        <f t="shared" si="41"/>
        <v>0</v>
      </c>
      <c r="J54" s="33">
        <f t="shared" si="102"/>
        <v>4.9180327868852458E-2</v>
      </c>
      <c r="K54" s="25">
        <f>'Avril N-1'!F53</f>
        <v>3</v>
      </c>
      <c r="L54" s="26">
        <f t="shared" si="103"/>
        <v>-3</v>
      </c>
      <c r="M54" s="22" t="e">
        <f t="shared" si="91"/>
        <v>#DIV/0!</v>
      </c>
      <c r="N54" s="23">
        <f t="shared" si="98"/>
        <v>0</v>
      </c>
      <c r="O54" s="24">
        <f t="shared" si="104"/>
        <v>0</v>
      </c>
      <c r="P54" s="25">
        <f>'Avril N-1'!H53</f>
        <v>0</v>
      </c>
      <c r="Q54" s="26">
        <f t="shared" si="105"/>
        <v>0</v>
      </c>
      <c r="R54" s="22" t="e">
        <f t="shared" si="92"/>
        <v>#DIV/0!</v>
      </c>
      <c r="S54" s="23">
        <f t="shared" si="44"/>
        <v>0</v>
      </c>
      <c r="T54" s="33">
        <f t="shared" si="106"/>
        <v>0</v>
      </c>
      <c r="U54" s="25">
        <f>'Avril N-1'!J53</f>
        <v>0</v>
      </c>
      <c r="V54" s="26">
        <f t="shared" si="107"/>
        <v>0</v>
      </c>
      <c r="W54" s="22" t="e">
        <f t="shared" si="93"/>
        <v>#DIV/0!</v>
      </c>
      <c r="X54" s="23">
        <f t="shared" si="47"/>
        <v>0</v>
      </c>
      <c r="Y54" s="33">
        <f t="shared" si="108"/>
        <v>0</v>
      </c>
      <c r="Z54" s="25">
        <f>'Avril N-1'!L53</f>
        <v>0</v>
      </c>
      <c r="AA54" s="26">
        <f t="shared" si="109"/>
        <v>0</v>
      </c>
      <c r="AB54" s="22" t="e">
        <f t="shared" si="94"/>
        <v>#DIV/0!</v>
      </c>
      <c r="AC54" s="23">
        <f t="shared" si="50"/>
        <v>0</v>
      </c>
      <c r="AD54" s="33">
        <f t="shared" si="110"/>
        <v>8.9743589743589744E-2</v>
      </c>
      <c r="AE54" s="25">
        <f>'Avril N-1'!N53</f>
        <v>7</v>
      </c>
      <c r="AF54" s="26">
        <f t="shared" si="111"/>
        <v>-7</v>
      </c>
      <c r="AG54" s="22" t="e">
        <f t="shared" si="95"/>
        <v>#DIV/0!</v>
      </c>
      <c r="AH54" s="23">
        <f t="shared" si="53"/>
        <v>0</v>
      </c>
      <c r="AI54" s="33">
        <f t="shared" si="112"/>
        <v>0</v>
      </c>
      <c r="AJ54" s="25">
        <f>'Avril N-1'!P53</f>
        <v>0</v>
      </c>
      <c r="AK54" s="26">
        <f t="shared" si="113"/>
        <v>0</v>
      </c>
      <c r="AL54" s="22" t="e">
        <f t="shared" si="96"/>
        <v>#DIV/0!</v>
      </c>
      <c r="AM54" s="23">
        <f t="shared" si="56"/>
        <v>0</v>
      </c>
      <c r="AN54" s="33">
        <f t="shared" si="114"/>
        <v>3.6111111111111108E-2</v>
      </c>
      <c r="AO54" s="25">
        <f>'Avril N-1'!R53</f>
        <v>13</v>
      </c>
      <c r="AP54" s="26">
        <f t="shared" si="115"/>
        <v>-13</v>
      </c>
      <c r="AQ54" s="22" t="e">
        <f t="shared" si="97"/>
        <v>#DIV/0!</v>
      </c>
      <c r="AR54" s="23">
        <f t="shared" si="59"/>
        <v>0</v>
      </c>
      <c r="AS54" s="33">
        <f t="shared" si="116"/>
        <v>0</v>
      </c>
      <c r="AT54" s="25">
        <f>'Avril N-1'!T53</f>
        <v>0</v>
      </c>
      <c r="AU54" s="26">
        <f t="shared" si="117"/>
        <v>0</v>
      </c>
    </row>
    <row r="55" spans="1:47" x14ac:dyDescent="0.3">
      <c r="A55" t="s">
        <v>31</v>
      </c>
      <c r="B55" s="21"/>
      <c r="C55" s="22" t="e">
        <f t="shared" si="37"/>
        <v>#DIV/0!</v>
      </c>
      <c r="D55" s="23">
        <f t="shared" si="38"/>
        <v>0</v>
      </c>
      <c r="E55" s="24">
        <f t="shared" si="101"/>
        <v>3.6036036036036036E-2</v>
      </c>
      <c r="F55" s="25">
        <f>'Avril N-1'!D54</f>
        <v>4</v>
      </c>
      <c r="G55" s="26">
        <f t="shared" si="89"/>
        <v>-4</v>
      </c>
      <c r="H55" s="22" t="e">
        <f t="shared" si="90"/>
        <v>#DIV/0!</v>
      </c>
      <c r="I55" s="23">
        <f t="shared" si="41"/>
        <v>0</v>
      </c>
      <c r="J55" s="33">
        <f t="shared" si="102"/>
        <v>3.2786885245901641E-2</v>
      </c>
      <c r="K55" s="25">
        <f>'Avril N-1'!F54</f>
        <v>2</v>
      </c>
      <c r="L55" s="26">
        <f t="shared" si="103"/>
        <v>-2</v>
      </c>
      <c r="M55" s="22" t="e">
        <f t="shared" si="91"/>
        <v>#DIV/0!</v>
      </c>
      <c r="N55" s="23">
        <f t="shared" si="98"/>
        <v>0</v>
      </c>
      <c r="O55" s="24">
        <f t="shared" si="104"/>
        <v>0</v>
      </c>
      <c r="P55" s="25">
        <f>'Avril N-1'!H54</f>
        <v>0</v>
      </c>
      <c r="Q55" s="26">
        <f t="shared" si="105"/>
        <v>0</v>
      </c>
      <c r="R55" s="22" t="e">
        <f t="shared" si="92"/>
        <v>#DIV/0!</v>
      </c>
      <c r="S55" s="23">
        <f t="shared" si="44"/>
        <v>0</v>
      </c>
      <c r="T55" s="33">
        <f t="shared" si="106"/>
        <v>2.9411764705882353E-2</v>
      </c>
      <c r="U55" s="25">
        <f>'Avril N-1'!J54</f>
        <v>1</v>
      </c>
      <c r="V55" s="26">
        <f t="shared" si="107"/>
        <v>-1</v>
      </c>
      <c r="W55" s="22" t="e">
        <f t="shared" si="93"/>
        <v>#DIV/0!</v>
      </c>
      <c r="X55" s="23">
        <f t="shared" si="47"/>
        <v>0</v>
      </c>
      <c r="Y55" s="33">
        <f t="shared" si="108"/>
        <v>0.24</v>
      </c>
      <c r="Z55" s="25">
        <f>'Avril N-1'!L54</f>
        <v>6</v>
      </c>
      <c r="AA55" s="26">
        <f t="shared" si="109"/>
        <v>-6</v>
      </c>
      <c r="AB55" s="22" t="e">
        <f t="shared" si="94"/>
        <v>#DIV/0!</v>
      </c>
      <c r="AC55" s="23">
        <f t="shared" si="50"/>
        <v>0</v>
      </c>
      <c r="AD55" s="33">
        <f t="shared" si="110"/>
        <v>2.564102564102564E-2</v>
      </c>
      <c r="AE55" s="25">
        <f>'Avril N-1'!N54</f>
        <v>2</v>
      </c>
      <c r="AF55" s="26">
        <f t="shared" si="111"/>
        <v>-2</v>
      </c>
      <c r="AG55" s="22" t="e">
        <f t="shared" si="95"/>
        <v>#DIV/0!</v>
      </c>
      <c r="AH55" s="23">
        <f t="shared" si="53"/>
        <v>0</v>
      </c>
      <c r="AI55" s="33">
        <f t="shared" si="112"/>
        <v>0</v>
      </c>
      <c r="AJ55" s="25">
        <f>'Avril N-1'!P54</f>
        <v>0</v>
      </c>
      <c r="AK55" s="26">
        <f t="shared" si="113"/>
        <v>0</v>
      </c>
      <c r="AL55" s="22" t="e">
        <f t="shared" si="96"/>
        <v>#DIV/0!</v>
      </c>
      <c r="AM55" s="23">
        <f t="shared" si="56"/>
        <v>0</v>
      </c>
      <c r="AN55" s="33">
        <f t="shared" si="114"/>
        <v>4.1666666666666664E-2</v>
      </c>
      <c r="AO55" s="25">
        <f>'Avril N-1'!R54</f>
        <v>15</v>
      </c>
      <c r="AP55" s="26">
        <f t="shared" si="115"/>
        <v>-15</v>
      </c>
      <c r="AQ55" s="22" t="e">
        <f t="shared" si="97"/>
        <v>#DIV/0!</v>
      </c>
      <c r="AR55" s="23">
        <f t="shared" si="59"/>
        <v>0</v>
      </c>
      <c r="AS55" s="33">
        <f t="shared" si="116"/>
        <v>0</v>
      </c>
      <c r="AT55" s="25">
        <f>'Avril N-1'!T54</f>
        <v>0</v>
      </c>
      <c r="AU55" s="26">
        <f t="shared" si="117"/>
        <v>0</v>
      </c>
    </row>
    <row r="56" spans="1:47" x14ac:dyDescent="0.3">
      <c r="A56" t="s">
        <v>32</v>
      </c>
      <c r="B56" s="21"/>
      <c r="C56" s="22" t="e">
        <f t="shared" si="37"/>
        <v>#DIV/0!</v>
      </c>
      <c r="D56" s="23">
        <f t="shared" si="38"/>
        <v>0</v>
      </c>
      <c r="E56" s="24">
        <f t="shared" si="101"/>
        <v>7.2072072072072071E-2</v>
      </c>
      <c r="F56" s="25">
        <f>'Avril N-1'!D55</f>
        <v>8</v>
      </c>
      <c r="G56" s="26">
        <f t="shared" si="89"/>
        <v>-8</v>
      </c>
      <c r="H56" s="22" t="e">
        <f t="shared" si="90"/>
        <v>#DIV/0!</v>
      </c>
      <c r="I56" s="23">
        <f t="shared" si="41"/>
        <v>0</v>
      </c>
      <c r="J56" s="33">
        <f t="shared" si="102"/>
        <v>9.8360655737704916E-2</v>
      </c>
      <c r="K56" s="25">
        <f>'Avril N-1'!F55</f>
        <v>6</v>
      </c>
      <c r="L56" s="26">
        <f t="shared" si="103"/>
        <v>-6</v>
      </c>
      <c r="M56" s="22" t="e">
        <f t="shared" si="91"/>
        <v>#DIV/0!</v>
      </c>
      <c r="N56" s="23">
        <f t="shared" si="98"/>
        <v>0</v>
      </c>
      <c r="O56" s="24">
        <f t="shared" si="104"/>
        <v>3.2258064516129031E-2</v>
      </c>
      <c r="P56" s="25">
        <f>'Avril N-1'!H55</f>
        <v>1</v>
      </c>
      <c r="Q56" s="26">
        <f t="shared" si="105"/>
        <v>-1</v>
      </c>
      <c r="R56" s="22" t="e">
        <f t="shared" si="92"/>
        <v>#DIV/0!</v>
      </c>
      <c r="S56" s="23">
        <f t="shared" si="44"/>
        <v>0</v>
      </c>
      <c r="T56" s="33">
        <f t="shared" si="106"/>
        <v>8.8235294117647065E-2</v>
      </c>
      <c r="U56" s="25">
        <f>'Avril N-1'!J55</f>
        <v>3</v>
      </c>
      <c r="V56" s="26">
        <f t="shared" si="107"/>
        <v>-3</v>
      </c>
      <c r="W56" s="22" t="e">
        <f t="shared" si="93"/>
        <v>#DIV/0!</v>
      </c>
      <c r="X56" s="23">
        <f t="shared" si="47"/>
        <v>0</v>
      </c>
      <c r="Y56" s="33">
        <f t="shared" si="108"/>
        <v>0</v>
      </c>
      <c r="Z56" s="25">
        <f>'Avril N-1'!L55</f>
        <v>0</v>
      </c>
      <c r="AA56" s="26">
        <f t="shared" si="109"/>
        <v>0</v>
      </c>
      <c r="AB56" s="22" t="e">
        <f t="shared" si="94"/>
        <v>#DIV/0!</v>
      </c>
      <c r="AC56" s="23">
        <f t="shared" si="50"/>
        <v>0</v>
      </c>
      <c r="AD56" s="33">
        <f t="shared" si="110"/>
        <v>5.128205128205128E-2</v>
      </c>
      <c r="AE56" s="25">
        <f>'Avril N-1'!N55</f>
        <v>4</v>
      </c>
      <c r="AF56" s="26">
        <f t="shared" si="111"/>
        <v>-4</v>
      </c>
      <c r="AG56" s="22" t="e">
        <f t="shared" si="95"/>
        <v>#DIV/0!</v>
      </c>
      <c r="AH56" s="23">
        <f t="shared" si="53"/>
        <v>0</v>
      </c>
      <c r="AI56" s="33">
        <f t="shared" si="112"/>
        <v>9.0909090909090912E-2</v>
      </c>
      <c r="AJ56" s="25">
        <f>'Avril N-1'!P55</f>
        <v>2</v>
      </c>
      <c r="AK56" s="26">
        <f t="shared" si="113"/>
        <v>-2</v>
      </c>
      <c r="AL56" s="22" t="e">
        <f t="shared" si="96"/>
        <v>#DIV/0!</v>
      </c>
      <c r="AM56" s="23">
        <f t="shared" si="56"/>
        <v>0</v>
      </c>
      <c r="AN56" s="33">
        <f t="shared" si="114"/>
        <v>6.6666666666666666E-2</v>
      </c>
      <c r="AO56" s="25">
        <f>'Avril N-1'!R55</f>
        <v>24</v>
      </c>
      <c r="AP56" s="26">
        <f t="shared" si="115"/>
        <v>-24</v>
      </c>
      <c r="AQ56" s="22" t="e">
        <f t="shared" si="97"/>
        <v>#DIV/0!</v>
      </c>
      <c r="AR56" s="23">
        <f t="shared" si="59"/>
        <v>0</v>
      </c>
      <c r="AS56" s="33">
        <f t="shared" si="116"/>
        <v>0</v>
      </c>
      <c r="AT56" s="25">
        <f>'Avril N-1'!T55</f>
        <v>0</v>
      </c>
      <c r="AU56" s="26">
        <f t="shared" si="117"/>
        <v>0</v>
      </c>
    </row>
    <row r="57" spans="1:47" x14ac:dyDescent="0.3">
      <c r="A57" t="s">
        <v>153</v>
      </c>
      <c r="B57" s="27"/>
      <c r="C57" s="28" t="e">
        <f t="shared" si="37"/>
        <v>#DIV/0!</v>
      </c>
      <c r="D57" s="42">
        <f t="shared" si="38"/>
        <v>0</v>
      </c>
      <c r="E57" s="29"/>
      <c r="F57" s="30"/>
      <c r="G57" s="31"/>
      <c r="H57" s="28" t="e">
        <f t="shared" si="90"/>
        <v>#DIV/0!</v>
      </c>
      <c r="I57" s="42">
        <f t="shared" si="41"/>
        <v>0</v>
      </c>
      <c r="J57" s="41"/>
      <c r="K57" s="30"/>
      <c r="L57" s="31"/>
      <c r="M57" s="28" t="e">
        <f t="shared" si="91"/>
        <v>#DIV/0!</v>
      </c>
      <c r="N57" s="42">
        <f t="shared" si="98"/>
        <v>0</v>
      </c>
      <c r="O57" s="29"/>
      <c r="P57" s="30"/>
      <c r="Q57" s="31"/>
      <c r="R57" s="28" t="e">
        <f t="shared" si="92"/>
        <v>#DIV/0!</v>
      </c>
      <c r="S57" s="42">
        <f t="shared" si="44"/>
        <v>0</v>
      </c>
      <c r="T57" s="41"/>
      <c r="U57" s="30"/>
      <c r="V57" s="31"/>
      <c r="W57" s="28" t="e">
        <f t="shared" si="93"/>
        <v>#DIV/0!</v>
      </c>
      <c r="X57" s="42">
        <f t="shared" si="47"/>
        <v>0</v>
      </c>
      <c r="Y57" s="41"/>
      <c r="Z57" s="30"/>
      <c r="AA57" s="31"/>
      <c r="AB57" s="28" t="e">
        <f t="shared" si="94"/>
        <v>#DIV/0!</v>
      </c>
      <c r="AC57" s="42">
        <f t="shared" si="50"/>
        <v>0</v>
      </c>
      <c r="AD57" s="41"/>
      <c r="AE57" s="30"/>
      <c r="AF57" s="31"/>
      <c r="AG57" s="28" t="e">
        <f t="shared" si="95"/>
        <v>#DIV/0!</v>
      </c>
      <c r="AH57" s="42">
        <f t="shared" si="53"/>
        <v>0</v>
      </c>
      <c r="AI57" s="41"/>
      <c r="AJ57" s="30"/>
      <c r="AK57" s="31"/>
      <c r="AL57" s="28" t="e">
        <f t="shared" si="96"/>
        <v>#DIV/0!</v>
      </c>
      <c r="AM57" s="42">
        <f t="shared" si="56"/>
        <v>0</v>
      </c>
      <c r="AN57" s="41"/>
      <c r="AO57" s="30"/>
      <c r="AP57" s="31"/>
      <c r="AQ57" s="28" t="e">
        <f t="shared" si="97"/>
        <v>#DIV/0!</v>
      </c>
      <c r="AR57" s="42">
        <f t="shared" si="59"/>
        <v>0</v>
      </c>
      <c r="AS57" s="41"/>
      <c r="AT57" s="30"/>
      <c r="AU57" s="31"/>
    </row>
    <row r="58" spans="1:47" ht="15" thickBot="1" x14ac:dyDescent="0.35">
      <c r="B58" s="27"/>
      <c r="C58" s="28"/>
      <c r="D58" s="27"/>
      <c r="E58" s="29"/>
      <c r="F58" s="30"/>
      <c r="G58" s="31"/>
      <c r="H58" s="28"/>
      <c r="I58" s="27"/>
      <c r="J58" s="29"/>
      <c r="K58" s="30"/>
      <c r="L58" s="31"/>
      <c r="M58" s="28"/>
      <c r="N58" s="27"/>
      <c r="O58" s="29"/>
      <c r="P58" s="30"/>
      <c r="Q58" s="31"/>
      <c r="R58" s="28"/>
      <c r="S58" s="27"/>
      <c r="T58" s="29"/>
      <c r="U58" s="30"/>
      <c r="V58" s="31"/>
      <c r="W58" s="28"/>
      <c r="X58" s="27"/>
      <c r="Y58" s="29"/>
      <c r="Z58" s="30"/>
      <c r="AA58" s="31"/>
      <c r="AB58" s="28"/>
      <c r="AC58" s="27"/>
      <c r="AD58" s="29"/>
      <c r="AE58" s="30"/>
      <c r="AF58" s="31"/>
      <c r="AG58" s="28"/>
      <c r="AH58" s="27"/>
      <c r="AI58" s="29"/>
      <c r="AJ58" s="30"/>
      <c r="AK58" s="31"/>
      <c r="AL58" s="28"/>
      <c r="AM58" s="27"/>
      <c r="AN58" s="29"/>
      <c r="AO58" s="30"/>
      <c r="AP58" s="31"/>
      <c r="AQ58" s="28"/>
      <c r="AR58" s="27"/>
      <c r="AS58" s="29"/>
      <c r="AT58" s="30"/>
      <c r="AU58" s="31"/>
    </row>
    <row r="59" spans="1:47" s="12" customFormat="1" ht="16.2" thickBot="1" x14ac:dyDescent="0.35">
      <c r="A59" s="11" t="s">
        <v>38</v>
      </c>
      <c r="C59" s="13" t="e">
        <f>SUM(C3:C57)</f>
        <v>#DIV/0!</v>
      </c>
      <c r="D59" s="12">
        <f>SUM(D3:D57)</f>
        <v>0</v>
      </c>
      <c r="E59" s="16">
        <f>SUM(E3:E56)</f>
        <v>1</v>
      </c>
      <c r="F59" s="17">
        <f>SUM(F3:F56)</f>
        <v>111</v>
      </c>
      <c r="G59" s="14"/>
      <c r="H59" s="13" t="e">
        <f>SUM(H3:H57)</f>
        <v>#DIV/0!</v>
      </c>
      <c r="I59" s="12">
        <f>SUM(I3:I57)</f>
        <v>0</v>
      </c>
      <c r="J59" s="16">
        <f>SUM(J3:J56)</f>
        <v>1</v>
      </c>
      <c r="K59" s="17">
        <f>SUM(K3:K56)</f>
        <v>61</v>
      </c>
      <c r="M59" s="19" t="e">
        <f>SUM(M3:M57)</f>
        <v>#DIV/0!</v>
      </c>
      <c r="N59" s="12">
        <f>SUM(N3:N57)</f>
        <v>0</v>
      </c>
      <c r="O59" s="16">
        <f>SUM(O3:O56)</f>
        <v>0.99999999999999989</v>
      </c>
      <c r="P59" s="17">
        <f>SUM(P3:P56)</f>
        <v>31</v>
      </c>
      <c r="R59" s="13" t="e">
        <f>SUM(R3:R57)</f>
        <v>#DIV/0!</v>
      </c>
      <c r="S59" s="12">
        <f>SUM(S3:S57)</f>
        <v>0</v>
      </c>
      <c r="T59" s="16">
        <f>SUM(T3:T56)</f>
        <v>1</v>
      </c>
      <c r="U59" s="17">
        <f>SUM(U3:U56)</f>
        <v>34</v>
      </c>
      <c r="W59" s="13" t="e">
        <f>SUM(W3:W57)</f>
        <v>#DIV/0!</v>
      </c>
      <c r="X59" s="12">
        <f>SUM(X3:X57)</f>
        <v>0</v>
      </c>
      <c r="Y59" s="16">
        <f>SUM(Y3:Y56)</f>
        <v>1</v>
      </c>
      <c r="Z59" s="17">
        <f>SUM(Z3:Z56)</f>
        <v>25</v>
      </c>
      <c r="AB59" s="13" t="e">
        <f>SUM(AB3:AB57)</f>
        <v>#DIV/0!</v>
      </c>
      <c r="AC59" s="12">
        <f>SUM(AC3:AC57)</f>
        <v>0</v>
      </c>
      <c r="AD59" s="16">
        <f>SUM(AD3:AD56)</f>
        <v>1</v>
      </c>
      <c r="AE59" s="17">
        <f>SUM(AE3:AE56)</f>
        <v>78</v>
      </c>
      <c r="AG59" s="13" t="e">
        <f>SUM(AG3:AG57)</f>
        <v>#DIV/0!</v>
      </c>
      <c r="AH59" s="12">
        <f>SUM(AH3:AH57)</f>
        <v>0</v>
      </c>
      <c r="AI59" s="16">
        <f>SUM(AI3:AI56)</f>
        <v>1</v>
      </c>
      <c r="AJ59" s="17">
        <f>SUM(AJ3:AJ56)</f>
        <v>22</v>
      </c>
      <c r="AL59" s="13" t="e">
        <f>SUM(AL3:AL57)</f>
        <v>#DIV/0!</v>
      </c>
      <c r="AM59" s="12">
        <f>SUM(AM3:AM57)</f>
        <v>0</v>
      </c>
      <c r="AN59" s="16">
        <f>SUM(AN3:AN56)</f>
        <v>1</v>
      </c>
      <c r="AO59" s="17">
        <f>SUM(AO3:AO56)</f>
        <v>360</v>
      </c>
      <c r="AQ59" s="13" t="e">
        <f>SUM(AQ3:AQ57)</f>
        <v>#DIV/0!</v>
      </c>
      <c r="AR59" s="12">
        <f>SUM(AR3:AR57)</f>
        <v>0</v>
      </c>
      <c r="AS59" s="16">
        <f>SUM(AS3:AS56)</f>
        <v>1</v>
      </c>
      <c r="AT59" s="17">
        <f>SUM(AT3:AT56)</f>
        <v>2</v>
      </c>
    </row>
  </sheetData>
  <mergeCells count="18"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  <mergeCell ref="O1:P1"/>
    <mergeCell ref="C1:D1"/>
    <mergeCell ref="E1:F1"/>
    <mergeCell ref="H1:I1"/>
    <mergeCell ref="J1:K1"/>
    <mergeCell ref="M1:N1"/>
  </mergeCells>
  <conditionalFormatting sqref="G3:G57">
    <cfRule type="cellIs" dxfId="119" priority="17" operator="lessThan">
      <formula>0</formula>
    </cfRule>
    <cfRule type="cellIs" dxfId="118" priority="18" operator="greaterThan">
      <formula>0</formula>
    </cfRule>
  </conditionalFormatting>
  <conditionalFormatting sqref="G58 L58 Q58 V58 AA58 AF58 AK58 AP58 AU58">
    <cfRule type="expression" dxfId="117" priority="19">
      <formula>G58&gt;D58</formula>
    </cfRule>
    <cfRule type="expression" dxfId="116" priority="20">
      <formula>G58&lt;D58</formula>
    </cfRule>
  </conditionalFormatting>
  <conditionalFormatting sqref="L3:L57">
    <cfRule type="cellIs" dxfId="115" priority="15" operator="lessThan">
      <formula>0</formula>
    </cfRule>
    <cfRule type="cellIs" dxfId="114" priority="16" operator="greaterThan">
      <formula>0</formula>
    </cfRule>
  </conditionalFormatting>
  <conditionalFormatting sqref="Q3:Q57">
    <cfRule type="cellIs" dxfId="113" priority="13" operator="lessThan">
      <formula>0</formula>
    </cfRule>
    <cfRule type="cellIs" dxfId="112" priority="14" operator="greaterThan">
      <formula>0</formula>
    </cfRule>
  </conditionalFormatting>
  <conditionalFormatting sqref="V3:V57">
    <cfRule type="cellIs" dxfId="111" priority="11" operator="lessThan">
      <formula>0</formula>
    </cfRule>
    <cfRule type="cellIs" dxfId="110" priority="12" operator="greaterThan">
      <formula>0</formula>
    </cfRule>
  </conditionalFormatting>
  <conditionalFormatting sqref="AA3:AA57">
    <cfRule type="cellIs" dxfId="109" priority="9" operator="lessThan">
      <formula>0</formula>
    </cfRule>
    <cfRule type="cellIs" dxfId="108" priority="10" operator="greaterThan">
      <formula>0</formula>
    </cfRule>
  </conditionalFormatting>
  <conditionalFormatting sqref="AF3:AF57">
    <cfRule type="cellIs" dxfId="107" priority="7" operator="lessThan">
      <formula>0</formula>
    </cfRule>
    <cfRule type="cellIs" dxfId="106" priority="8" operator="greaterThan">
      <formula>0</formula>
    </cfRule>
  </conditionalFormatting>
  <conditionalFormatting sqref="AK3:AK57">
    <cfRule type="cellIs" dxfId="105" priority="5" operator="lessThan">
      <formula>0</formula>
    </cfRule>
    <cfRule type="cellIs" dxfId="104" priority="6" operator="greaterThan">
      <formula>0</formula>
    </cfRule>
  </conditionalFormatting>
  <conditionalFormatting sqref="AP3:AP57">
    <cfRule type="cellIs" dxfId="103" priority="3" operator="lessThan">
      <formula>0</formula>
    </cfRule>
    <cfRule type="cellIs" dxfId="102" priority="4" operator="greaterThan">
      <formula>0</formula>
    </cfRule>
  </conditionalFormatting>
  <conditionalFormatting sqref="AU3:AU57">
    <cfRule type="cellIs" dxfId="101" priority="1" operator="lessThan">
      <formula>0</formula>
    </cfRule>
    <cfRule type="cellIs" dxfId="100" priority="2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AK58"/>
  <sheetViews>
    <sheetView workbookViewId="0">
      <pane xSplit="2" topLeftCell="C1" activePane="topRight" state="frozen"/>
      <selection activeCell="A31" sqref="A31:XFD31"/>
      <selection pane="topRight" activeCell="U1" sqref="U1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20" width="11" customWidth="1"/>
    <col min="24" max="37" width="16.44140625" customWidth="1"/>
    <col min="38" max="38" width="9.109375" customWidth="1"/>
  </cols>
  <sheetData>
    <row r="1" spans="1:37" s="1" customFormat="1" x14ac:dyDescent="0.3">
      <c r="A1" s="5" t="s">
        <v>0</v>
      </c>
      <c r="B1" s="4" t="s">
        <v>41</v>
      </c>
      <c r="C1" s="45" t="s">
        <v>139</v>
      </c>
      <c r="D1" s="46"/>
      <c r="E1" s="45" t="s">
        <v>140</v>
      </c>
      <c r="F1" s="46"/>
      <c r="G1" s="45" t="s">
        <v>164</v>
      </c>
      <c r="H1" s="46"/>
      <c r="I1" s="45" t="s">
        <v>141</v>
      </c>
      <c r="J1" s="46"/>
      <c r="K1" s="45" t="s">
        <v>142</v>
      </c>
      <c r="L1" s="46"/>
      <c r="M1" s="45" t="s">
        <v>143</v>
      </c>
      <c r="N1" s="46"/>
      <c r="O1" s="45" t="s">
        <v>144</v>
      </c>
      <c r="P1" s="46"/>
      <c r="Q1" s="45" t="s">
        <v>145</v>
      </c>
      <c r="R1" s="46"/>
      <c r="S1" s="45" t="s">
        <v>146</v>
      </c>
      <c r="T1" s="46"/>
      <c r="X1" t="s">
        <v>0</v>
      </c>
      <c r="Y1" t="s">
        <v>64</v>
      </c>
      <c r="Z1" t="s">
        <v>65</v>
      </c>
      <c r="AA1" t="s">
        <v>66</v>
      </c>
      <c r="AB1" t="s">
        <v>67</v>
      </c>
      <c r="AC1" t="s">
        <v>68</v>
      </c>
      <c r="AD1" t="s">
        <v>69</v>
      </c>
      <c r="AE1" t="s">
        <v>70</v>
      </c>
      <c r="AF1" t="s">
        <v>71</v>
      </c>
      <c r="AG1" t="s">
        <v>72</v>
      </c>
      <c r="AH1" t="s">
        <v>73</v>
      </c>
      <c r="AI1" t="s">
        <v>74</v>
      </c>
      <c r="AJ1" t="s">
        <v>75</v>
      </c>
      <c r="AK1" t="s">
        <v>76</v>
      </c>
    </row>
    <row r="2" spans="1:37" s="1" customFormat="1" x14ac:dyDescent="0.3">
      <c r="A2" s="6"/>
      <c r="B2" s="4"/>
      <c r="C2" s="8" t="s">
        <v>40</v>
      </c>
      <c r="D2" s="2" t="s">
        <v>39</v>
      </c>
      <c r="E2" s="8" t="s">
        <v>40</v>
      </c>
      <c r="F2" s="2" t="s">
        <v>39</v>
      </c>
      <c r="G2" s="8" t="s">
        <v>40</v>
      </c>
      <c r="H2" s="2" t="s">
        <v>39</v>
      </c>
      <c r="I2" s="8" t="s">
        <v>40</v>
      </c>
      <c r="J2" s="2" t="s">
        <v>39</v>
      </c>
      <c r="K2" s="8" t="s">
        <v>40</v>
      </c>
      <c r="L2" s="2" t="s">
        <v>39</v>
      </c>
      <c r="M2" s="8" t="s">
        <v>40</v>
      </c>
      <c r="N2" s="2" t="s">
        <v>39</v>
      </c>
      <c r="O2" s="8" t="s">
        <v>40</v>
      </c>
      <c r="P2" s="2" t="s">
        <v>39</v>
      </c>
      <c r="Q2" s="8" t="s">
        <v>40</v>
      </c>
      <c r="R2" s="2" t="s">
        <v>39</v>
      </c>
      <c r="S2" s="8" t="s">
        <v>40</v>
      </c>
      <c r="T2" s="2" t="s">
        <v>39</v>
      </c>
      <c r="X2" t="s">
        <v>33</v>
      </c>
      <c r="Y2" t="s">
        <v>77</v>
      </c>
      <c r="Z2" t="s">
        <v>78</v>
      </c>
      <c r="AA2" t="s">
        <v>93</v>
      </c>
      <c r="AB2" t="s">
        <v>147</v>
      </c>
      <c r="AC2">
        <v>1</v>
      </c>
      <c r="AD2">
        <v>1</v>
      </c>
      <c r="AE2">
        <v>0</v>
      </c>
      <c r="AF2">
        <v>0</v>
      </c>
      <c r="AG2">
        <v>0</v>
      </c>
      <c r="AH2">
        <v>0</v>
      </c>
      <c r="AI2">
        <v>0</v>
      </c>
      <c r="AJ2">
        <v>2</v>
      </c>
      <c r="AK2">
        <v>0</v>
      </c>
    </row>
    <row r="3" spans="1:37" x14ac:dyDescent="0.3">
      <c r="A3" s="20" t="s">
        <v>36</v>
      </c>
      <c r="B3" s="21" t="e">
        <f>LOOKUP(A3,#REF!,#REF!)</f>
        <v>#REF!</v>
      </c>
      <c r="C3" s="32">
        <f t="shared" ref="C3:C34" si="0">D3/$D$58</f>
        <v>0</v>
      </c>
      <c r="D3" s="23">
        <f t="shared" ref="D3:D32" si="1">IF(COUNTIF($X$2:$AK$60,A3)=1,VLOOKUP(A3,$X$2:$AK$60,6,FALSE),0)</f>
        <v>0</v>
      </c>
      <c r="E3" s="32">
        <f t="shared" ref="E3:E32" si="2">F3/$F$58</f>
        <v>0</v>
      </c>
      <c r="F3" s="23">
        <f t="shared" ref="F3:F34" si="3">IF(COUNTIF($X$2:$AK$60,A3)=1,VLOOKUP(A3,$X$2:$AK$60,7,FALSE),0)</f>
        <v>0</v>
      </c>
      <c r="G3" s="22">
        <f t="shared" ref="G3:G32" si="4">H3/$H$58</f>
        <v>0</v>
      </c>
      <c r="H3" s="23">
        <f t="shared" ref="H3:H34" si="5">IF(COUNTIF($X$2:$AK$60,A3)=1,VLOOKUP(A3,$X$2:$AK$60,8,FALSE),0)</f>
        <v>0</v>
      </c>
      <c r="I3" s="32">
        <f t="shared" ref="I3:I32" si="6">J3/$J$58</f>
        <v>0</v>
      </c>
      <c r="J3" s="23">
        <f t="shared" ref="J3:J34" si="7">IF(COUNTIF($X$2:$AK$60,A3)=1,VLOOKUP(A3,$X$2:$AK$60,9,FALSE),0)</f>
        <v>0</v>
      </c>
      <c r="K3" s="32">
        <f t="shared" ref="K3:K32" si="8">L3/$L$58</f>
        <v>0</v>
      </c>
      <c r="L3" s="23">
        <f t="shared" ref="L3:L34" si="9">IF(COUNTIF($X$2:$AK$60,A3)=1,VLOOKUP(A3,$X$2:$AK$60,10,FALSE),0)</f>
        <v>0</v>
      </c>
      <c r="M3" s="32">
        <f t="shared" ref="M3:M32" si="10">N3/$N$58</f>
        <v>0</v>
      </c>
      <c r="N3" s="23">
        <f t="shared" ref="N3:N34" si="11">IF(COUNTIF($X$2:$AK$60,A3)=1,VLOOKUP(A3,$X$2:$AK$60,11,FALSE),0)</f>
        <v>0</v>
      </c>
      <c r="O3" s="32">
        <f t="shared" ref="O3:O32" si="12">P3/$P$58</f>
        <v>0</v>
      </c>
      <c r="P3" s="23">
        <f t="shared" ref="P3:P34" si="13">IF(COUNTIF($X$2:$AK$60,A3)=1,VLOOKUP(A3,$X$2:$AK$60,12,FALSE),0)</f>
        <v>0</v>
      </c>
      <c r="Q3" s="32">
        <f t="shared" ref="Q3:Q32" si="14">R3/$R$58</f>
        <v>0</v>
      </c>
      <c r="R3" s="23">
        <f t="shared" ref="R3:R34" si="15">IF(COUNTIF($X$2:$AK$60,A3)=1,VLOOKUP(A3,$X$2:$AK$60,13,FALSE),0)</f>
        <v>0</v>
      </c>
      <c r="S3" s="32">
        <f t="shared" ref="S3:S32" si="16">T3/$T$58</f>
        <v>0</v>
      </c>
      <c r="T3" s="23">
        <f t="shared" ref="T3:T34" si="17">IF(COUNTIF($X$2:$AK$60,A3)=1,VLOOKUP(A3,$X$2:$AK$60,14,FALSE),0)</f>
        <v>0</v>
      </c>
      <c r="X3" t="s">
        <v>1</v>
      </c>
      <c r="Y3" t="s">
        <v>77</v>
      </c>
      <c r="Z3" t="s">
        <v>78</v>
      </c>
      <c r="AA3" t="s">
        <v>93</v>
      </c>
      <c r="AB3" t="s">
        <v>147</v>
      </c>
      <c r="AC3">
        <v>0</v>
      </c>
      <c r="AD3">
        <v>0</v>
      </c>
      <c r="AE3">
        <v>0</v>
      </c>
      <c r="AF3">
        <v>1</v>
      </c>
      <c r="AG3">
        <v>0</v>
      </c>
      <c r="AH3">
        <v>0</v>
      </c>
      <c r="AI3">
        <v>0</v>
      </c>
      <c r="AJ3">
        <v>1</v>
      </c>
      <c r="AK3">
        <v>0</v>
      </c>
    </row>
    <row r="4" spans="1:37" x14ac:dyDescent="0.3">
      <c r="A4" t="s">
        <v>33</v>
      </c>
      <c r="B4" s="21"/>
      <c r="C4" s="32">
        <f t="shared" si="0"/>
        <v>9.0090090090090089E-3</v>
      </c>
      <c r="D4" s="23">
        <f t="shared" si="1"/>
        <v>1</v>
      </c>
      <c r="E4" s="32">
        <f t="shared" si="2"/>
        <v>1.6129032258064516E-2</v>
      </c>
      <c r="F4" s="23">
        <f t="shared" si="3"/>
        <v>1</v>
      </c>
      <c r="G4" s="22">
        <f t="shared" si="4"/>
        <v>0</v>
      </c>
      <c r="H4" s="23">
        <f t="shared" si="5"/>
        <v>0</v>
      </c>
      <c r="I4" s="32">
        <f t="shared" si="6"/>
        <v>0</v>
      </c>
      <c r="J4" s="23">
        <f t="shared" si="7"/>
        <v>0</v>
      </c>
      <c r="K4" s="32">
        <f t="shared" si="8"/>
        <v>0</v>
      </c>
      <c r="L4" s="23">
        <f t="shared" si="9"/>
        <v>0</v>
      </c>
      <c r="M4" s="32">
        <f t="shared" si="10"/>
        <v>0</v>
      </c>
      <c r="N4" s="23">
        <f t="shared" si="11"/>
        <v>0</v>
      </c>
      <c r="O4" s="32">
        <f t="shared" si="12"/>
        <v>0</v>
      </c>
      <c r="P4" s="23">
        <f t="shared" si="13"/>
        <v>0</v>
      </c>
      <c r="Q4" s="32">
        <f t="shared" si="14"/>
        <v>5.5401662049861496E-3</v>
      </c>
      <c r="R4" s="23">
        <f t="shared" si="15"/>
        <v>2</v>
      </c>
      <c r="S4" s="32">
        <f t="shared" si="16"/>
        <v>0</v>
      </c>
      <c r="T4" s="23">
        <f t="shared" si="17"/>
        <v>0</v>
      </c>
      <c r="X4" t="s">
        <v>2</v>
      </c>
      <c r="Y4" t="s">
        <v>77</v>
      </c>
      <c r="Z4" t="s">
        <v>78</v>
      </c>
      <c r="AA4" t="s">
        <v>93</v>
      </c>
      <c r="AB4" t="s">
        <v>147</v>
      </c>
      <c r="AC4">
        <v>17</v>
      </c>
      <c r="AD4">
        <v>2</v>
      </c>
      <c r="AE4">
        <v>0</v>
      </c>
      <c r="AF4">
        <v>1</v>
      </c>
      <c r="AG4">
        <v>1</v>
      </c>
      <c r="AH4">
        <v>4</v>
      </c>
      <c r="AI4">
        <v>3</v>
      </c>
      <c r="AJ4">
        <v>28</v>
      </c>
      <c r="AK4">
        <v>0</v>
      </c>
    </row>
    <row r="5" spans="1:37" x14ac:dyDescent="0.3">
      <c r="A5" t="s">
        <v>1</v>
      </c>
      <c r="B5" s="21"/>
      <c r="C5" s="32">
        <f t="shared" si="0"/>
        <v>0</v>
      </c>
      <c r="D5" s="23">
        <f t="shared" si="1"/>
        <v>0</v>
      </c>
      <c r="E5" s="32">
        <f t="shared" si="2"/>
        <v>0</v>
      </c>
      <c r="F5" s="23">
        <f t="shared" si="3"/>
        <v>0</v>
      </c>
      <c r="G5" s="22">
        <f t="shared" si="4"/>
        <v>0</v>
      </c>
      <c r="H5" s="23">
        <f t="shared" si="5"/>
        <v>0</v>
      </c>
      <c r="I5" s="32">
        <f t="shared" si="6"/>
        <v>2.9411764705882353E-2</v>
      </c>
      <c r="J5" s="23">
        <f t="shared" si="7"/>
        <v>1</v>
      </c>
      <c r="K5" s="32">
        <f t="shared" si="8"/>
        <v>0</v>
      </c>
      <c r="L5" s="23">
        <f t="shared" si="9"/>
        <v>0</v>
      </c>
      <c r="M5" s="32">
        <f t="shared" si="10"/>
        <v>0</v>
      </c>
      <c r="N5" s="23">
        <f t="shared" si="11"/>
        <v>0</v>
      </c>
      <c r="O5" s="32">
        <f t="shared" si="12"/>
        <v>0</v>
      </c>
      <c r="P5" s="23">
        <f t="shared" si="13"/>
        <v>0</v>
      </c>
      <c r="Q5" s="32">
        <f t="shared" si="14"/>
        <v>2.7700831024930748E-3</v>
      </c>
      <c r="R5" s="23">
        <f t="shared" si="15"/>
        <v>1</v>
      </c>
      <c r="S5" s="32">
        <f t="shared" si="16"/>
        <v>0</v>
      </c>
      <c r="T5" s="23">
        <f t="shared" si="17"/>
        <v>0</v>
      </c>
      <c r="X5" t="s">
        <v>4</v>
      </c>
      <c r="Y5" t="s">
        <v>77</v>
      </c>
      <c r="Z5" t="s">
        <v>78</v>
      </c>
      <c r="AA5" t="s">
        <v>93</v>
      </c>
      <c r="AB5" t="s">
        <v>147</v>
      </c>
      <c r="AC5">
        <v>17</v>
      </c>
      <c r="AD5">
        <v>4</v>
      </c>
      <c r="AE5">
        <v>1</v>
      </c>
      <c r="AF5">
        <v>2</v>
      </c>
      <c r="AG5">
        <v>2</v>
      </c>
      <c r="AH5">
        <v>6</v>
      </c>
      <c r="AI5">
        <v>2</v>
      </c>
      <c r="AJ5">
        <v>34</v>
      </c>
      <c r="AK5">
        <v>0</v>
      </c>
    </row>
    <row r="6" spans="1:37" x14ac:dyDescent="0.3">
      <c r="A6" t="s">
        <v>52</v>
      </c>
      <c r="B6" s="21"/>
      <c r="C6" s="32">
        <f t="shared" si="0"/>
        <v>0</v>
      </c>
      <c r="D6" s="23">
        <f t="shared" si="1"/>
        <v>0</v>
      </c>
      <c r="E6" s="32">
        <f t="shared" si="2"/>
        <v>0</v>
      </c>
      <c r="F6" s="23">
        <f t="shared" si="3"/>
        <v>0</v>
      </c>
      <c r="G6" s="22">
        <f t="shared" si="4"/>
        <v>0</v>
      </c>
      <c r="H6" s="23">
        <f t="shared" si="5"/>
        <v>0</v>
      </c>
      <c r="I6" s="32">
        <f t="shared" si="6"/>
        <v>0</v>
      </c>
      <c r="J6" s="23">
        <f t="shared" si="7"/>
        <v>0</v>
      </c>
      <c r="K6" s="32">
        <f t="shared" si="8"/>
        <v>0</v>
      </c>
      <c r="L6" s="23">
        <f t="shared" si="9"/>
        <v>0</v>
      </c>
      <c r="M6" s="32">
        <f t="shared" si="10"/>
        <v>0</v>
      </c>
      <c r="N6" s="23">
        <f t="shared" si="11"/>
        <v>0</v>
      </c>
      <c r="O6" s="32">
        <f t="shared" si="12"/>
        <v>0</v>
      </c>
      <c r="P6" s="23">
        <f t="shared" si="13"/>
        <v>0</v>
      </c>
      <c r="Q6" s="32">
        <f t="shared" si="14"/>
        <v>0</v>
      </c>
      <c r="R6" s="23">
        <f t="shared" si="15"/>
        <v>0</v>
      </c>
      <c r="S6" s="32">
        <f t="shared" si="16"/>
        <v>0</v>
      </c>
      <c r="T6" s="23">
        <f t="shared" si="17"/>
        <v>0</v>
      </c>
      <c r="X6" t="s">
        <v>138</v>
      </c>
      <c r="Y6" t="s">
        <v>77</v>
      </c>
      <c r="Z6" t="s">
        <v>78</v>
      </c>
      <c r="AA6" t="s">
        <v>93</v>
      </c>
      <c r="AB6" t="s">
        <v>147</v>
      </c>
      <c r="AC6">
        <v>0</v>
      </c>
      <c r="AD6">
        <v>1</v>
      </c>
      <c r="AE6">
        <v>0</v>
      </c>
      <c r="AF6">
        <v>0</v>
      </c>
      <c r="AG6">
        <v>0</v>
      </c>
      <c r="AH6">
        <v>0</v>
      </c>
      <c r="AI6">
        <v>0</v>
      </c>
      <c r="AJ6">
        <v>1</v>
      </c>
      <c r="AK6">
        <v>0</v>
      </c>
    </row>
    <row r="7" spans="1:37" x14ac:dyDescent="0.3">
      <c r="A7" t="s">
        <v>2</v>
      </c>
      <c r="B7" s="21"/>
      <c r="C7" s="32">
        <f t="shared" si="0"/>
        <v>0.15315315315315314</v>
      </c>
      <c r="D7" s="23">
        <f t="shared" si="1"/>
        <v>17</v>
      </c>
      <c r="E7" s="32">
        <f t="shared" si="2"/>
        <v>3.2258064516129031E-2</v>
      </c>
      <c r="F7" s="23">
        <f t="shared" si="3"/>
        <v>2</v>
      </c>
      <c r="G7" s="22">
        <f t="shared" si="4"/>
        <v>0</v>
      </c>
      <c r="H7" s="23">
        <f t="shared" si="5"/>
        <v>0</v>
      </c>
      <c r="I7" s="32">
        <f t="shared" si="6"/>
        <v>2.9411764705882353E-2</v>
      </c>
      <c r="J7" s="23">
        <f t="shared" si="7"/>
        <v>1</v>
      </c>
      <c r="K7" s="32">
        <f t="shared" si="8"/>
        <v>0.04</v>
      </c>
      <c r="L7" s="23">
        <f t="shared" si="9"/>
        <v>1</v>
      </c>
      <c r="M7" s="32">
        <f t="shared" si="10"/>
        <v>5.128205128205128E-2</v>
      </c>
      <c r="N7" s="23">
        <f t="shared" si="11"/>
        <v>4</v>
      </c>
      <c r="O7" s="32">
        <f t="shared" si="12"/>
        <v>0.13636363636363635</v>
      </c>
      <c r="P7" s="23">
        <f t="shared" si="13"/>
        <v>3</v>
      </c>
      <c r="Q7" s="32">
        <f t="shared" si="14"/>
        <v>7.7562326869806089E-2</v>
      </c>
      <c r="R7" s="23">
        <f t="shared" si="15"/>
        <v>28</v>
      </c>
      <c r="S7" s="32">
        <f t="shared" si="16"/>
        <v>0</v>
      </c>
      <c r="T7" s="23">
        <f t="shared" si="17"/>
        <v>0</v>
      </c>
      <c r="X7" t="s">
        <v>5</v>
      </c>
      <c r="Y7" t="s">
        <v>77</v>
      </c>
      <c r="Z7" t="s">
        <v>78</v>
      </c>
      <c r="AA7" t="s">
        <v>93</v>
      </c>
      <c r="AB7" t="s">
        <v>147</v>
      </c>
      <c r="AC7">
        <v>3</v>
      </c>
      <c r="AD7">
        <v>2</v>
      </c>
      <c r="AE7">
        <v>6</v>
      </c>
      <c r="AF7">
        <v>2</v>
      </c>
      <c r="AG7">
        <v>0</v>
      </c>
      <c r="AH7">
        <v>2</v>
      </c>
      <c r="AI7">
        <v>0</v>
      </c>
      <c r="AJ7">
        <v>15</v>
      </c>
      <c r="AK7">
        <v>0</v>
      </c>
    </row>
    <row r="8" spans="1:37" x14ac:dyDescent="0.3">
      <c r="A8" t="s">
        <v>3</v>
      </c>
      <c r="B8" s="21"/>
      <c r="C8" s="32">
        <f t="shared" si="0"/>
        <v>0</v>
      </c>
      <c r="D8" s="23">
        <f t="shared" si="1"/>
        <v>0</v>
      </c>
      <c r="E8" s="32">
        <f t="shared" si="2"/>
        <v>0</v>
      </c>
      <c r="F8" s="23">
        <f t="shared" si="3"/>
        <v>0</v>
      </c>
      <c r="G8" s="22">
        <f t="shared" si="4"/>
        <v>0</v>
      </c>
      <c r="H8" s="23">
        <f t="shared" si="5"/>
        <v>0</v>
      </c>
      <c r="I8" s="32">
        <f t="shared" si="6"/>
        <v>0</v>
      </c>
      <c r="J8" s="23">
        <f t="shared" si="7"/>
        <v>0</v>
      </c>
      <c r="K8" s="32">
        <f t="shared" si="8"/>
        <v>0</v>
      </c>
      <c r="L8" s="23">
        <f t="shared" si="9"/>
        <v>0</v>
      </c>
      <c r="M8" s="32">
        <f t="shared" si="10"/>
        <v>0</v>
      </c>
      <c r="N8" s="23">
        <f t="shared" si="11"/>
        <v>0</v>
      </c>
      <c r="O8" s="32">
        <f t="shared" si="12"/>
        <v>0</v>
      </c>
      <c r="P8" s="23">
        <f t="shared" si="13"/>
        <v>0</v>
      </c>
      <c r="Q8" s="32">
        <f t="shared" si="14"/>
        <v>0</v>
      </c>
      <c r="R8" s="23">
        <f t="shared" si="15"/>
        <v>0</v>
      </c>
      <c r="S8" s="32">
        <f t="shared" si="16"/>
        <v>0</v>
      </c>
      <c r="T8" s="23">
        <f t="shared" si="17"/>
        <v>0</v>
      </c>
      <c r="X8" t="s">
        <v>6</v>
      </c>
      <c r="Y8" t="s">
        <v>77</v>
      </c>
      <c r="Z8" t="s">
        <v>78</v>
      </c>
      <c r="AA8" t="s">
        <v>93</v>
      </c>
      <c r="AB8" t="s">
        <v>147</v>
      </c>
      <c r="AC8">
        <v>7</v>
      </c>
      <c r="AD8">
        <v>2</v>
      </c>
      <c r="AE8">
        <v>1</v>
      </c>
      <c r="AF8">
        <v>2</v>
      </c>
      <c r="AG8">
        <v>1</v>
      </c>
      <c r="AH8">
        <v>1</v>
      </c>
      <c r="AI8">
        <v>1</v>
      </c>
      <c r="AJ8">
        <v>15</v>
      </c>
      <c r="AK8">
        <v>0</v>
      </c>
    </row>
    <row r="9" spans="1:37" x14ac:dyDescent="0.3">
      <c r="A9" t="s">
        <v>4</v>
      </c>
      <c r="B9" s="21"/>
      <c r="C9" s="32">
        <f t="shared" si="0"/>
        <v>0.15315315315315314</v>
      </c>
      <c r="D9" s="23">
        <f t="shared" si="1"/>
        <v>17</v>
      </c>
      <c r="E9" s="32">
        <f t="shared" si="2"/>
        <v>6.4516129032258063E-2</v>
      </c>
      <c r="F9" s="23">
        <f t="shared" si="3"/>
        <v>4</v>
      </c>
      <c r="G9" s="22">
        <f t="shared" si="4"/>
        <v>3.2258064516129031E-2</v>
      </c>
      <c r="H9" s="23">
        <f t="shared" si="5"/>
        <v>1</v>
      </c>
      <c r="I9" s="32">
        <f t="shared" si="6"/>
        <v>5.8823529411764705E-2</v>
      </c>
      <c r="J9" s="23">
        <f t="shared" si="7"/>
        <v>2</v>
      </c>
      <c r="K9" s="32">
        <f t="shared" si="8"/>
        <v>0.08</v>
      </c>
      <c r="L9" s="23">
        <f t="shared" si="9"/>
        <v>2</v>
      </c>
      <c r="M9" s="32">
        <f t="shared" si="10"/>
        <v>7.6923076923076927E-2</v>
      </c>
      <c r="N9" s="23">
        <f t="shared" si="11"/>
        <v>6</v>
      </c>
      <c r="O9" s="32">
        <f t="shared" si="12"/>
        <v>9.0909090909090912E-2</v>
      </c>
      <c r="P9" s="23">
        <f t="shared" si="13"/>
        <v>2</v>
      </c>
      <c r="Q9" s="32">
        <f t="shared" si="14"/>
        <v>9.4182825484764546E-2</v>
      </c>
      <c r="R9" s="23">
        <f t="shared" si="15"/>
        <v>34</v>
      </c>
      <c r="S9" s="32">
        <f t="shared" si="16"/>
        <v>0</v>
      </c>
      <c r="T9" s="23">
        <f t="shared" si="17"/>
        <v>0</v>
      </c>
      <c r="X9" t="s">
        <v>7</v>
      </c>
      <c r="Y9" t="s">
        <v>77</v>
      </c>
      <c r="Z9" t="s">
        <v>78</v>
      </c>
      <c r="AA9" t="s">
        <v>93</v>
      </c>
      <c r="AB9" t="s">
        <v>147</v>
      </c>
      <c r="AC9">
        <v>7</v>
      </c>
      <c r="AD9">
        <v>4</v>
      </c>
      <c r="AE9">
        <v>1</v>
      </c>
      <c r="AF9">
        <v>5</v>
      </c>
      <c r="AG9">
        <v>3</v>
      </c>
      <c r="AH9">
        <v>6</v>
      </c>
      <c r="AI9">
        <v>0</v>
      </c>
      <c r="AJ9">
        <v>26</v>
      </c>
      <c r="AK9">
        <v>0</v>
      </c>
    </row>
    <row r="10" spans="1:37" x14ac:dyDescent="0.3">
      <c r="A10" t="s">
        <v>138</v>
      </c>
      <c r="B10" s="21"/>
      <c r="C10" s="32">
        <f t="shared" si="0"/>
        <v>0</v>
      </c>
      <c r="D10" s="23">
        <f t="shared" si="1"/>
        <v>0</v>
      </c>
      <c r="E10" s="32">
        <f t="shared" si="2"/>
        <v>1.6129032258064516E-2</v>
      </c>
      <c r="F10" s="23">
        <f t="shared" si="3"/>
        <v>1</v>
      </c>
      <c r="G10" s="22">
        <f t="shared" si="4"/>
        <v>0</v>
      </c>
      <c r="H10" s="23">
        <f t="shared" si="5"/>
        <v>0</v>
      </c>
      <c r="I10" s="32">
        <f t="shared" si="6"/>
        <v>0</v>
      </c>
      <c r="J10" s="23">
        <f t="shared" si="7"/>
        <v>0</v>
      </c>
      <c r="K10" s="32">
        <f t="shared" si="8"/>
        <v>0</v>
      </c>
      <c r="L10" s="23">
        <f t="shared" si="9"/>
        <v>0</v>
      </c>
      <c r="M10" s="32">
        <f t="shared" si="10"/>
        <v>0</v>
      </c>
      <c r="N10" s="23">
        <f t="shared" si="11"/>
        <v>0</v>
      </c>
      <c r="O10" s="32">
        <f t="shared" si="12"/>
        <v>0</v>
      </c>
      <c r="P10" s="23">
        <f t="shared" si="13"/>
        <v>0</v>
      </c>
      <c r="Q10" s="32">
        <f t="shared" si="14"/>
        <v>2.7700831024930748E-3</v>
      </c>
      <c r="R10" s="23">
        <f t="shared" si="15"/>
        <v>1</v>
      </c>
      <c r="S10" s="32">
        <f t="shared" si="16"/>
        <v>0</v>
      </c>
      <c r="T10" s="23">
        <f t="shared" si="17"/>
        <v>0</v>
      </c>
      <c r="X10" t="s">
        <v>8</v>
      </c>
      <c r="Y10" t="s">
        <v>77</v>
      </c>
      <c r="Z10" t="s">
        <v>78</v>
      </c>
      <c r="AA10" t="s">
        <v>93</v>
      </c>
      <c r="AB10" t="s">
        <v>147</v>
      </c>
      <c r="AC10">
        <v>0</v>
      </c>
      <c r="AD10">
        <v>0</v>
      </c>
      <c r="AE10">
        <v>1</v>
      </c>
      <c r="AF10">
        <v>0</v>
      </c>
      <c r="AG10">
        <v>0</v>
      </c>
      <c r="AH10">
        <v>0</v>
      </c>
      <c r="AI10">
        <v>0</v>
      </c>
      <c r="AJ10">
        <v>1</v>
      </c>
      <c r="AK10">
        <v>0</v>
      </c>
    </row>
    <row r="11" spans="1:37" x14ac:dyDescent="0.3">
      <c r="A11" t="s">
        <v>53</v>
      </c>
      <c r="B11" s="21"/>
      <c r="C11" s="32">
        <f t="shared" si="0"/>
        <v>0</v>
      </c>
      <c r="D11" s="23">
        <f t="shared" si="1"/>
        <v>0</v>
      </c>
      <c r="E11" s="32">
        <f t="shared" si="2"/>
        <v>0</v>
      </c>
      <c r="F11" s="23">
        <f t="shared" si="3"/>
        <v>0</v>
      </c>
      <c r="G11" s="22">
        <f t="shared" si="4"/>
        <v>0</v>
      </c>
      <c r="H11" s="23">
        <f t="shared" si="5"/>
        <v>0</v>
      </c>
      <c r="I11" s="32">
        <f t="shared" si="6"/>
        <v>0</v>
      </c>
      <c r="J11" s="23">
        <f t="shared" si="7"/>
        <v>0</v>
      </c>
      <c r="K11" s="32">
        <f t="shared" si="8"/>
        <v>0</v>
      </c>
      <c r="L11" s="23">
        <f t="shared" si="9"/>
        <v>0</v>
      </c>
      <c r="M11" s="32">
        <f t="shared" si="10"/>
        <v>0</v>
      </c>
      <c r="N11" s="23">
        <f t="shared" si="11"/>
        <v>0</v>
      </c>
      <c r="O11" s="32">
        <f t="shared" si="12"/>
        <v>0</v>
      </c>
      <c r="P11" s="23">
        <f t="shared" si="13"/>
        <v>0</v>
      </c>
      <c r="Q11" s="32">
        <f t="shared" si="14"/>
        <v>0</v>
      </c>
      <c r="R11" s="23">
        <f t="shared" si="15"/>
        <v>0</v>
      </c>
      <c r="S11" s="32">
        <f t="shared" si="16"/>
        <v>0</v>
      </c>
      <c r="T11" s="23">
        <f t="shared" si="17"/>
        <v>0</v>
      </c>
      <c r="X11" t="s">
        <v>10</v>
      </c>
      <c r="Y11" t="s">
        <v>77</v>
      </c>
      <c r="Z11" t="s">
        <v>78</v>
      </c>
      <c r="AA11" t="s">
        <v>93</v>
      </c>
      <c r="AB11" t="s">
        <v>147</v>
      </c>
      <c r="AC11">
        <v>1</v>
      </c>
      <c r="AD11">
        <v>1</v>
      </c>
      <c r="AE11">
        <v>2</v>
      </c>
      <c r="AF11">
        <v>1</v>
      </c>
      <c r="AG11">
        <v>0</v>
      </c>
      <c r="AH11">
        <v>0</v>
      </c>
      <c r="AI11">
        <v>0</v>
      </c>
      <c r="AJ11">
        <v>5</v>
      </c>
      <c r="AK11">
        <v>0</v>
      </c>
    </row>
    <row r="12" spans="1:37" x14ac:dyDescent="0.3">
      <c r="A12" t="s">
        <v>54</v>
      </c>
      <c r="B12" s="21"/>
      <c r="C12" s="32">
        <f t="shared" si="0"/>
        <v>0</v>
      </c>
      <c r="D12" s="23">
        <f t="shared" si="1"/>
        <v>0</v>
      </c>
      <c r="E12" s="32">
        <f t="shared" si="2"/>
        <v>0</v>
      </c>
      <c r="F12" s="23">
        <f t="shared" si="3"/>
        <v>0</v>
      </c>
      <c r="G12" s="22">
        <f t="shared" si="4"/>
        <v>0</v>
      </c>
      <c r="H12" s="23">
        <f t="shared" si="5"/>
        <v>0</v>
      </c>
      <c r="I12" s="32">
        <f t="shared" si="6"/>
        <v>0</v>
      </c>
      <c r="J12" s="23">
        <f t="shared" si="7"/>
        <v>0</v>
      </c>
      <c r="K12" s="32">
        <f t="shared" si="8"/>
        <v>0</v>
      </c>
      <c r="L12" s="23">
        <f t="shared" si="9"/>
        <v>0</v>
      </c>
      <c r="M12" s="32">
        <f t="shared" si="10"/>
        <v>0</v>
      </c>
      <c r="N12" s="23">
        <f t="shared" si="11"/>
        <v>0</v>
      </c>
      <c r="O12" s="32">
        <f t="shared" si="12"/>
        <v>0</v>
      </c>
      <c r="P12" s="23">
        <f t="shared" si="13"/>
        <v>0</v>
      </c>
      <c r="Q12" s="32">
        <f t="shared" si="14"/>
        <v>0</v>
      </c>
      <c r="R12" s="23">
        <f t="shared" si="15"/>
        <v>0</v>
      </c>
      <c r="S12" s="32">
        <f t="shared" si="16"/>
        <v>0</v>
      </c>
      <c r="T12" s="23">
        <f t="shared" si="17"/>
        <v>0</v>
      </c>
      <c r="X12" t="s">
        <v>11</v>
      </c>
      <c r="Y12" t="s">
        <v>77</v>
      </c>
      <c r="Z12" t="s">
        <v>78</v>
      </c>
      <c r="AA12" t="s">
        <v>93</v>
      </c>
      <c r="AB12" t="s">
        <v>147</v>
      </c>
      <c r="AC12">
        <v>0</v>
      </c>
      <c r="AD12">
        <v>4</v>
      </c>
      <c r="AE12">
        <v>1</v>
      </c>
      <c r="AF12">
        <v>0</v>
      </c>
      <c r="AG12">
        <v>1</v>
      </c>
      <c r="AH12">
        <v>2</v>
      </c>
      <c r="AI12">
        <v>0</v>
      </c>
      <c r="AJ12">
        <v>8</v>
      </c>
      <c r="AK12">
        <v>0</v>
      </c>
    </row>
    <row r="13" spans="1:37" x14ac:dyDescent="0.3">
      <c r="A13" t="s">
        <v>55</v>
      </c>
      <c r="B13" s="21"/>
      <c r="C13" s="32">
        <f t="shared" si="0"/>
        <v>0</v>
      </c>
      <c r="D13" s="23">
        <f t="shared" si="1"/>
        <v>0</v>
      </c>
      <c r="E13" s="32">
        <f t="shared" si="2"/>
        <v>0</v>
      </c>
      <c r="F13" s="23">
        <f t="shared" si="3"/>
        <v>0</v>
      </c>
      <c r="G13" s="22">
        <f t="shared" si="4"/>
        <v>0</v>
      </c>
      <c r="H13" s="23">
        <f t="shared" si="5"/>
        <v>0</v>
      </c>
      <c r="I13" s="32">
        <f t="shared" si="6"/>
        <v>0</v>
      </c>
      <c r="J13" s="23">
        <f t="shared" si="7"/>
        <v>0</v>
      </c>
      <c r="K13" s="32">
        <f t="shared" si="8"/>
        <v>0</v>
      </c>
      <c r="L13" s="23">
        <f t="shared" si="9"/>
        <v>0</v>
      </c>
      <c r="M13" s="32">
        <f t="shared" si="10"/>
        <v>0</v>
      </c>
      <c r="N13" s="23">
        <f t="shared" si="11"/>
        <v>0</v>
      </c>
      <c r="O13" s="32">
        <f t="shared" si="12"/>
        <v>0</v>
      </c>
      <c r="P13" s="23">
        <f t="shared" si="13"/>
        <v>0</v>
      </c>
      <c r="Q13" s="32">
        <f t="shared" si="14"/>
        <v>0</v>
      </c>
      <c r="R13" s="23">
        <f t="shared" si="15"/>
        <v>0</v>
      </c>
      <c r="S13" s="32">
        <f t="shared" si="16"/>
        <v>0</v>
      </c>
      <c r="T13" s="23">
        <f t="shared" si="17"/>
        <v>0</v>
      </c>
      <c r="X13" t="s">
        <v>12</v>
      </c>
      <c r="Y13" t="s">
        <v>77</v>
      </c>
      <c r="Z13" t="s">
        <v>78</v>
      </c>
      <c r="AA13" t="s">
        <v>93</v>
      </c>
      <c r="AB13" t="s">
        <v>147</v>
      </c>
      <c r="AC13">
        <v>3</v>
      </c>
      <c r="AD13">
        <v>1</v>
      </c>
      <c r="AE13">
        <v>1</v>
      </c>
      <c r="AF13">
        <v>0</v>
      </c>
      <c r="AG13">
        <v>1</v>
      </c>
      <c r="AH13">
        <v>3</v>
      </c>
      <c r="AI13">
        <v>1</v>
      </c>
      <c r="AJ13">
        <v>9</v>
      </c>
      <c r="AK13">
        <v>1</v>
      </c>
    </row>
    <row r="14" spans="1:37" x14ac:dyDescent="0.3">
      <c r="A14" t="s">
        <v>5</v>
      </c>
      <c r="B14" s="21"/>
      <c r="C14" s="32">
        <f t="shared" si="0"/>
        <v>2.7027027027027029E-2</v>
      </c>
      <c r="D14" s="23">
        <f t="shared" si="1"/>
        <v>3</v>
      </c>
      <c r="E14" s="32">
        <f t="shared" si="2"/>
        <v>3.2258064516129031E-2</v>
      </c>
      <c r="F14" s="23">
        <f t="shared" si="3"/>
        <v>2</v>
      </c>
      <c r="G14" s="22">
        <f t="shared" si="4"/>
        <v>0.19354838709677419</v>
      </c>
      <c r="H14" s="23">
        <f t="shared" si="5"/>
        <v>6</v>
      </c>
      <c r="I14" s="32">
        <f t="shared" si="6"/>
        <v>5.8823529411764705E-2</v>
      </c>
      <c r="J14" s="23">
        <f t="shared" si="7"/>
        <v>2</v>
      </c>
      <c r="K14" s="32">
        <f t="shared" si="8"/>
        <v>0</v>
      </c>
      <c r="L14" s="23">
        <f t="shared" si="9"/>
        <v>0</v>
      </c>
      <c r="M14" s="32">
        <f t="shared" si="10"/>
        <v>2.564102564102564E-2</v>
      </c>
      <c r="N14" s="23">
        <f t="shared" si="11"/>
        <v>2</v>
      </c>
      <c r="O14" s="32">
        <f t="shared" si="12"/>
        <v>0</v>
      </c>
      <c r="P14" s="23">
        <f t="shared" si="13"/>
        <v>0</v>
      </c>
      <c r="Q14" s="32">
        <f t="shared" si="14"/>
        <v>4.1551246537396121E-2</v>
      </c>
      <c r="R14" s="23">
        <f t="shared" si="15"/>
        <v>15</v>
      </c>
      <c r="S14" s="32">
        <f t="shared" si="16"/>
        <v>0</v>
      </c>
      <c r="T14" s="23">
        <f t="shared" si="17"/>
        <v>0</v>
      </c>
      <c r="X14" t="s">
        <v>115</v>
      </c>
      <c r="Y14" t="s">
        <v>77</v>
      </c>
      <c r="Z14" t="s">
        <v>78</v>
      </c>
      <c r="AA14" t="s">
        <v>93</v>
      </c>
      <c r="AB14" t="s">
        <v>147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1</v>
      </c>
      <c r="AI14">
        <v>0</v>
      </c>
      <c r="AJ14">
        <v>1</v>
      </c>
      <c r="AK14">
        <v>0</v>
      </c>
    </row>
    <row r="15" spans="1:37" x14ac:dyDescent="0.3">
      <c r="A15" t="s">
        <v>6</v>
      </c>
      <c r="B15" s="21"/>
      <c r="C15" s="32">
        <f t="shared" si="0"/>
        <v>6.3063063063063057E-2</v>
      </c>
      <c r="D15" s="23">
        <f t="shared" si="1"/>
        <v>7</v>
      </c>
      <c r="E15" s="32">
        <f t="shared" si="2"/>
        <v>3.2258064516129031E-2</v>
      </c>
      <c r="F15" s="23">
        <f t="shared" si="3"/>
        <v>2</v>
      </c>
      <c r="G15" s="22">
        <f t="shared" si="4"/>
        <v>3.2258064516129031E-2</v>
      </c>
      <c r="H15" s="23">
        <f t="shared" si="5"/>
        <v>1</v>
      </c>
      <c r="I15" s="32">
        <f t="shared" si="6"/>
        <v>5.8823529411764705E-2</v>
      </c>
      <c r="J15" s="23">
        <f t="shared" si="7"/>
        <v>2</v>
      </c>
      <c r="K15" s="32">
        <f t="shared" si="8"/>
        <v>0.04</v>
      </c>
      <c r="L15" s="23">
        <f t="shared" si="9"/>
        <v>1</v>
      </c>
      <c r="M15" s="32">
        <f t="shared" si="10"/>
        <v>1.282051282051282E-2</v>
      </c>
      <c r="N15" s="23">
        <f t="shared" si="11"/>
        <v>1</v>
      </c>
      <c r="O15" s="32">
        <f t="shared" si="12"/>
        <v>4.5454545454545456E-2</v>
      </c>
      <c r="P15" s="23">
        <f t="shared" si="13"/>
        <v>1</v>
      </c>
      <c r="Q15" s="32">
        <f t="shared" si="14"/>
        <v>4.1551246537396121E-2</v>
      </c>
      <c r="R15" s="23">
        <f t="shared" si="15"/>
        <v>15</v>
      </c>
      <c r="S15" s="32">
        <f t="shared" si="16"/>
        <v>0</v>
      </c>
      <c r="T15" s="23">
        <f t="shared" si="17"/>
        <v>0</v>
      </c>
      <c r="X15" t="s">
        <v>13</v>
      </c>
      <c r="Y15" t="s">
        <v>77</v>
      </c>
      <c r="Z15" t="s">
        <v>78</v>
      </c>
      <c r="AA15" t="s">
        <v>93</v>
      </c>
      <c r="AB15" t="s">
        <v>147</v>
      </c>
      <c r="AC15">
        <v>9</v>
      </c>
      <c r="AD15">
        <v>3</v>
      </c>
      <c r="AE15">
        <v>2</v>
      </c>
      <c r="AF15">
        <v>1</v>
      </c>
      <c r="AG15">
        <v>1</v>
      </c>
      <c r="AH15">
        <v>2</v>
      </c>
      <c r="AI15">
        <v>0</v>
      </c>
      <c r="AJ15">
        <v>18</v>
      </c>
      <c r="AK15">
        <v>0</v>
      </c>
    </row>
    <row r="16" spans="1:37" x14ac:dyDescent="0.3">
      <c r="A16" t="s">
        <v>7</v>
      </c>
      <c r="B16" s="21"/>
      <c r="C16" s="32">
        <f t="shared" si="0"/>
        <v>6.3063063063063057E-2</v>
      </c>
      <c r="D16" s="23">
        <f t="shared" si="1"/>
        <v>7</v>
      </c>
      <c r="E16" s="32">
        <f t="shared" si="2"/>
        <v>6.4516129032258063E-2</v>
      </c>
      <c r="F16" s="23">
        <f t="shared" si="3"/>
        <v>4</v>
      </c>
      <c r="G16" s="22">
        <f t="shared" si="4"/>
        <v>3.2258064516129031E-2</v>
      </c>
      <c r="H16" s="23">
        <f t="shared" si="5"/>
        <v>1</v>
      </c>
      <c r="I16" s="32">
        <f t="shared" si="6"/>
        <v>0.14705882352941177</v>
      </c>
      <c r="J16" s="23">
        <f t="shared" si="7"/>
        <v>5</v>
      </c>
      <c r="K16" s="32">
        <f t="shared" si="8"/>
        <v>0.12</v>
      </c>
      <c r="L16" s="23">
        <f t="shared" si="9"/>
        <v>3</v>
      </c>
      <c r="M16" s="32">
        <f t="shared" si="10"/>
        <v>7.6923076923076927E-2</v>
      </c>
      <c r="N16" s="23">
        <f t="shared" si="11"/>
        <v>6</v>
      </c>
      <c r="O16" s="32">
        <f t="shared" si="12"/>
        <v>0</v>
      </c>
      <c r="P16" s="23">
        <f t="shared" si="13"/>
        <v>0</v>
      </c>
      <c r="Q16" s="32">
        <f t="shared" si="14"/>
        <v>7.2022160664819951E-2</v>
      </c>
      <c r="R16" s="23">
        <f t="shared" si="15"/>
        <v>26</v>
      </c>
      <c r="S16" s="32">
        <f t="shared" si="16"/>
        <v>0</v>
      </c>
      <c r="T16" s="23">
        <f t="shared" si="17"/>
        <v>0</v>
      </c>
      <c r="X16" t="s">
        <v>37</v>
      </c>
      <c r="Y16" t="s">
        <v>77</v>
      </c>
      <c r="Z16" t="s">
        <v>78</v>
      </c>
      <c r="AA16" t="s">
        <v>93</v>
      </c>
      <c r="AB16" t="s">
        <v>147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1</v>
      </c>
      <c r="AI16">
        <v>0</v>
      </c>
      <c r="AJ16">
        <v>1</v>
      </c>
      <c r="AK16">
        <v>0</v>
      </c>
    </row>
    <row r="17" spans="1:37" x14ac:dyDescent="0.3">
      <c r="A17" t="s">
        <v>56</v>
      </c>
      <c r="B17" s="21"/>
      <c r="C17" s="32">
        <f t="shared" si="0"/>
        <v>0</v>
      </c>
      <c r="D17" s="23">
        <f t="shared" si="1"/>
        <v>0</v>
      </c>
      <c r="E17" s="32">
        <f t="shared" si="2"/>
        <v>0</v>
      </c>
      <c r="F17" s="23">
        <f t="shared" si="3"/>
        <v>0</v>
      </c>
      <c r="G17" s="22">
        <f t="shared" si="4"/>
        <v>0</v>
      </c>
      <c r="H17" s="23">
        <f t="shared" si="5"/>
        <v>0</v>
      </c>
      <c r="I17" s="32">
        <f t="shared" si="6"/>
        <v>0</v>
      </c>
      <c r="J17" s="23">
        <f t="shared" si="7"/>
        <v>0</v>
      </c>
      <c r="K17" s="32">
        <f t="shared" si="8"/>
        <v>0</v>
      </c>
      <c r="L17" s="23">
        <f t="shared" si="9"/>
        <v>0</v>
      </c>
      <c r="M17" s="32">
        <f t="shared" si="10"/>
        <v>0</v>
      </c>
      <c r="N17" s="23">
        <f t="shared" si="11"/>
        <v>0</v>
      </c>
      <c r="O17" s="32">
        <f t="shared" si="12"/>
        <v>0</v>
      </c>
      <c r="P17" s="23">
        <f t="shared" si="13"/>
        <v>0</v>
      </c>
      <c r="Q17" s="32">
        <f t="shared" si="14"/>
        <v>0</v>
      </c>
      <c r="R17" s="23">
        <f t="shared" si="15"/>
        <v>0</v>
      </c>
      <c r="S17" s="32">
        <f t="shared" si="16"/>
        <v>0</v>
      </c>
      <c r="T17" s="23">
        <f t="shared" si="17"/>
        <v>0</v>
      </c>
      <c r="X17" t="s">
        <v>14</v>
      </c>
      <c r="Y17" t="s">
        <v>77</v>
      </c>
      <c r="Z17" t="s">
        <v>78</v>
      </c>
      <c r="AA17" t="s">
        <v>93</v>
      </c>
      <c r="AB17" t="s">
        <v>147</v>
      </c>
      <c r="AC17">
        <v>0</v>
      </c>
      <c r="AD17">
        <v>1</v>
      </c>
      <c r="AE17">
        <v>0</v>
      </c>
      <c r="AF17">
        <v>0</v>
      </c>
      <c r="AG17">
        <v>1</v>
      </c>
      <c r="AH17">
        <v>0</v>
      </c>
      <c r="AI17">
        <v>0</v>
      </c>
      <c r="AJ17">
        <v>2</v>
      </c>
      <c r="AK17">
        <v>0</v>
      </c>
    </row>
    <row r="18" spans="1:37" x14ac:dyDescent="0.3">
      <c r="A18" t="s">
        <v>8</v>
      </c>
      <c r="B18" s="21"/>
      <c r="C18" s="32">
        <f t="shared" si="0"/>
        <v>0</v>
      </c>
      <c r="D18" s="23">
        <f t="shared" si="1"/>
        <v>0</v>
      </c>
      <c r="E18" s="32">
        <f t="shared" si="2"/>
        <v>0</v>
      </c>
      <c r="F18" s="23">
        <f t="shared" si="3"/>
        <v>0</v>
      </c>
      <c r="G18" s="22">
        <f t="shared" si="4"/>
        <v>3.2258064516129031E-2</v>
      </c>
      <c r="H18" s="23">
        <f t="shared" si="5"/>
        <v>1</v>
      </c>
      <c r="I18" s="32">
        <f t="shared" si="6"/>
        <v>0</v>
      </c>
      <c r="J18" s="23">
        <f t="shared" si="7"/>
        <v>0</v>
      </c>
      <c r="K18" s="32">
        <f t="shared" si="8"/>
        <v>0</v>
      </c>
      <c r="L18" s="23">
        <f t="shared" si="9"/>
        <v>0</v>
      </c>
      <c r="M18" s="32">
        <f t="shared" si="10"/>
        <v>0</v>
      </c>
      <c r="N18" s="23">
        <f t="shared" si="11"/>
        <v>0</v>
      </c>
      <c r="O18" s="32">
        <f t="shared" si="12"/>
        <v>0</v>
      </c>
      <c r="P18" s="23">
        <f t="shared" si="13"/>
        <v>0</v>
      </c>
      <c r="Q18" s="32">
        <f t="shared" si="14"/>
        <v>2.7700831024930748E-3</v>
      </c>
      <c r="R18" s="23">
        <f t="shared" si="15"/>
        <v>1</v>
      </c>
      <c r="S18" s="32">
        <f t="shared" si="16"/>
        <v>0</v>
      </c>
      <c r="T18" s="23">
        <f t="shared" si="17"/>
        <v>0</v>
      </c>
      <c r="X18" t="s">
        <v>148</v>
      </c>
      <c r="Y18" t="s">
        <v>77</v>
      </c>
      <c r="Z18" t="s">
        <v>78</v>
      </c>
      <c r="AA18" t="s">
        <v>93</v>
      </c>
      <c r="AB18" t="s">
        <v>147</v>
      </c>
      <c r="AC18">
        <v>0</v>
      </c>
      <c r="AD18">
        <v>2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2</v>
      </c>
      <c r="AK18">
        <v>0</v>
      </c>
    </row>
    <row r="19" spans="1:37" x14ac:dyDescent="0.3">
      <c r="A19" t="s">
        <v>57</v>
      </c>
      <c r="B19" s="21"/>
      <c r="C19" s="32">
        <f t="shared" si="0"/>
        <v>0</v>
      </c>
      <c r="D19" s="23">
        <f t="shared" si="1"/>
        <v>0</v>
      </c>
      <c r="E19" s="32">
        <f t="shared" si="2"/>
        <v>0</v>
      </c>
      <c r="F19" s="23">
        <f t="shared" si="3"/>
        <v>0</v>
      </c>
      <c r="G19" s="22">
        <f t="shared" si="4"/>
        <v>0</v>
      </c>
      <c r="H19" s="23">
        <f t="shared" si="5"/>
        <v>0</v>
      </c>
      <c r="I19" s="32">
        <f t="shared" si="6"/>
        <v>0</v>
      </c>
      <c r="J19" s="23">
        <f t="shared" si="7"/>
        <v>0</v>
      </c>
      <c r="K19" s="32">
        <f t="shared" si="8"/>
        <v>0</v>
      </c>
      <c r="L19" s="23">
        <f t="shared" si="9"/>
        <v>0</v>
      </c>
      <c r="M19" s="32">
        <f t="shared" si="10"/>
        <v>0</v>
      </c>
      <c r="N19" s="23">
        <f t="shared" si="11"/>
        <v>0</v>
      </c>
      <c r="O19" s="32">
        <f t="shared" si="12"/>
        <v>0</v>
      </c>
      <c r="P19" s="23">
        <f t="shared" si="13"/>
        <v>0</v>
      </c>
      <c r="Q19" s="32">
        <f t="shared" si="14"/>
        <v>0</v>
      </c>
      <c r="R19" s="23">
        <f t="shared" si="15"/>
        <v>0</v>
      </c>
      <c r="S19" s="32">
        <f t="shared" si="16"/>
        <v>0</v>
      </c>
      <c r="T19" s="23">
        <f t="shared" si="17"/>
        <v>0</v>
      </c>
      <c r="X19" t="s">
        <v>15</v>
      </c>
      <c r="Y19" t="s">
        <v>77</v>
      </c>
      <c r="Z19" t="s">
        <v>78</v>
      </c>
      <c r="AA19" t="s">
        <v>93</v>
      </c>
      <c r="AB19" t="s">
        <v>147</v>
      </c>
      <c r="AC19">
        <v>0</v>
      </c>
      <c r="AD19">
        <v>0</v>
      </c>
      <c r="AE19">
        <v>0</v>
      </c>
      <c r="AF19">
        <v>1</v>
      </c>
      <c r="AG19">
        <v>0</v>
      </c>
      <c r="AH19">
        <v>0</v>
      </c>
      <c r="AI19">
        <v>0</v>
      </c>
      <c r="AJ19">
        <v>1</v>
      </c>
      <c r="AK19">
        <v>0</v>
      </c>
    </row>
    <row r="20" spans="1:37" x14ac:dyDescent="0.3">
      <c r="A20" t="s">
        <v>9</v>
      </c>
      <c r="B20" s="21"/>
      <c r="C20" s="32">
        <f t="shared" si="0"/>
        <v>0</v>
      </c>
      <c r="D20" s="23">
        <f t="shared" si="1"/>
        <v>0</v>
      </c>
      <c r="E20" s="32">
        <f t="shared" si="2"/>
        <v>0</v>
      </c>
      <c r="F20" s="23">
        <f t="shared" si="3"/>
        <v>0</v>
      </c>
      <c r="G20" s="22">
        <f t="shared" si="4"/>
        <v>0</v>
      </c>
      <c r="H20" s="23">
        <f t="shared" si="5"/>
        <v>0</v>
      </c>
      <c r="I20" s="32">
        <f t="shared" si="6"/>
        <v>0</v>
      </c>
      <c r="J20" s="23">
        <f t="shared" si="7"/>
        <v>0</v>
      </c>
      <c r="K20" s="32">
        <f t="shared" si="8"/>
        <v>0</v>
      </c>
      <c r="L20" s="23">
        <f t="shared" si="9"/>
        <v>0</v>
      </c>
      <c r="M20" s="32">
        <f t="shared" si="10"/>
        <v>0</v>
      </c>
      <c r="N20" s="23">
        <f t="shared" si="11"/>
        <v>0</v>
      </c>
      <c r="O20" s="32">
        <f t="shared" si="12"/>
        <v>0</v>
      </c>
      <c r="P20" s="23">
        <f t="shared" si="13"/>
        <v>0</v>
      </c>
      <c r="Q20" s="32">
        <f t="shared" si="14"/>
        <v>0</v>
      </c>
      <c r="R20" s="23">
        <f t="shared" si="15"/>
        <v>0</v>
      </c>
      <c r="S20" s="32">
        <f t="shared" si="16"/>
        <v>0</v>
      </c>
      <c r="T20" s="23">
        <f t="shared" si="17"/>
        <v>0</v>
      </c>
      <c r="X20" t="s">
        <v>17</v>
      </c>
      <c r="Y20" t="s">
        <v>77</v>
      </c>
      <c r="Z20" t="s">
        <v>78</v>
      </c>
      <c r="AA20" t="s">
        <v>93</v>
      </c>
      <c r="AB20" t="s">
        <v>147</v>
      </c>
      <c r="AC20">
        <v>0</v>
      </c>
      <c r="AD20">
        <v>1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1</v>
      </c>
      <c r="AK20">
        <v>0</v>
      </c>
    </row>
    <row r="21" spans="1:37" x14ac:dyDescent="0.3">
      <c r="A21" t="s">
        <v>10</v>
      </c>
      <c r="B21" s="21"/>
      <c r="C21" s="32">
        <f t="shared" si="0"/>
        <v>9.0090090090090089E-3</v>
      </c>
      <c r="D21" s="23">
        <f t="shared" si="1"/>
        <v>1</v>
      </c>
      <c r="E21" s="32">
        <f t="shared" si="2"/>
        <v>1.6129032258064516E-2</v>
      </c>
      <c r="F21" s="23">
        <f t="shared" si="3"/>
        <v>1</v>
      </c>
      <c r="G21" s="22">
        <f t="shared" si="4"/>
        <v>6.4516129032258063E-2</v>
      </c>
      <c r="H21" s="23">
        <f t="shared" si="5"/>
        <v>2</v>
      </c>
      <c r="I21" s="32">
        <f t="shared" si="6"/>
        <v>2.9411764705882353E-2</v>
      </c>
      <c r="J21" s="23">
        <f t="shared" si="7"/>
        <v>1</v>
      </c>
      <c r="K21" s="32">
        <f t="shared" si="8"/>
        <v>0</v>
      </c>
      <c r="L21" s="23">
        <f t="shared" si="9"/>
        <v>0</v>
      </c>
      <c r="M21" s="32">
        <f t="shared" si="10"/>
        <v>0</v>
      </c>
      <c r="N21" s="23">
        <f t="shared" si="11"/>
        <v>0</v>
      </c>
      <c r="O21" s="32">
        <f t="shared" si="12"/>
        <v>0</v>
      </c>
      <c r="P21" s="23">
        <f t="shared" si="13"/>
        <v>0</v>
      </c>
      <c r="Q21" s="32">
        <f t="shared" si="14"/>
        <v>1.3850415512465374E-2</v>
      </c>
      <c r="R21" s="23">
        <f t="shared" si="15"/>
        <v>5</v>
      </c>
      <c r="S21" s="32">
        <f t="shared" si="16"/>
        <v>0</v>
      </c>
      <c r="T21" s="23">
        <f t="shared" si="17"/>
        <v>0</v>
      </c>
      <c r="X21" t="s">
        <v>19</v>
      </c>
      <c r="Y21" t="s">
        <v>77</v>
      </c>
      <c r="Z21" t="s">
        <v>78</v>
      </c>
      <c r="AA21" t="s">
        <v>93</v>
      </c>
      <c r="AB21" t="s">
        <v>147</v>
      </c>
      <c r="AC21">
        <v>5</v>
      </c>
      <c r="AD21">
        <v>6</v>
      </c>
      <c r="AE21">
        <v>1</v>
      </c>
      <c r="AF21">
        <v>4</v>
      </c>
      <c r="AG21">
        <v>1</v>
      </c>
      <c r="AH21">
        <v>3</v>
      </c>
      <c r="AI21">
        <v>1</v>
      </c>
      <c r="AJ21">
        <v>21</v>
      </c>
      <c r="AK21">
        <v>0</v>
      </c>
    </row>
    <row r="22" spans="1:37" x14ac:dyDescent="0.3">
      <c r="A22" t="s">
        <v>58</v>
      </c>
      <c r="B22" s="21"/>
      <c r="C22" s="32">
        <f t="shared" si="0"/>
        <v>0</v>
      </c>
      <c r="D22" s="23">
        <f t="shared" si="1"/>
        <v>0</v>
      </c>
      <c r="E22" s="32">
        <f t="shared" si="2"/>
        <v>0</v>
      </c>
      <c r="F22" s="23">
        <f t="shared" si="3"/>
        <v>0</v>
      </c>
      <c r="G22" s="22">
        <f t="shared" si="4"/>
        <v>0</v>
      </c>
      <c r="H22" s="23">
        <f t="shared" si="5"/>
        <v>0</v>
      </c>
      <c r="I22" s="32">
        <f t="shared" si="6"/>
        <v>0</v>
      </c>
      <c r="J22" s="23">
        <f t="shared" si="7"/>
        <v>0</v>
      </c>
      <c r="K22" s="32">
        <f t="shared" si="8"/>
        <v>0</v>
      </c>
      <c r="L22" s="23">
        <f t="shared" si="9"/>
        <v>0</v>
      </c>
      <c r="M22" s="32">
        <f t="shared" si="10"/>
        <v>0</v>
      </c>
      <c r="N22" s="23">
        <f t="shared" si="11"/>
        <v>0</v>
      </c>
      <c r="O22" s="32">
        <f t="shared" si="12"/>
        <v>0</v>
      </c>
      <c r="P22" s="23">
        <f t="shared" si="13"/>
        <v>0</v>
      </c>
      <c r="Q22" s="32">
        <f t="shared" si="14"/>
        <v>0</v>
      </c>
      <c r="R22" s="23">
        <f t="shared" si="15"/>
        <v>0</v>
      </c>
      <c r="S22" s="32">
        <f t="shared" si="16"/>
        <v>0</v>
      </c>
      <c r="T22" s="23">
        <f t="shared" si="17"/>
        <v>0</v>
      </c>
      <c r="X22" t="s">
        <v>126</v>
      </c>
      <c r="Y22" t="s">
        <v>77</v>
      </c>
      <c r="Z22" t="s">
        <v>78</v>
      </c>
      <c r="AA22" t="s">
        <v>93</v>
      </c>
      <c r="AB22" t="s">
        <v>147</v>
      </c>
      <c r="AC22">
        <v>1</v>
      </c>
      <c r="AD22">
        <v>2</v>
      </c>
      <c r="AE22">
        <v>1</v>
      </c>
      <c r="AF22">
        <v>1</v>
      </c>
      <c r="AG22">
        <v>2</v>
      </c>
      <c r="AH22">
        <v>10</v>
      </c>
      <c r="AI22">
        <v>1</v>
      </c>
      <c r="AJ22">
        <v>18</v>
      </c>
      <c r="AK22">
        <v>0</v>
      </c>
    </row>
    <row r="23" spans="1:37" x14ac:dyDescent="0.3">
      <c r="A23" t="s">
        <v>11</v>
      </c>
      <c r="B23" s="21"/>
      <c r="C23" s="32">
        <f t="shared" si="0"/>
        <v>0</v>
      </c>
      <c r="D23" s="23">
        <f t="shared" si="1"/>
        <v>0</v>
      </c>
      <c r="E23" s="32">
        <f t="shared" si="2"/>
        <v>6.4516129032258063E-2</v>
      </c>
      <c r="F23" s="23">
        <f t="shared" si="3"/>
        <v>4</v>
      </c>
      <c r="G23" s="22">
        <f t="shared" si="4"/>
        <v>3.2258064516129031E-2</v>
      </c>
      <c r="H23" s="23">
        <f t="shared" si="5"/>
        <v>1</v>
      </c>
      <c r="I23" s="32">
        <f t="shared" si="6"/>
        <v>0</v>
      </c>
      <c r="J23" s="23">
        <f t="shared" si="7"/>
        <v>0</v>
      </c>
      <c r="K23" s="32">
        <f t="shared" si="8"/>
        <v>0.04</v>
      </c>
      <c r="L23" s="23">
        <f t="shared" si="9"/>
        <v>1</v>
      </c>
      <c r="M23" s="32">
        <f t="shared" si="10"/>
        <v>2.564102564102564E-2</v>
      </c>
      <c r="N23" s="23">
        <f t="shared" si="11"/>
        <v>2</v>
      </c>
      <c r="O23" s="32">
        <f t="shared" si="12"/>
        <v>0</v>
      </c>
      <c r="P23" s="23">
        <f t="shared" si="13"/>
        <v>0</v>
      </c>
      <c r="Q23" s="32">
        <f t="shared" si="14"/>
        <v>2.2160664819944598E-2</v>
      </c>
      <c r="R23" s="23">
        <f t="shared" si="15"/>
        <v>8</v>
      </c>
      <c r="S23" s="32">
        <f t="shared" si="16"/>
        <v>0</v>
      </c>
      <c r="T23" s="23">
        <f t="shared" si="17"/>
        <v>0</v>
      </c>
      <c r="X23" t="s">
        <v>20</v>
      </c>
      <c r="Y23" t="s">
        <v>77</v>
      </c>
      <c r="Z23" t="s">
        <v>78</v>
      </c>
      <c r="AA23" t="s">
        <v>93</v>
      </c>
      <c r="AB23" t="s">
        <v>147</v>
      </c>
      <c r="AC23">
        <v>3</v>
      </c>
      <c r="AD23">
        <v>0</v>
      </c>
      <c r="AE23">
        <v>0</v>
      </c>
      <c r="AF23">
        <v>0</v>
      </c>
      <c r="AG23">
        <v>1</v>
      </c>
      <c r="AH23">
        <v>1</v>
      </c>
      <c r="AI23">
        <v>0</v>
      </c>
      <c r="AJ23">
        <v>5</v>
      </c>
      <c r="AK23">
        <v>0</v>
      </c>
    </row>
    <row r="24" spans="1:37" x14ac:dyDescent="0.3">
      <c r="A24" t="s">
        <v>12</v>
      </c>
      <c r="B24" s="21"/>
      <c r="C24" s="32">
        <f t="shared" si="0"/>
        <v>2.7027027027027029E-2</v>
      </c>
      <c r="D24" s="23">
        <f t="shared" si="1"/>
        <v>3</v>
      </c>
      <c r="E24" s="32">
        <f t="shared" si="2"/>
        <v>1.6129032258064516E-2</v>
      </c>
      <c r="F24" s="23">
        <f t="shared" si="3"/>
        <v>1</v>
      </c>
      <c r="G24" s="22">
        <f t="shared" si="4"/>
        <v>3.2258064516129031E-2</v>
      </c>
      <c r="H24" s="23">
        <f t="shared" si="5"/>
        <v>1</v>
      </c>
      <c r="I24" s="32">
        <f t="shared" si="6"/>
        <v>0</v>
      </c>
      <c r="J24" s="23">
        <f t="shared" si="7"/>
        <v>0</v>
      </c>
      <c r="K24" s="32">
        <f t="shared" si="8"/>
        <v>0.04</v>
      </c>
      <c r="L24" s="23">
        <f t="shared" si="9"/>
        <v>1</v>
      </c>
      <c r="M24" s="32">
        <f t="shared" si="10"/>
        <v>3.8461538461538464E-2</v>
      </c>
      <c r="N24" s="23">
        <f t="shared" si="11"/>
        <v>3</v>
      </c>
      <c r="O24" s="32">
        <f t="shared" si="12"/>
        <v>4.5454545454545456E-2</v>
      </c>
      <c r="P24" s="23">
        <f t="shared" si="13"/>
        <v>1</v>
      </c>
      <c r="Q24" s="32">
        <f t="shared" si="14"/>
        <v>2.4930747922437674E-2</v>
      </c>
      <c r="R24" s="23">
        <f t="shared" si="15"/>
        <v>9</v>
      </c>
      <c r="S24" s="32">
        <f t="shared" si="16"/>
        <v>0.5</v>
      </c>
      <c r="T24" s="23">
        <f t="shared" si="17"/>
        <v>1</v>
      </c>
      <c r="X24" t="s">
        <v>21</v>
      </c>
      <c r="Y24" t="s">
        <v>77</v>
      </c>
      <c r="Z24" t="s">
        <v>78</v>
      </c>
      <c r="AA24" t="s">
        <v>93</v>
      </c>
      <c r="AB24" t="s">
        <v>147</v>
      </c>
      <c r="AC24">
        <v>0</v>
      </c>
      <c r="AD24">
        <v>1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1</v>
      </c>
      <c r="AK24">
        <v>0</v>
      </c>
    </row>
    <row r="25" spans="1:37" x14ac:dyDescent="0.3">
      <c r="A25" t="s">
        <v>59</v>
      </c>
      <c r="B25" s="21"/>
      <c r="C25" s="32">
        <f t="shared" si="0"/>
        <v>0</v>
      </c>
      <c r="D25" s="23">
        <f t="shared" si="1"/>
        <v>0</v>
      </c>
      <c r="E25" s="32">
        <f t="shared" si="2"/>
        <v>0</v>
      </c>
      <c r="F25" s="23">
        <f t="shared" si="3"/>
        <v>0</v>
      </c>
      <c r="G25" s="22">
        <f t="shared" si="4"/>
        <v>0</v>
      </c>
      <c r="H25" s="23">
        <f t="shared" si="5"/>
        <v>0</v>
      </c>
      <c r="I25" s="32">
        <f t="shared" si="6"/>
        <v>0</v>
      </c>
      <c r="J25" s="23">
        <f t="shared" si="7"/>
        <v>0</v>
      </c>
      <c r="K25" s="32">
        <f t="shared" si="8"/>
        <v>0</v>
      </c>
      <c r="L25" s="23">
        <f t="shared" si="9"/>
        <v>0</v>
      </c>
      <c r="M25" s="32">
        <f t="shared" si="10"/>
        <v>0</v>
      </c>
      <c r="N25" s="23">
        <f t="shared" si="11"/>
        <v>0</v>
      </c>
      <c r="O25" s="32">
        <f t="shared" si="12"/>
        <v>0</v>
      </c>
      <c r="P25" s="23">
        <f t="shared" si="13"/>
        <v>0</v>
      </c>
      <c r="Q25" s="32">
        <f t="shared" si="14"/>
        <v>0</v>
      </c>
      <c r="R25" s="23">
        <f t="shared" si="15"/>
        <v>0</v>
      </c>
      <c r="S25" s="32">
        <f t="shared" si="16"/>
        <v>0</v>
      </c>
      <c r="T25" s="23">
        <f t="shared" si="17"/>
        <v>0</v>
      </c>
      <c r="X25" t="s">
        <v>22</v>
      </c>
      <c r="Y25" t="s">
        <v>77</v>
      </c>
      <c r="Z25" t="s">
        <v>78</v>
      </c>
      <c r="AA25" t="s">
        <v>93</v>
      </c>
      <c r="AB25" t="s">
        <v>147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1</v>
      </c>
      <c r="AI25">
        <v>0</v>
      </c>
      <c r="AJ25">
        <v>0</v>
      </c>
      <c r="AK25">
        <v>1</v>
      </c>
    </row>
    <row r="26" spans="1:37" x14ac:dyDescent="0.3">
      <c r="A26" t="s">
        <v>60</v>
      </c>
      <c r="B26" s="21"/>
      <c r="C26" s="32">
        <f t="shared" si="0"/>
        <v>0</v>
      </c>
      <c r="D26" s="23">
        <f t="shared" si="1"/>
        <v>0</v>
      </c>
      <c r="E26" s="32">
        <f t="shared" si="2"/>
        <v>0</v>
      </c>
      <c r="F26" s="23">
        <f t="shared" si="3"/>
        <v>0</v>
      </c>
      <c r="G26" s="22">
        <f t="shared" si="4"/>
        <v>0</v>
      </c>
      <c r="H26" s="23">
        <f t="shared" si="5"/>
        <v>0</v>
      </c>
      <c r="I26" s="32">
        <f t="shared" si="6"/>
        <v>0</v>
      </c>
      <c r="J26" s="23">
        <f t="shared" si="7"/>
        <v>0</v>
      </c>
      <c r="K26" s="32">
        <f t="shared" si="8"/>
        <v>0</v>
      </c>
      <c r="L26" s="23">
        <f t="shared" si="9"/>
        <v>0</v>
      </c>
      <c r="M26" s="32">
        <f t="shared" si="10"/>
        <v>0</v>
      </c>
      <c r="N26" s="23">
        <f t="shared" si="11"/>
        <v>0</v>
      </c>
      <c r="O26" s="32">
        <f t="shared" si="12"/>
        <v>0</v>
      </c>
      <c r="P26" s="23">
        <f t="shared" si="13"/>
        <v>0</v>
      </c>
      <c r="Q26" s="32">
        <f t="shared" si="14"/>
        <v>0</v>
      </c>
      <c r="R26" s="23">
        <f t="shared" si="15"/>
        <v>0</v>
      </c>
      <c r="S26" s="32">
        <f t="shared" si="16"/>
        <v>0</v>
      </c>
      <c r="T26" s="23">
        <f t="shared" si="17"/>
        <v>0</v>
      </c>
      <c r="X26" t="s">
        <v>23</v>
      </c>
      <c r="Y26" t="s">
        <v>77</v>
      </c>
      <c r="Z26" t="s">
        <v>78</v>
      </c>
      <c r="AA26" t="s">
        <v>93</v>
      </c>
      <c r="AB26" t="s">
        <v>147</v>
      </c>
      <c r="AC26">
        <v>0</v>
      </c>
      <c r="AD26">
        <v>2</v>
      </c>
      <c r="AE26">
        <v>6</v>
      </c>
      <c r="AF26">
        <v>0</v>
      </c>
      <c r="AG26">
        <v>0</v>
      </c>
      <c r="AH26">
        <v>0</v>
      </c>
      <c r="AI26">
        <v>0</v>
      </c>
      <c r="AJ26">
        <v>8</v>
      </c>
      <c r="AK26">
        <v>0</v>
      </c>
    </row>
    <row r="27" spans="1:37" x14ac:dyDescent="0.3">
      <c r="A27" t="s">
        <v>13</v>
      </c>
      <c r="B27" s="21"/>
      <c r="C27" s="32">
        <f t="shared" si="0"/>
        <v>8.1081081081081086E-2</v>
      </c>
      <c r="D27" s="23">
        <f t="shared" si="1"/>
        <v>9</v>
      </c>
      <c r="E27" s="32">
        <f t="shared" si="2"/>
        <v>4.8387096774193547E-2</v>
      </c>
      <c r="F27" s="23">
        <f t="shared" si="3"/>
        <v>3</v>
      </c>
      <c r="G27" s="22">
        <f t="shared" si="4"/>
        <v>6.4516129032258063E-2</v>
      </c>
      <c r="H27" s="23">
        <f t="shared" si="5"/>
        <v>2</v>
      </c>
      <c r="I27" s="32">
        <f t="shared" si="6"/>
        <v>2.9411764705882353E-2</v>
      </c>
      <c r="J27" s="23">
        <f t="shared" si="7"/>
        <v>1</v>
      </c>
      <c r="K27" s="32">
        <f t="shared" si="8"/>
        <v>0.04</v>
      </c>
      <c r="L27" s="23">
        <f t="shared" si="9"/>
        <v>1</v>
      </c>
      <c r="M27" s="32">
        <f t="shared" si="10"/>
        <v>2.564102564102564E-2</v>
      </c>
      <c r="N27" s="23">
        <f t="shared" si="11"/>
        <v>2</v>
      </c>
      <c r="O27" s="32">
        <f t="shared" si="12"/>
        <v>0</v>
      </c>
      <c r="P27" s="23">
        <f t="shared" si="13"/>
        <v>0</v>
      </c>
      <c r="Q27" s="32">
        <f t="shared" si="14"/>
        <v>4.9861495844875349E-2</v>
      </c>
      <c r="R27" s="23">
        <f t="shared" si="15"/>
        <v>18</v>
      </c>
      <c r="S27" s="32">
        <f t="shared" si="16"/>
        <v>0</v>
      </c>
      <c r="T27" s="23">
        <f t="shared" si="17"/>
        <v>0</v>
      </c>
      <c r="X27" t="s">
        <v>24</v>
      </c>
      <c r="Y27" t="s">
        <v>77</v>
      </c>
      <c r="Z27" t="s">
        <v>78</v>
      </c>
      <c r="AA27" t="s">
        <v>93</v>
      </c>
      <c r="AB27" t="s">
        <v>147</v>
      </c>
      <c r="AC27">
        <v>2</v>
      </c>
      <c r="AD27">
        <v>1</v>
      </c>
      <c r="AE27">
        <v>4</v>
      </c>
      <c r="AF27">
        <v>1</v>
      </c>
      <c r="AG27">
        <v>0</v>
      </c>
      <c r="AH27">
        <v>4</v>
      </c>
      <c r="AI27">
        <v>0</v>
      </c>
      <c r="AJ27">
        <v>12</v>
      </c>
      <c r="AK27">
        <v>0</v>
      </c>
    </row>
    <row r="28" spans="1:37" x14ac:dyDescent="0.3">
      <c r="A28" t="s">
        <v>37</v>
      </c>
      <c r="B28" s="21"/>
      <c r="C28" s="32">
        <f t="shared" si="0"/>
        <v>0</v>
      </c>
      <c r="D28" s="23">
        <f t="shared" si="1"/>
        <v>0</v>
      </c>
      <c r="E28" s="32">
        <f t="shared" si="2"/>
        <v>0</v>
      </c>
      <c r="F28" s="23">
        <f t="shared" si="3"/>
        <v>0</v>
      </c>
      <c r="G28" s="22">
        <f t="shared" si="4"/>
        <v>0</v>
      </c>
      <c r="H28" s="23">
        <f t="shared" si="5"/>
        <v>0</v>
      </c>
      <c r="I28" s="32">
        <f t="shared" si="6"/>
        <v>0</v>
      </c>
      <c r="J28" s="23">
        <f t="shared" si="7"/>
        <v>0</v>
      </c>
      <c r="K28" s="32">
        <f t="shared" si="8"/>
        <v>0</v>
      </c>
      <c r="L28" s="23">
        <f t="shared" si="9"/>
        <v>0</v>
      </c>
      <c r="M28" s="32">
        <f t="shared" si="10"/>
        <v>1.282051282051282E-2</v>
      </c>
      <c r="N28" s="23">
        <f t="shared" si="11"/>
        <v>1</v>
      </c>
      <c r="O28" s="32">
        <f t="shared" si="12"/>
        <v>0</v>
      </c>
      <c r="P28" s="23">
        <f t="shared" si="13"/>
        <v>0</v>
      </c>
      <c r="Q28" s="32">
        <f t="shared" si="14"/>
        <v>2.7700831024930748E-3</v>
      </c>
      <c r="R28" s="23">
        <f t="shared" si="15"/>
        <v>1</v>
      </c>
      <c r="S28" s="32">
        <f t="shared" si="16"/>
        <v>0</v>
      </c>
      <c r="T28" s="23">
        <f t="shared" si="17"/>
        <v>0</v>
      </c>
      <c r="X28" t="s">
        <v>25</v>
      </c>
      <c r="Y28" t="s">
        <v>77</v>
      </c>
      <c r="Z28" t="s">
        <v>78</v>
      </c>
      <c r="AA28" t="s">
        <v>93</v>
      </c>
      <c r="AB28" t="s">
        <v>147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2</v>
      </c>
      <c r="AI28">
        <v>0</v>
      </c>
      <c r="AJ28">
        <v>2</v>
      </c>
      <c r="AK28">
        <v>0</v>
      </c>
    </row>
    <row r="29" spans="1:37" x14ac:dyDescent="0.3">
      <c r="A29" t="s">
        <v>14</v>
      </c>
      <c r="B29" s="21"/>
      <c r="C29" s="32">
        <f t="shared" si="0"/>
        <v>0</v>
      </c>
      <c r="D29" s="23">
        <f t="shared" si="1"/>
        <v>0</v>
      </c>
      <c r="E29" s="32">
        <f t="shared" si="2"/>
        <v>1.6129032258064516E-2</v>
      </c>
      <c r="F29" s="23">
        <f t="shared" si="3"/>
        <v>1</v>
      </c>
      <c r="G29" s="22">
        <f t="shared" si="4"/>
        <v>0</v>
      </c>
      <c r="H29" s="23">
        <f t="shared" si="5"/>
        <v>0</v>
      </c>
      <c r="I29" s="32">
        <f t="shared" si="6"/>
        <v>0</v>
      </c>
      <c r="J29" s="23">
        <f t="shared" si="7"/>
        <v>0</v>
      </c>
      <c r="K29" s="32">
        <f t="shared" si="8"/>
        <v>0.04</v>
      </c>
      <c r="L29" s="23">
        <f t="shared" si="9"/>
        <v>1</v>
      </c>
      <c r="M29" s="32">
        <f t="shared" si="10"/>
        <v>0</v>
      </c>
      <c r="N29" s="23">
        <f t="shared" si="11"/>
        <v>0</v>
      </c>
      <c r="O29" s="32">
        <f t="shared" si="12"/>
        <v>0</v>
      </c>
      <c r="P29" s="23">
        <f t="shared" si="13"/>
        <v>0</v>
      </c>
      <c r="Q29" s="32">
        <f t="shared" si="14"/>
        <v>5.5401662049861496E-3</v>
      </c>
      <c r="R29" s="23">
        <f t="shared" si="15"/>
        <v>2</v>
      </c>
      <c r="S29" s="32">
        <f t="shared" si="16"/>
        <v>0</v>
      </c>
      <c r="T29" s="23">
        <f t="shared" si="17"/>
        <v>0</v>
      </c>
      <c r="X29" t="s">
        <v>26</v>
      </c>
      <c r="Y29" t="s">
        <v>77</v>
      </c>
      <c r="Z29" t="s">
        <v>78</v>
      </c>
      <c r="AA29" t="s">
        <v>93</v>
      </c>
      <c r="AB29" t="s">
        <v>147</v>
      </c>
      <c r="AC29">
        <v>4</v>
      </c>
      <c r="AD29">
        <v>3</v>
      </c>
      <c r="AE29">
        <v>0</v>
      </c>
      <c r="AF29">
        <v>2</v>
      </c>
      <c r="AG29">
        <v>0</v>
      </c>
      <c r="AH29">
        <v>6</v>
      </c>
      <c r="AI29">
        <v>2</v>
      </c>
      <c r="AJ29">
        <v>17</v>
      </c>
      <c r="AK29">
        <v>0</v>
      </c>
    </row>
    <row r="30" spans="1:37" x14ac:dyDescent="0.3">
      <c r="A30" t="s">
        <v>148</v>
      </c>
      <c r="B30" s="21"/>
      <c r="C30" s="32">
        <f t="shared" si="0"/>
        <v>0</v>
      </c>
      <c r="D30" s="23">
        <f t="shared" si="1"/>
        <v>0</v>
      </c>
      <c r="E30" s="32">
        <f t="shared" si="2"/>
        <v>3.2258064516129031E-2</v>
      </c>
      <c r="F30" s="23">
        <f t="shared" si="3"/>
        <v>2</v>
      </c>
      <c r="G30" s="22">
        <f t="shared" si="4"/>
        <v>0</v>
      </c>
      <c r="H30" s="23">
        <f t="shared" si="5"/>
        <v>0</v>
      </c>
      <c r="I30" s="32">
        <f t="shared" si="6"/>
        <v>0</v>
      </c>
      <c r="J30" s="23">
        <f t="shared" si="7"/>
        <v>0</v>
      </c>
      <c r="K30" s="32">
        <f t="shared" si="8"/>
        <v>0</v>
      </c>
      <c r="L30" s="23">
        <f t="shared" si="9"/>
        <v>0</v>
      </c>
      <c r="M30" s="32">
        <f t="shared" si="10"/>
        <v>0</v>
      </c>
      <c r="N30" s="23">
        <f t="shared" si="11"/>
        <v>0</v>
      </c>
      <c r="O30" s="32">
        <f t="shared" si="12"/>
        <v>0</v>
      </c>
      <c r="P30" s="23">
        <f t="shared" si="13"/>
        <v>0</v>
      </c>
      <c r="Q30" s="32">
        <f t="shared" si="14"/>
        <v>5.5401662049861496E-3</v>
      </c>
      <c r="R30" s="23">
        <f t="shared" si="15"/>
        <v>2</v>
      </c>
      <c r="S30" s="32">
        <f t="shared" si="16"/>
        <v>0</v>
      </c>
      <c r="T30" s="23">
        <f t="shared" si="17"/>
        <v>0</v>
      </c>
      <c r="X30" t="s">
        <v>27</v>
      </c>
      <c r="Y30" t="s">
        <v>77</v>
      </c>
      <c r="Z30" t="s">
        <v>78</v>
      </c>
      <c r="AA30" t="s">
        <v>93</v>
      </c>
      <c r="AB30" t="s">
        <v>147</v>
      </c>
      <c r="AC30">
        <v>4</v>
      </c>
      <c r="AD30">
        <v>0</v>
      </c>
      <c r="AE30">
        <v>0</v>
      </c>
      <c r="AF30">
        <v>1</v>
      </c>
      <c r="AG30">
        <v>0</v>
      </c>
      <c r="AH30">
        <v>2</v>
      </c>
      <c r="AI30">
        <v>0</v>
      </c>
      <c r="AJ30">
        <v>7</v>
      </c>
      <c r="AK30">
        <v>0</v>
      </c>
    </row>
    <row r="31" spans="1:37" x14ac:dyDescent="0.3">
      <c r="A31" t="s">
        <v>15</v>
      </c>
      <c r="B31" s="21"/>
      <c r="C31" s="32">
        <f t="shared" si="0"/>
        <v>0</v>
      </c>
      <c r="D31" s="23">
        <f t="shared" si="1"/>
        <v>0</v>
      </c>
      <c r="E31" s="32">
        <f t="shared" si="2"/>
        <v>0</v>
      </c>
      <c r="F31" s="23">
        <f t="shared" si="3"/>
        <v>0</v>
      </c>
      <c r="G31" s="22">
        <f t="shared" si="4"/>
        <v>0</v>
      </c>
      <c r="H31" s="23">
        <f t="shared" si="5"/>
        <v>0</v>
      </c>
      <c r="I31" s="32">
        <f t="shared" si="6"/>
        <v>2.9411764705882353E-2</v>
      </c>
      <c r="J31" s="23">
        <f t="shared" si="7"/>
        <v>1</v>
      </c>
      <c r="K31" s="32">
        <f t="shared" si="8"/>
        <v>0</v>
      </c>
      <c r="L31" s="23">
        <f t="shared" si="9"/>
        <v>0</v>
      </c>
      <c r="M31" s="32">
        <f t="shared" si="10"/>
        <v>0</v>
      </c>
      <c r="N31" s="23">
        <f t="shared" si="11"/>
        <v>0</v>
      </c>
      <c r="O31" s="32">
        <f t="shared" si="12"/>
        <v>0</v>
      </c>
      <c r="P31" s="23">
        <f t="shared" si="13"/>
        <v>0</v>
      </c>
      <c r="Q31" s="32">
        <f t="shared" si="14"/>
        <v>2.7700831024930748E-3</v>
      </c>
      <c r="R31" s="23">
        <f t="shared" si="15"/>
        <v>1</v>
      </c>
      <c r="S31" s="32">
        <f t="shared" si="16"/>
        <v>0</v>
      </c>
      <c r="T31" s="23">
        <f t="shared" si="17"/>
        <v>0</v>
      </c>
      <c r="X31" t="s">
        <v>28</v>
      </c>
      <c r="Y31" t="s">
        <v>77</v>
      </c>
      <c r="Z31" t="s">
        <v>78</v>
      </c>
      <c r="AA31" t="s">
        <v>93</v>
      </c>
      <c r="AB31" t="s">
        <v>147</v>
      </c>
      <c r="AC31">
        <v>7</v>
      </c>
      <c r="AD31">
        <v>6</v>
      </c>
      <c r="AE31">
        <v>0</v>
      </c>
      <c r="AF31">
        <v>2</v>
      </c>
      <c r="AG31">
        <v>2</v>
      </c>
      <c r="AH31">
        <v>3</v>
      </c>
      <c r="AI31">
        <v>8</v>
      </c>
      <c r="AJ31">
        <v>28</v>
      </c>
      <c r="AK31">
        <v>0</v>
      </c>
    </row>
    <row r="32" spans="1:37" x14ac:dyDescent="0.3">
      <c r="A32" t="s">
        <v>16</v>
      </c>
      <c r="B32" s="21"/>
      <c r="C32" s="32">
        <f t="shared" si="0"/>
        <v>0</v>
      </c>
      <c r="D32" s="23">
        <f t="shared" si="1"/>
        <v>0</v>
      </c>
      <c r="E32" s="32">
        <f t="shared" si="2"/>
        <v>0</v>
      </c>
      <c r="F32" s="23">
        <f t="shared" si="3"/>
        <v>0</v>
      </c>
      <c r="G32" s="22">
        <f t="shared" si="4"/>
        <v>0</v>
      </c>
      <c r="H32" s="23">
        <f t="shared" si="5"/>
        <v>0</v>
      </c>
      <c r="I32" s="32">
        <f t="shared" si="6"/>
        <v>0</v>
      </c>
      <c r="J32" s="23">
        <f t="shared" si="7"/>
        <v>0</v>
      </c>
      <c r="K32" s="32">
        <f t="shared" si="8"/>
        <v>0</v>
      </c>
      <c r="L32" s="23">
        <f t="shared" si="9"/>
        <v>0</v>
      </c>
      <c r="M32" s="32">
        <f t="shared" si="10"/>
        <v>0</v>
      </c>
      <c r="N32" s="23">
        <f t="shared" si="11"/>
        <v>0</v>
      </c>
      <c r="O32" s="32">
        <f t="shared" si="12"/>
        <v>0</v>
      </c>
      <c r="P32" s="23">
        <f t="shared" si="13"/>
        <v>0</v>
      </c>
      <c r="Q32" s="32">
        <f t="shared" si="14"/>
        <v>0</v>
      </c>
      <c r="R32" s="23">
        <f t="shared" si="15"/>
        <v>0</v>
      </c>
      <c r="S32" s="32">
        <f t="shared" si="16"/>
        <v>0</v>
      </c>
      <c r="T32" s="23">
        <f t="shared" si="17"/>
        <v>0</v>
      </c>
      <c r="X32" t="s">
        <v>34</v>
      </c>
      <c r="Y32" t="s">
        <v>77</v>
      </c>
      <c r="Z32" t="s">
        <v>78</v>
      </c>
      <c r="AA32" t="s">
        <v>93</v>
      </c>
      <c r="AB32" t="s">
        <v>147</v>
      </c>
      <c r="AC32">
        <v>0</v>
      </c>
      <c r="AD32">
        <v>0</v>
      </c>
      <c r="AE32">
        <v>1</v>
      </c>
      <c r="AF32">
        <v>0</v>
      </c>
      <c r="AG32">
        <v>0</v>
      </c>
      <c r="AH32">
        <v>2</v>
      </c>
      <c r="AI32">
        <v>0</v>
      </c>
      <c r="AJ32">
        <v>3</v>
      </c>
      <c r="AK32">
        <v>0</v>
      </c>
    </row>
    <row r="33" spans="1:37" x14ac:dyDescent="0.3">
      <c r="A33" t="s">
        <v>96</v>
      </c>
      <c r="B33" s="21"/>
      <c r="C33" s="32">
        <f t="shared" si="0"/>
        <v>0</v>
      </c>
      <c r="D33" s="23">
        <v>0</v>
      </c>
      <c r="E33" s="32">
        <f t="shared" ref="E33" si="18">F33/$F$58</f>
        <v>0</v>
      </c>
      <c r="F33" s="23">
        <f t="shared" si="3"/>
        <v>0</v>
      </c>
      <c r="G33" s="22">
        <f t="shared" ref="G33" si="19">H33/$H$58</f>
        <v>0</v>
      </c>
      <c r="H33" s="23">
        <f t="shared" si="5"/>
        <v>0</v>
      </c>
      <c r="I33" s="32">
        <f t="shared" ref="I33" si="20">J33/$J$58</f>
        <v>0</v>
      </c>
      <c r="J33" s="23">
        <f t="shared" si="7"/>
        <v>0</v>
      </c>
      <c r="K33" s="32">
        <f t="shared" ref="K33" si="21">L33/$L$58</f>
        <v>0</v>
      </c>
      <c r="L33" s="23">
        <f t="shared" si="9"/>
        <v>0</v>
      </c>
      <c r="M33" s="32">
        <f t="shared" ref="M33" si="22">N33/$N$58</f>
        <v>0</v>
      </c>
      <c r="N33" s="23">
        <f t="shared" si="11"/>
        <v>0</v>
      </c>
      <c r="O33" s="32">
        <f t="shared" ref="O33" si="23">P33/$P$58</f>
        <v>0</v>
      </c>
      <c r="P33" s="23">
        <f t="shared" si="13"/>
        <v>0</v>
      </c>
      <c r="Q33" s="32">
        <f t="shared" ref="Q33" si="24">R33/$R$58</f>
        <v>0</v>
      </c>
      <c r="R33" s="23">
        <f t="shared" si="15"/>
        <v>0</v>
      </c>
      <c r="S33" s="32">
        <f t="shared" ref="S33" si="25">T33/$T$58</f>
        <v>0</v>
      </c>
      <c r="T33" s="23">
        <f t="shared" si="17"/>
        <v>0</v>
      </c>
      <c r="X33" t="s">
        <v>29</v>
      </c>
      <c r="Y33" t="s">
        <v>77</v>
      </c>
      <c r="Z33" t="s">
        <v>78</v>
      </c>
      <c r="AA33" t="s">
        <v>93</v>
      </c>
      <c r="AB33" t="s">
        <v>147</v>
      </c>
      <c r="AC33">
        <v>4</v>
      </c>
      <c r="AD33">
        <v>1</v>
      </c>
      <c r="AE33">
        <v>1</v>
      </c>
      <c r="AF33">
        <v>1</v>
      </c>
      <c r="AG33">
        <v>1</v>
      </c>
      <c r="AH33">
        <v>3</v>
      </c>
      <c r="AI33">
        <v>0</v>
      </c>
      <c r="AJ33">
        <v>11</v>
      </c>
      <c r="AK33">
        <v>0</v>
      </c>
    </row>
    <row r="34" spans="1:37" x14ac:dyDescent="0.3">
      <c r="A34" t="s">
        <v>17</v>
      </c>
      <c r="B34" s="21"/>
      <c r="C34" s="32">
        <f t="shared" si="0"/>
        <v>0</v>
      </c>
      <c r="D34" s="23">
        <f t="shared" ref="D34:D56" si="26">IF(COUNTIF($X$2:$AK$60,A34)=1,VLOOKUP(A34,$X$2:$AK$60,6,FALSE),0)</f>
        <v>0</v>
      </c>
      <c r="E34" s="32">
        <f t="shared" ref="E34:E57" si="27">F34/$F$58</f>
        <v>1.6129032258064516E-2</v>
      </c>
      <c r="F34" s="23">
        <f t="shared" si="3"/>
        <v>1</v>
      </c>
      <c r="G34" s="22">
        <f t="shared" ref="G34:G56" si="28">H34/$H$58</f>
        <v>0</v>
      </c>
      <c r="H34" s="23">
        <f t="shared" si="5"/>
        <v>0</v>
      </c>
      <c r="I34" s="32">
        <f t="shared" ref="I34:I56" si="29">J34/$J$58</f>
        <v>0</v>
      </c>
      <c r="J34" s="23">
        <f t="shared" si="7"/>
        <v>0</v>
      </c>
      <c r="K34" s="32">
        <f t="shared" ref="K34:K56" si="30">L34/$L$58</f>
        <v>0</v>
      </c>
      <c r="L34" s="23">
        <f t="shared" si="9"/>
        <v>0</v>
      </c>
      <c r="M34" s="32">
        <f t="shared" ref="M34:M56" si="31">N34/$N$58</f>
        <v>0</v>
      </c>
      <c r="N34" s="23">
        <f t="shared" si="11"/>
        <v>0</v>
      </c>
      <c r="O34" s="32">
        <f t="shared" ref="O34:O56" si="32">P34/$P$58</f>
        <v>0</v>
      </c>
      <c r="P34" s="23">
        <f t="shared" si="13"/>
        <v>0</v>
      </c>
      <c r="Q34" s="32">
        <f t="shared" ref="Q34:Q56" si="33">R34/$R$58</f>
        <v>2.7700831024930748E-3</v>
      </c>
      <c r="R34" s="23">
        <f t="shared" si="15"/>
        <v>1</v>
      </c>
      <c r="S34" s="32">
        <f t="shared" ref="S34:S56" si="34">T34/$T$58</f>
        <v>0</v>
      </c>
      <c r="T34" s="23">
        <f t="shared" si="17"/>
        <v>0</v>
      </c>
      <c r="X34" t="s">
        <v>35</v>
      </c>
      <c r="Y34" t="s">
        <v>77</v>
      </c>
      <c r="Z34" t="s">
        <v>78</v>
      </c>
      <c r="AA34" t="s">
        <v>93</v>
      </c>
      <c r="AB34" t="s">
        <v>147</v>
      </c>
      <c r="AC34">
        <v>1</v>
      </c>
      <c r="AD34">
        <v>0</v>
      </c>
      <c r="AE34">
        <v>0</v>
      </c>
      <c r="AF34">
        <v>2</v>
      </c>
      <c r="AG34">
        <v>1</v>
      </c>
      <c r="AH34">
        <v>1</v>
      </c>
      <c r="AI34">
        <v>1</v>
      </c>
      <c r="AJ34">
        <v>6</v>
      </c>
      <c r="AK34">
        <v>0</v>
      </c>
    </row>
    <row r="35" spans="1:37" x14ac:dyDescent="0.3">
      <c r="A35" t="s">
        <v>18</v>
      </c>
      <c r="B35" s="21"/>
      <c r="C35" s="32">
        <f t="shared" ref="C35:C57" si="35">D35/$D$58</f>
        <v>0</v>
      </c>
      <c r="D35" s="23">
        <f t="shared" si="26"/>
        <v>0</v>
      </c>
      <c r="E35" s="32">
        <f t="shared" si="27"/>
        <v>0</v>
      </c>
      <c r="F35" s="23">
        <f t="shared" ref="F35:F56" si="36">IF(COUNTIF($X$2:$AK$60,A35)=1,VLOOKUP(A35,$X$2:$AK$60,7,FALSE),0)</f>
        <v>0</v>
      </c>
      <c r="G35" s="22">
        <f t="shared" si="28"/>
        <v>0</v>
      </c>
      <c r="H35" s="23">
        <f t="shared" ref="H35:H56" si="37">IF(COUNTIF($X$2:$AK$60,A35)=1,VLOOKUP(A35,$X$2:$AK$60,8,FALSE),0)</f>
        <v>0</v>
      </c>
      <c r="I35" s="32">
        <f t="shared" si="29"/>
        <v>0</v>
      </c>
      <c r="J35" s="23">
        <f t="shared" ref="J35:J56" si="38">IF(COUNTIF($X$2:$AK$60,A35)=1,VLOOKUP(A35,$X$2:$AK$60,9,FALSE),0)</f>
        <v>0</v>
      </c>
      <c r="K35" s="32">
        <f t="shared" si="30"/>
        <v>0</v>
      </c>
      <c r="L35" s="23">
        <f t="shared" ref="L35:L56" si="39">IF(COUNTIF($X$2:$AK$60,A35)=1,VLOOKUP(A35,$X$2:$AK$60,10,FALSE),0)</f>
        <v>0</v>
      </c>
      <c r="M35" s="32">
        <f t="shared" si="31"/>
        <v>0</v>
      </c>
      <c r="N35" s="23">
        <f t="shared" ref="N35:N56" si="40">IF(COUNTIF($X$2:$AK$60,A35)=1,VLOOKUP(A35,$X$2:$AK$60,11,FALSE),0)</f>
        <v>0</v>
      </c>
      <c r="O35" s="32">
        <f t="shared" si="32"/>
        <v>0</v>
      </c>
      <c r="P35" s="23">
        <f t="shared" ref="P35:P56" si="41">IF(COUNTIF($X$2:$AK$60,A35)=1,VLOOKUP(A35,$X$2:$AK$60,12,FALSE),0)</f>
        <v>0</v>
      </c>
      <c r="Q35" s="32">
        <f t="shared" si="33"/>
        <v>0</v>
      </c>
      <c r="R35" s="23">
        <f t="shared" ref="R35:R56" si="42">IF(COUNTIF($X$2:$AK$60,A35)=1,VLOOKUP(A35,$X$2:$AK$60,13,FALSE),0)</f>
        <v>0</v>
      </c>
      <c r="S35" s="32">
        <f t="shared" si="34"/>
        <v>0</v>
      </c>
      <c r="T35" s="23">
        <f t="shared" ref="T35:T56" si="43">IF(COUNTIF($X$2:$AK$60,A35)=1,VLOOKUP(A35,$X$2:$AK$60,14,FALSE),0)</f>
        <v>0</v>
      </c>
      <c r="X35" t="s">
        <v>30</v>
      </c>
      <c r="Y35" t="s">
        <v>77</v>
      </c>
      <c r="Z35" t="s">
        <v>78</v>
      </c>
      <c r="AA35" t="s">
        <v>93</v>
      </c>
      <c r="AB35" t="s">
        <v>147</v>
      </c>
      <c r="AC35">
        <v>3</v>
      </c>
      <c r="AD35">
        <v>3</v>
      </c>
      <c r="AE35">
        <v>0</v>
      </c>
      <c r="AF35">
        <v>0</v>
      </c>
      <c r="AG35">
        <v>0</v>
      </c>
      <c r="AH35">
        <v>7</v>
      </c>
      <c r="AI35">
        <v>0</v>
      </c>
      <c r="AJ35">
        <v>13</v>
      </c>
      <c r="AK35">
        <v>0</v>
      </c>
    </row>
    <row r="36" spans="1:37" x14ac:dyDescent="0.3">
      <c r="A36" t="s">
        <v>19</v>
      </c>
      <c r="B36" s="21"/>
      <c r="C36" s="32">
        <f t="shared" si="35"/>
        <v>4.5045045045045043E-2</v>
      </c>
      <c r="D36" s="23">
        <f t="shared" si="26"/>
        <v>5</v>
      </c>
      <c r="E36" s="32">
        <f t="shared" si="27"/>
        <v>9.6774193548387094E-2</v>
      </c>
      <c r="F36" s="23">
        <f t="shared" si="36"/>
        <v>6</v>
      </c>
      <c r="G36" s="22">
        <f t="shared" si="28"/>
        <v>3.2258064516129031E-2</v>
      </c>
      <c r="H36" s="23">
        <f t="shared" si="37"/>
        <v>1</v>
      </c>
      <c r="I36" s="32">
        <f t="shared" si="29"/>
        <v>0.11764705882352941</v>
      </c>
      <c r="J36" s="23">
        <f t="shared" si="38"/>
        <v>4</v>
      </c>
      <c r="K36" s="32">
        <f t="shared" si="30"/>
        <v>0.04</v>
      </c>
      <c r="L36" s="23">
        <f t="shared" si="39"/>
        <v>1</v>
      </c>
      <c r="M36" s="32">
        <f t="shared" si="31"/>
        <v>3.8461538461538464E-2</v>
      </c>
      <c r="N36" s="23">
        <f t="shared" si="40"/>
        <v>3</v>
      </c>
      <c r="O36" s="32">
        <f t="shared" si="32"/>
        <v>4.5454545454545456E-2</v>
      </c>
      <c r="P36" s="23">
        <f t="shared" si="41"/>
        <v>1</v>
      </c>
      <c r="Q36" s="32">
        <f t="shared" si="33"/>
        <v>5.817174515235457E-2</v>
      </c>
      <c r="R36" s="23">
        <f t="shared" si="42"/>
        <v>21</v>
      </c>
      <c r="S36" s="32">
        <f t="shared" si="34"/>
        <v>0</v>
      </c>
      <c r="T36" s="23">
        <f t="shared" si="43"/>
        <v>0</v>
      </c>
      <c r="X36" t="s">
        <v>31</v>
      </c>
      <c r="Y36" t="s">
        <v>77</v>
      </c>
      <c r="Z36" t="s">
        <v>78</v>
      </c>
      <c r="AA36" t="s">
        <v>93</v>
      </c>
      <c r="AB36" t="s">
        <v>147</v>
      </c>
      <c r="AC36">
        <v>4</v>
      </c>
      <c r="AD36">
        <v>2</v>
      </c>
      <c r="AE36">
        <v>0</v>
      </c>
      <c r="AF36">
        <v>1</v>
      </c>
      <c r="AG36">
        <v>6</v>
      </c>
      <c r="AH36">
        <v>2</v>
      </c>
      <c r="AI36">
        <v>0</v>
      </c>
      <c r="AJ36">
        <v>15</v>
      </c>
      <c r="AK36">
        <v>0</v>
      </c>
    </row>
    <row r="37" spans="1:37" x14ac:dyDescent="0.3">
      <c r="A37" t="s">
        <v>126</v>
      </c>
      <c r="B37" s="21"/>
      <c r="C37" s="32">
        <f t="shared" si="35"/>
        <v>9.0090090090090089E-3</v>
      </c>
      <c r="D37" s="23">
        <f t="shared" si="26"/>
        <v>1</v>
      </c>
      <c r="E37" s="32">
        <f t="shared" si="27"/>
        <v>3.2258064516129031E-2</v>
      </c>
      <c r="F37" s="23">
        <f t="shared" si="36"/>
        <v>2</v>
      </c>
      <c r="G37" s="22">
        <f t="shared" si="28"/>
        <v>3.2258064516129031E-2</v>
      </c>
      <c r="H37" s="23">
        <f t="shared" si="37"/>
        <v>1</v>
      </c>
      <c r="I37" s="32">
        <f t="shared" si="29"/>
        <v>2.9411764705882353E-2</v>
      </c>
      <c r="J37" s="23">
        <f t="shared" si="38"/>
        <v>1</v>
      </c>
      <c r="K37" s="32">
        <f t="shared" si="30"/>
        <v>0.08</v>
      </c>
      <c r="L37" s="23">
        <f t="shared" si="39"/>
        <v>2</v>
      </c>
      <c r="M37" s="32">
        <f t="shared" si="31"/>
        <v>0.12820512820512819</v>
      </c>
      <c r="N37" s="23">
        <f t="shared" si="40"/>
        <v>10</v>
      </c>
      <c r="O37" s="32">
        <f t="shared" si="32"/>
        <v>4.5454545454545456E-2</v>
      </c>
      <c r="P37" s="23">
        <f t="shared" si="41"/>
        <v>1</v>
      </c>
      <c r="Q37" s="32">
        <f t="shared" si="33"/>
        <v>4.9861495844875349E-2</v>
      </c>
      <c r="R37" s="23">
        <f t="shared" si="42"/>
        <v>18</v>
      </c>
      <c r="S37" s="32">
        <f t="shared" si="34"/>
        <v>0</v>
      </c>
      <c r="T37" s="23">
        <f t="shared" si="43"/>
        <v>0</v>
      </c>
      <c r="X37" t="s">
        <v>32</v>
      </c>
      <c r="Y37" t="s">
        <v>77</v>
      </c>
      <c r="Z37" t="s">
        <v>78</v>
      </c>
      <c r="AA37" t="s">
        <v>93</v>
      </c>
      <c r="AB37" t="s">
        <v>147</v>
      </c>
      <c r="AC37">
        <v>8</v>
      </c>
      <c r="AD37">
        <v>6</v>
      </c>
      <c r="AE37">
        <v>1</v>
      </c>
      <c r="AF37">
        <v>3</v>
      </c>
      <c r="AG37">
        <v>0</v>
      </c>
      <c r="AH37">
        <v>4</v>
      </c>
      <c r="AI37">
        <v>2</v>
      </c>
      <c r="AJ37">
        <v>24</v>
      </c>
      <c r="AK37">
        <v>0</v>
      </c>
    </row>
    <row r="38" spans="1:37" x14ac:dyDescent="0.3">
      <c r="A38" t="s">
        <v>20</v>
      </c>
      <c r="B38" s="21"/>
      <c r="C38" s="32">
        <f t="shared" si="35"/>
        <v>2.7027027027027029E-2</v>
      </c>
      <c r="D38" s="23">
        <f t="shared" si="26"/>
        <v>3</v>
      </c>
      <c r="E38" s="32">
        <f t="shared" si="27"/>
        <v>0</v>
      </c>
      <c r="F38" s="23">
        <f t="shared" si="36"/>
        <v>0</v>
      </c>
      <c r="G38" s="22">
        <f t="shared" si="28"/>
        <v>0</v>
      </c>
      <c r="H38" s="23">
        <f t="shared" si="37"/>
        <v>0</v>
      </c>
      <c r="I38" s="32">
        <f t="shared" si="29"/>
        <v>0</v>
      </c>
      <c r="J38" s="23">
        <f t="shared" si="38"/>
        <v>0</v>
      </c>
      <c r="K38" s="32">
        <f t="shared" si="30"/>
        <v>0.04</v>
      </c>
      <c r="L38" s="23">
        <f t="shared" si="39"/>
        <v>1</v>
      </c>
      <c r="M38" s="32">
        <f t="shared" si="31"/>
        <v>1.282051282051282E-2</v>
      </c>
      <c r="N38" s="23">
        <f t="shared" si="40"/>
        <v>1</v>
      </c>
      <c r="O38" s="32">
        <f t="shared" si="32"/>
        <v>0</v>
      </c>
      <c r="P38" s="23">
        <f t="shared" si="41"/>
        <v>0</v>
      </c>
      <c r="Q38" s="32">
        <f t="shared" si="33"/>
        <v>1.3850415512465374E-2</v>
      </c>
      <c r="R38" s="23">
        <f t="shared" si="42"/>
        <v>5</v>
      </c>
      <c r="S38" s="32">
        <f t="shared" si="34"/>
        <v>0</v>
      </c>
      <c r="T38" s="23">
        <f t="shared" si="43"/>
        <v>0</v>
      </c>
      <c r="AC38">
        <f t="shared" ref="AC38:AK38" si="44">SUM(AC2:AC37)</f>
        <v>111</v>
      </c>
      <c r="AD38">
        <f t="shared" si="44"/>
        <v>62</v>
      </c>
      <c r="AE38">
        <f t="shared" si="44"/>
        <v>31</v>
      </c>
      <c r="AF38">
        <f t="shared" si="44"/>
        <v>34</v>
      </c>
      <c r="AG38">
        <f t="shared" si="44"/>
        <v>25</v>
      </c>
      <c r="AH38">
        <f t="shared" si="44"/>
        <v>79</v>
      </c>
      <c r="AI38">
        <f t="shared" si="44"/>
        <v>22</v>
      </c>
      <c r="AJ38">
        <f t="shared" si="44"/>
        <v>362</v>
      </c>
      <c r="AK38">
        <f t="shared" si="44"/>
        <v>2</v>
      </c>
    </row>
    <row r="39" spans="1:37" x14ac:dyDescent="0.3">
      <c r="A39" t="s">
        <v>21</v>
      </c>
      <c r="B39" s="21"/>
      <c r="C39" s="32">
        <f t="shared" si="35"/>
        <v>0</v>
      </c>
      <c r="D39" s="23">
        <f t="shared" si="26"/>
        <v>0</v>
      </c>
      <c r="E39" s="32">
        <f t="shared" si="27"/>
        <v>1.6129032258064516E-2</v>
      </c>
      <c r="F39" s="23">
        <f t="shared" si="36"/>
        <v>1</v>
      </c>
      <c r="G39" s="22">
        <f t="shared" si="28"/>
        <v>0</v>
      </c>
      <c r="H39" s="23">
        <f t="shared" si="37"/>
        <v>0</v>
      </c>
      <c r="I39" s="32">
        <f t="shared" si="29"/>
        <v>0</v>
      </c>
      <c r="J39" s="23">
        <f t="shared" si="38"/>
        <v>0</v>
      </c>
      <c r="K39" s="32">
        <f t="shared" si="30"/>
        <v>0</v>
      </c>
      <c r="L39" s="23">
        <f t="shared" si="39"/>
        <v>0</v>
      </c>
      <c r="M39" s="32">
        <f t="shared" si="31"/>
        <v>0</v>
      </c>
      <c r="N39" s="23">
        <f t="shared" si="40"/>
        <v>0</v>
      </c>
      <c r="O39" s="32">
        <f t="shared" si="32"/>
        <v>0</v>
      </c>
      <c r="P39" s="23">
        <f t="shared" si="41"/>
        <v>0</v>
      </c>
      <c r="Q39" s="32">
        <f t="shared" si="33"/>
        <v>2.7700831024930748E-3</v>
      </c>
      <c r="R39" s="23">
        <f t="shared" si="42"/>
        <v>1</v>
      </c>
      <c r="S39" s="32">
        <f t="shared" si="34"/>
        <v>0</v>
      </c>
      <c r="T39" s="23">
        <f t="shared" si="43"/>
        <v>0</v>
      </c>
    </row>
    <row r="40" spans="1:37" x14ac:dyDescent="0.3">
      <c r="A40" t="s">
        <v>22</v>
      </c>
      <c r="B40" s="21"/>
      <c r="C40" s="32">
        <f t="shared" si="35"/>
        <v>0</v>
      </c>
      <c r="D40" s="23">
        <f t="shared" si="26"/>
        <v>0</v>
      </c>
      <c r="E40" s="32">
        <f t="shared" si="27"/>
        <v>0</v>
      </c>
      <c r="F40" s="23">
        <f t="shared" si="36"/>
        <v>0</v>
      </c>
      <c r="G40" s="22">
        <f t="shared" si="28"/>
        <v>0</v>
      </c>
      <c r="H40" s="23">
        <f t="shared" si="37"/>
        <v>0</v>
      </c>
      <c r="I40" s="32">
        <f t="shared" si="29"/>
        <v>0</v>
      </c>
      <c r="J40" s="23">
        <f t="shared" si="38"/>
        <v>0</v>
      </c>
      <c r="K40" s="32">
        <f t="shared" si="30"/>
        <v>0</v>
      </c>
      <c r="L40" s="23">
        <f t="shared" si="39"/>
        <v>0</v>
      </c>
      <c r="M40" s="32">
        <f t="shared" si="31"/>
        <v>1.282051282051282E-2</v>
      </c>
      <c r="N40" s="23">
        <f t="shared" si="40"/>
        <v>1</v>
      </c>
      <c r="O40" s="32">
        <f t="shared" si="32"/>
        <v>0</v>
      </c>
      <c r="P40" s="23">
        <f t="shared" si="41"/>
        <v>0</v>
      </c>
      <c r="Q40" s="32">
        <f t="shared" si="33"/>
        <v>0</v>
      </c>
      <c r="R40" s="23">
        <f t="shared" si="42"/>
        <v>0</v>
      </c>
      <c r="S40" s="32">
        <f t="shared" si="34"/>
        <v>0.5</v>
      </c>
      <c r="T40" s="23">
        <f t="shared" si="43"/>
        <v>1</v>
      </c>
    </row>
    <row r="41" spans="1:37" x14ac:dyDescent="0.3">
      <c r="A41" t="s">
        <v>23</v>
      </c>
      <c r="B41" s="21"/>
      <c r="C41" s="32">
        <f t="shared" si="35"/>
        <v>0</v>
      </c>
      <c r="D41" s="23">
        <f t="shared" si="26"/>
        <v>0</v>
      </c>
      <c r="E41" s="32">
        <f t="shared" si="27"/>
        <v>3.2258064516129031E-2</v>
      </c>
      <c r="F41" s="23">
        <f t="shared" si="36"/>
        <v>2</v>
      </c>
      <c r="G41" s="22">
        <f t="shared" si="28"/>
        <v>0.19354838709677419</v>
      </c>
      <c r="H41" s="23">
        <f t="shared" si="37"/>
        <v>6</v>
      </c>
      <c r="I41" s="32">
        <f t="shared" si="29"/>
        <v>0</v>
      </c>
      <c r="J41" s="23">
        <f t="shared" si="38"/>
        <v>0</v>
      </c>
      <c r="K41" s="32">
        <f t="shared" si="30"/>
        <v>0</v>
      </c>
      <c r="L41" s="23">
        <f t="shared" si="39"/>
        <v>0</v>
      </c>
      <c r="M41" s="32">
        <f t="shared" si="31"/>
        <v>0</v>
      </c>
      <c r="N41" s="23">
        <f t="shared" si="40"/>
        <v>0</v>
      </c>
      <c r="O41" s="32">
        <f t="shared" si="32"/>
        <v>0</v>
      </c>
      <c r="P41" s="23">
        <f t="shared" si="41"/>
        <v>0</v>
      </c>
      <c r="Q41" s="32">
        <f t="shared" si="33"/>
        <v>2.2160664819944598E-2</v>
      </c>
      <c r="R41" s="23">
        <f t="shared" si="42"/>
        <v>8</v>
      </c>
      <c r="S41" s="32">
        <f t="shared" si="34"/>
        <v>0</v>
      </c>
      <c r="T41" s="23">
        <f t="shared" si="43"/>
        <v>0</v>
      </c>
    </row>
    <row r="42" spans="1:37" x14ac:dyDescent="0.3">
      <c r="A42" t="s">
        <v>24</v>
      </c>
      <c r="B42" s="21"/>
      <c r="C42" s="32">
        <f t="shared" si="35"/>
        <v>1.8018018018018018E-2</v>
      </c>
      <c r="D42" s="23">
        <f t="shared" si="26"/>
        <v>2</v>
      </c>
      <c r="E42" s="32">
        <f t="shared" si="27"/>
        <v>1.6129032258064516E-2</v>
      </c>
      <c r="F42" s="23">
        <f t="shared" si="36"/>
        <v>1</v>
      </c>
      <c r="G42" s="22">
        <f t="shared" si="28"/>
        <v>0.12903225806451613</v>
      </c>
      <c r="H42" s="23">
        <f t="shared" si="37"/>
        <v>4</v>
      </c>
      <c r="I42" s="32">
        <f t="shared" si="29"/>
        <v>2.9411764705882353E-2</v>
      </c>
      <c r="J42" s="23">
        <f t="shared" si="38"/>
        <v>1</v>
      </c>
      <c r="K42" s="32">
        <f t="shared" si="30"/>
        <v>0</v>
      </c>
      <c r="L42" s="23">
        <f t="shared" si="39"/>
        <v>0</v>
      </c>
      <c r="M42" s="32">
        <f t="shared" si="31"/>
        <v>5.128205128205128E-2</v>
      </c>
      <c r="N42" s="23">
        <f t="shared" si="40"/>
        <v>4</v>
      </c>
      <c r="O42" s="32">
        <f t="shared" si="32"/>
        <v>0</v>
      </c>
      <c r="P42" s="23">
        <f t="shared" si="41"/>
        <v>0</v>
      </c>
      <c r="Q42" s="32">
        <f t="shared" si="33"/>
        <v>3.3240997229916899E-2</v>
      </c>
      <c r="R42" s="23">
        <f t="shared" si="42"/>
        <v>12</v>
      </c>
      <c r="S42" s="32">
        <f t="shared" si="34"/>
        <v>0</v>
      </c>
      <c r="T42" s="23">
        <f t="shared" si="43"/>
        <v>0</v>
      </c>
    </row>
    <row r="43" spans="1:37" x14ac:dyDescent="0.3">
      <c r="A43" t="s">
        <v>61</v>
      </c>
      <c r="B43" s="21"/>
      <c r="C43" s="32">
        <f t="shared" si="35"/>
        <v>0</v>
      </c>
      <c r="D43" s="23">
        <f t="shared" si="26"/>
        <v>0</v>
      </c>
      <c r="E43" s="32">
        <f t="shared" si="27"/>
        <v>0</v>
      </c>
      <c r="F43" s="23">
        <f t="shared" si="36"/>
        <v>0</v>
      </c>
      <c r="G43" s="22">
        <f t="shared" si="28"/>
        <v>0</v>
      </c>
      <c r="H43" s="23">
        <f t="shared" si="37"/>
        <v>0</v>
      </c>
      <c r="I43" s="32">
        <f t="shared" si="29"/>
        <v>0</v>
      </c>
      <c r="J43" s="23">
        <f t="shared" si="38"/>
        <v>0</v>
      </c>
      <c r="K43" s="32">
        <f t="shared" si="30"/>
        <v>0</v>
      </c>
      <c r="L43" s="23">
        <f t="shared" si="39"/>
        <v>0</v>
      </c>
      <c r="M43" s="32">
        <f t="shared" si="31"/>
        <v>0</v>
      </c>
      <c r="N43" s="23">
        <f t="shared" si="40"/>
        <v>0</v>
      </c>
      <c r="O43" s="32">
        <f t="shared" si="32"/>
        <v>0</v>
      </c>
      <c r="P43" s="23">
        <f t="shared" si="41"/>
        <v>0</v>
      </c>
      <c r="Q43" s="32">
        <f t="shared" si="33"/>
        <v>0</v>
      </c>
      <c r="R43" s="23">
        <f t="shared" si="42"/>
        <v>0</v>
      </c>
      <c r="S43" s="32">
        <f t="shared" si="34"/>
        <v>0</v>
      </c>
      <c r="T43" s="23">
        <f t="shared" si="43"/>
        <v>0</v>
      </c>
    </row>
    <row r="44" spans="1:37" x14ac:dyDescent="0.3">
      <c r="A44" t="s">
        <v>25</v>
      </c>
      <c r="B44" s="21"/>
      <c r="C44" s="32">
        <f t="shared" si="35"/>
        <v>0</v>
      </c>
      <c r="D44" s="23">
        <f t="shared" si="26"/>
        <v>0</v>
      </c>
      <c r="E44" s="32">
        <f t="shared" si="27"/>
        <v>0</v>
      </c>
      <c r="F44" s="23">
        <f t="shared" si="36"/>
        <v>0</v>
      </c>
      <c r="G44" s="22">
        <f t="shared" si="28"/>
        <v>0</v>
      </c>
      <c r="H44" s="23">
        <f t="shared" si="37"/>
        <v>0</v>
      </c>
      <c r="I44" s="32">
        <f t="shared" si="29"/>
        <v>0</v>
      </c>
      <c r="J44" s="23">
        <f t="shared" si="38"/>
        <v>0</v>
      </c>
      <c r="K44" s="32">
        <f t="shared" si="30"/>
        <v>0</v>
      </c>
      <c r="L44" s="23">
        <f t="shared" si="39"/>
        <v>0</v>
      </c>
      <c r="M44" s="32">
        <f t="shared" si="31"/>
        <v>2.564102564102564E-2</v>
      </c>
      <c r="N44" s="23">
        <f t="shared" si="40"/>
        <v>2</v>
      </c>
      <c r="O44" s="32">
        <f t="shared" si="32"/>
        <v>0</v>
      </c>
      <c r="P44" s="23">
        <f t="shared" si="41"/>
        <v>0</v>
      </c>
      <c r="Q44" s="32">
        <f t="shared" si="33"/>
        <v>5.5401662049861496E-3</v>
      </c>
      <c r="R44" s="23">
        <f t="shared" si="42"/>
        <v>2</v>
      </c>
      <c r="S44" s="32">
        <f t="shared" si="34"/>
        <v>0</v>
      </c>
      <c r="T44" s="23">
        <f t="shared" si="43"/>
        <v>0</v>
      </c>
    </row>
    <row r="45" spans="1:37" x14ac:dyDescent="0.3">
      <c r="A45" t="s">
        <v>26</v>
      </c>
      <c r="B45" s="21"/>
      <c r="C45" s="32">
        <f t="shared" si="35"/>
        <v>3.6036036036036036E-2</v>
      </c>
      <c r="D45" s="23">
        <f t="shared" si="26"/>
        <v>4</v>
      </c>
      <c r="E45" s="32">
        <f t="shared" si="27"/>
        <v>4.8387096774193547E-2</v>
      </c>
      <c r="F45" s="23">
        <f t="shared" si="36"/>
        <v>3</v>
      </c>
      <c r="G45" s="22">
        <f t="shared" si="28"/>
        <v>0</v>
      </c>
      <c r="H45" s="23">
        <f t="shared" si="37"/>
        <v>0</v>
      </c>
      <c r="I45" s="32">
        <f t="shared" si="29"/>
        <v>5.8823529411764705E-2</v>
      </c>
      <c r="J45" s="23">
        <f t="shared" si="38"/>
        <v>2</v>
      </c>
      <c r="K45" s="32">
        <f t="shared" si="30"/>
        <v>0</v>
      </c>
      <c r="L45" s="23">
        <f t="shared" si="39"/>
        <v>0</v>
      </c>
      <c r="M45" s="32">
        <f t="shared" si="31"/>
        <v>7.6923076923076927E-2</v>
      </c>
      <c r="N45" s="23">
        <f t="shared" si="40"/>
        <v>6</v>
      </c>
      <c r="O45" s="32">
        <f t="shared" si="32"/>
        <v>9.0909090909090912E-2</v>
      </c>
      <c r="P45" s="23">
        <f t="shared" si="41"/>
        <v>2</v>
      </c>
      <c r="Q45" s="32">
        <f t="shared" si="33"/>
        <v>4.7091412742382273E-2</v>
      </c>
      <c r="R45" s="23">
        <f t="shared" si="42"/>
        <v>17</v>
      </c>
      <c r="S45" s="32">
        <f t="shared" si="34"/>
        <v>0</v>
      </c>
      <c r="T45" s="23">
        <f t="shared" si="43"/>
        <v>0</v>
      </c>
    </row>
    <row r="46" spans="1:37" x14ac:dyDescent="0.3">
      <c r="A46" t="s">
        <v>27</v>
      </c>
      <c r="B46" s="21"/>
      <c r="C46" s="32">
        <f t="shared" si="35"/>
        <v>3.6036036036036036E-2</v>
      </c>
      <c r="D46" s="23">
        <f t="shared" si="26"/>
        <v>4</v>
      </c>
      <c r="E46" s="32">
        <f t="shared" si="27"/>
        <v>0</v>
      </c>
      <c r="F46" s="23">
        <f t="shared" si="36"/>
        <v>0</v>
      </c>
      <c r="G46" s="22">
        <f t="shared" si="28"/>
        <v>0</v>
      </c>
      <c r="H46" s="23">
        <f t="shared" si="37"/>
        <v>0</v>
      </c>
      <c r="I46" s="32">
        <f t="shared" si="29"/>
        <v>2.9411764705882353E-2</v>
      </c>
      <c r="J46" s="23">
        <f t="shared" si="38"/>
        <v>1</v>
      </c>
      <c r="K46" s="32">
        <f t="shared" si="30"/>
        <v>0</v>
      </c>
      <c r="L46" s="23">
        <f t="shared" si="39"/>
        <v>0</v>
      </c>
      <c r="M46" s="32">
        <f t="shared" si="31"/>
        <v>2.564102564102564E-2</v>
      </c>
      <c r="N46" s="23">
        <f t="shared" si="40"/>
        <v>2</v>
      </c>
      <c r="O46" s="32">
        <f t="shared" si="32"/>
        <v>0</v>
      </c>
      <c r="P46" s="23">
        <f t="shared" si="41"/>
        <v>0</v>
      </c>
      <c r="Q46" s="32">
        <f t="shared" si="33"/>
        <v>1.9390581717451522E-2</v>
      </c>
      <c r="R46" s="23">
        <f t="shared" si="42"/>
        <v>7</v>
      </c>
      <c r="S46" s="32">
        <f t="shared" si="34"/>
        <v>0</v>
      </c>
      <c r="T46" s="23">
        <f t="shared" si="43"/>
        <v>0</v>
      </c>
    </row>
    <row r="47" spans="1:37" x14ac:dyDescent="0.3">
      <c r="A47" t="s">
        <v>28</v>
      </c>
      <c r="B47" s="21"/>
      <c r="C47" s="32">
        <f t="shared" si="35"/>
        <v>6.3063063063063057E-2</v>
      </c>
      <c r="D47" s="23">
        <f t="shared" si="26"/>
        <v>7</v>
      </c>
      <c r="E47" s="32">
        <f t="shared" si="27"/>
        <v>9.6774193548387094E-2</v>
      </c>
      <c r="F47" s="23">
        <f t="shared" si="36"/>
        <v>6</v>
      </c>
      <c r="G47" s="22">
        <f t="shared" si="28"/>
        <v>0</v>
      </c>
      <c r="H47" s="23">
        <f t="shared" si="37"/>
        <v>0</v>
      </c>
      <c r="I47" s="32">
        <f t="shared" si="29"/>
        <v>5.8823529411764705E-2</v>
      </c>
      <c r="J47" s="23">
        <f t="shared" si="38"/>
        <v>2</v>
      </c>
      <c r="K47" s="32">
        <f t="shared" si="30"/>
        <v>0.08</v>
      </c>
      <c r="L47" s="23">
        <f t="shared" si="39"/>
        <v>2</v>
      </c>
      <c r="M47" s="32">
        <f t="shared" si="31"/>
        <v>3.8461538461538464E-2</v>
      </c>
      <c r="N47" s="23">
        <f t="shared" si="40"/>
        <v>3</v>
      </c>
      <c r="O47" s="32">
        <f t="shared" si="32"/>
        <v>0.36363636363636365</v>
      </c>
      <c r="P47" s="23">
        <f t="shared" si="41"/>
        <v>8</v>
      </c>
      <c r="Q47" s="32">
        <f t="shared" si="33"/>
        <v>7.7562326869806089E-2</v>
      </c>
      <c r="R47" s="23">
        <f t="shared" si="42"/>
        <v>28</v>
      </c>
      <c r="S47" s="32">
        <f t="shared" si="34"/>
        <v>0</v>
      </c>
      <c r="T47" s="23">
        <f t="shared" si="43"/>
        <v>0</v>
      </c>
    </row>
    <row r="48" spans="1:37" x14ac:dyDescent="0.3">
      <c r="A48" t="s">
        <v>62</v>
      </c>
      <c r="B48" s="21"/>
      <c r="C48" s="32">
        <f t="shared" si="35"/>
        <v>0</v>
      </c>
      <c r="D48" s="23">
        <f t="shared" si="26"/>
        <v>0</v>
      </c>
      <c r="E48" s="32">
        <f t="shared" si="27"/>
        <v>0</v>
      </c>
      <c r="F48" s="23">
        <f t="shared" si="36"/>
        <v>0</v>
      </c>
      <c r="G48" s="22">
        <f t="shared" si="28"/>
        <v>0</v>
      </c>
      <c r="H48" s="23">
        <f t="shared" si="37"/>
        <v>0</v>
      </c>
      <c r="I48" s="32">
        <f t="shared" si="29"/>
        <v>0</v>
      </c>
      <c r="J48" s="23">
        <f t="shared" si="38"/>
        <v>0</v>
      </c>
      <c r="K48" s="32">
        <f t="shared" si="30"/>
        <v>0</v>
      </c>
      <c r="L48" s="23">
        <f t="shared" si="39"/>
        <v>0</v>
      </c>
      <c r="M48" s="32">
        <f t="shared" si="31"/>
        <v>0</v>
      </c>
      <c r="N48" s="23">
        <f t="shared" si="40"/>
        <v>0</v>
      </c>
      <c r="O48" s="32">
        <f t="shared" si="32"/>
        <v>0</v>
      </c>
      <c r="P48" s="23">
        <f t="shared" si="41"/>
        <v>0</v>
      </c>
      <c r="Q48" s="32">
        <f t="shared" si="33"/>
        <v>0</v>
      </c>
      <c r="R48" s="23">
        <f t="shared" si="42"/>
        <v>0</v>
      </c>
      <c r="S48" s="32">
        <f t="shared" si="34"/>
        <v>0</v>
      </c>
      <c r="T48" s="23">
        <f t="shared" si="43"/>
        <v>0</v>
      </c>
    </row>
    <row r="49" spans="1:20" x14ac:dyDescent="0.3">
      <c r="A49" t="s">
        <v>63</v>
      </c>
      <c r="B49" s="21"/>
      <c r="C49" s="32">
        <f t="shared" si="35"/>
        <v>0</v>
      </c>
      <c r="D49" s="23">
        <f t="shared" si="26"/>
        <v>0</v>
      </c>
      <c r="E49" s="32">
        <f t="shared" si="27"/>
        <v>0</v>
      </c>
      <c r="F49" s="23">
        <f t="shared" si="36"/>
        <v>0</v>
      </c>
      <c r="G49" s="22">
        <f t="shared" si="28"/>
        <v>0</v>
      </c>
      <c r="H49" s="23">
        <f t="shared" si="37"/>
        <v>0</v>
      </c>
      <c r="I49" s="32">
        <f t="shared" si="29"/>
        <v>0</v>
      </c>
      <c r="J49" s="23">
        <f t="shared" si="38"/>
        <v>0</v>
      </c>
      <c r="K49" s="32">
        <f t="shared" si="30"/>
        <v>0</v>
      </c>
      <c r="L49" s="23">
        <f t="shared" si="39"/>
        <v>0</v>
      </c>
      <c r="M49" s="32">
        <f t="shared" si="31"/>
        <v>0</v>
      </c>
      <c r="N49" s="23">
        <f t="shared" si="40"/>
        <v>0</v>
      </c>
      <c r="O49" s="32">
        <f t="shared" si="32"/>
        <v>0</v>
      </c>
      <c r="P49" s="23">
        <f t="shared" si="41"/>
        <v>0</v>
      </c>
      <c r="Q49" s="32">
        <f t="shared" si="33"/>
        <v>0</v>
      </c>
      <c r="R49" s="23">
        <f t="shared" si="42"/>
        <v>0</v>
      </c>
      <c r="S49" s="32">
        <f t="shared" si="34"/>
        <v>0</v>
      </c>
      <c r="T49" s="23">
        <f t="shared" si="43"/>
        <v>0</v>
      </c>
    </row>
    <row r="50" spans="1:20" x14ac:dyDescent="0.3">
      <c r="A50" t="s">
        <v>34</v>
      </c>
      <c r="B50" s="21"/>
      <c r="C50" s="32">
        <f t="shared" si="35"/>
        <v>0</v>
      </c>
      <c r="D50" s="23">
        <f t="shared" si="26"/>
        <v>0</v>
      </c>
      <c r="E50" s="32">
        <f t="shared" si="27"/>
        <v>0</v>
      </c>
      <c r="F50" s="23">
        <f t="shared" si="36"/>
        <v>0</v>
      </c>
      <c r="G50" s="22">
        <f t="shared" si="28"/>
        <v>3.2258064516129031E-2</v>
      </c>
      <c r="H50" s="23">
        <f t="shared" si="37"/>
        <v>1</v>
      </c>
      <c r="I50" s="32">
        <f t="shared" si="29"/>
        <v>0</v>
      </c>
      <c r="J50" s="23">
        <f t="shared" si="38"/>
        <v>0</v>
      </c>
      <c r="K50" s="32">
        <f t="shared" si="30"/>
        <v>0</v>
      </c>
      <c r="L50" s="23">
        <f t="shared" si="39"/>
        <v>0</v>
      </c>
      <c r="M50" s="32">
        <f t="shared" si="31"/>
        <v>2.564102564102564E-2</v>
      </c>
      <c r="N50" s="23">
        <f t="shared" si="40"/>
        <v>2</v>
      </c>
      <c r="O50" s="32">
        <f t="shared" si="32"/>
        <v>0</v>
      </c>
      <c r="P50" s="23">
        <f t="shared" si="41"/>
        <v>0</v>
      </c>
      <c r="Q50" s="32">
        <f t="shared" si="33"/>
        <v>8.3102493074792248E-3</v>
      </c>
      <c r="R50" s="23">
        <f t="shared" si="42"/>
        <v>3</v>
      </c>
      <c r="S50" s="32">
        <f t="shared" si="34"/>
        <v>0</v>
      </c>
      <c r="T50" s="23">
        <f t="shared" si="43"/>
        <v>0</v>
      </c>
    </row>
    <row r="51" spans="1:20" x14ac:dyDescent="0.3">
      <c r="A51" t="s">
        <v>29</v>
      </c>
      <c r="B51" s="21"/>
      <c r="C51" s="32">
        <f t="shared" si="35"/>
        <v>3.6036036036036036E-2</v>
      </c>
      <c r="D51" s="23">
        <f t="shared" si="26"/>
        <v>4</v>
      </c>
      <c r="E51" s="32">
        <f t="shared" si="27"/>
        <v>1.6129032258064516E-2</v>
      </c>
      <c r="F51" s="23">
        <f t="shared" si="36"/>
        <v>1</v>
      </c>
      <c r="G51" s="22">
        <f t="shared" si="28"/>
        <v>3.2258064516129031E-2</v>
      </c>
      <c r="H51" s="23">
        <f t="shared" si="37"/>
        <v>1</v>
      </c>
      <c r="I51" s="32">
        <f t="shared" si="29"/>
        <v>2.9411764705882353E-2</v>
      </c>
      <c r="J51" s="23">
        <f t="shared" si="38"/>
        <v>1</v>
      </c>
      <c r="K51" s="32">
        <f t="shared" si="30"/>
        <v>0.04</v>
      </c>
      <c r="L51" s="23">
        <f t="shared" si="39"/>
        <v>1</v>
      </c>
      <c r="M51" s="32">
        <f t="shared" si="31"/>
        <v>3.8461538461538464E-2</v>
      </c>
      <c r="N51" s="23">
        <f t="shared" si="40"/>
        <v>3</v>
      </c>
      <c r="O51" s="32">
        <f t="shared" si="32"/>
        <v>0</v>
      </c>
      <c r="P51" s="23">
        <f t="shared" si="41"/>
        <v>0</v>
      </c>
      <c r="Q51" s="32">
        <f t="shared" si="33"/>
        <v>3.0470914127423823E-2</v>
      </c>
      <c r="R51" s="23">
        <f t="shared" si="42"/>
        <v>11</v>
      </c>
      <c r="S51" s="32">
        <f t="shared" si="34"/>
        <v>0</v>
      </c>
      <c r="T51" s="23">
        <f t="shared" si="43"/>
        <v>0</v>
      </c>
    </row>
    <row r="52" spans="1:20" x14ac:dyDescent="0.3">
      <c r="A52" t="s">
        <v>35</v>
      </c>
      <c r="B52" s="21"/>
      <c r="C52" s="32">
        <f t="shared" si="35"/>
        <v>9.0090090090090089E-3</v>
      </c>
      <c r="D52" s="23">
        <f t="shared" si="26"/>
        <v>1</v>
      </c>
      <c r="E52" s="32">
        <f t="shared" si="27"/>
        <v>0</v>
      </c>
      <c r="F52" s="23">
        <f t="shared" si="36"/>
        <v>0</v>
      </c>
      <c r="G52" s="22">
        <f t="shared" si="28"/>
        <v>0</v>
      </c>
      <c r="H52" s="23">
        <f t="shared" si="37"/>
        <v>0</v>
      </c>
      <c r="I52" s="32">
        <f t="shared" si="29"/>
        <v>5.8823529411764705E-2</v>
      </c>
      <c r="J52" s="23">
        <f t="shared" si="38"/>
        <v>2</v>
      </c>
      <c r="K52" s="32">
        <f t="shared" si="30"/>
        <v>0.04</v>
      </c>
      <c r="L52" s="23">
        <f t="shared" si="39"/>
        <v>1</v>
      </c>
      <c r="M52" s="32">
        <f t="shared" si="31"/>
        <v>1.282051282051282E-2</v>
      </c>
      <c r="N52" s="23">
        <f t="shared" si="40"/>
        <v>1</v>
      </c>
      <c r="O52" s="32">
        <f t="shared" si="32"/>
        <v>4.5454545454545456E-2</v>
      </c>
      <c r="P52" s="23">
        <f t="shared" si="41"/>
        <v>1</v>
      </c>
      <c r="Q52" s="32">
        <f t="shared" si="33"/>
        <v>1.662049861495845E-2</v>
      </c>
      <c r="R52" s="23">
        <f t="shared" si="42"/>
        <v>6</v>
      </c>
      <c r="S52" s="32">
        <f t="shared" si="34"/>
        <v>0</v>
      </c>
      <c r="T52" s="23">
        <f t="shared" si="43"/>
        <v>0</v>
      </c>
    </row>
    <row r="53" spans="1:20" x14ac:dyDescent="0.3">
      <c r="A53" t="s">
        <v>30</v>
      </c>
      <c r="B53" s="21"/>
      <c r="C53" s="32">
        <f t="shared" si="35"/>
        <v>2.7027027027027029E-2</v>
      </c>
      <c r="D53" s="23">
        <f t="shared" si="26"/>
        <v>3</v>
      </c>
      <c r="E53" s="32">
        <f t="shared" si="27"/>
        <v>4.8387096774193547E-2</v>
      </c>
      <c r="F53" s="23">
        <f t="shared" si="36"/>
        <v>3</v>
      </c>
      <c r="G53" s="22">
        <f t="shared" si="28"/>
        <v>0</v>
      </c>
      <c r="H53" s="23">
        <f t="shared" si="37"/>
        <v>0</v>
      </c>
      <c r="I53" s="32">
        <f t="shared" si="29"/>
        <v>0</v>
      </c>
      <c r="J53" s="23">
        <f t="shared" si="38"/>
        <v>0</v>
      </c>
      <c r="K53" s="32">
        <f t="shared" si="30"/>
        <v>0</v>
      </c>
      <c r="L53" s="23">
        <f t="shared" si="39"/>
        <v>0</v>
      </c>
      <c r="M53" s="32">
        <f t="shared" si="31"/>
        <v>8.9743589743589744E-2</v>
      </c>
      <c r="N53" s="23">
        <f t="shared" si="40"/>
        <v>7</v>
      </c>
      <c r="O53" s="32">
        <f t="shared" si="32"/>
        <v>0</v>
      </c>
      <c r="P53" s="23">
        <f t="shared" si="41"/>
        <v>0</v>
      </c>
      <c r="Q53" s="32">
        <f t="shared" si="33"/>
        <v>3.6011080332409975E-2</v>
      </c>
      <c r="R53" s="23">
        <f t="shared" si="42"/>
        <v>13</v>
      </c>
      <c r="S53" s="32">
        <f t="shared" si="34"/>
        <v>0</v>
      </c>
      <c r="T53" s="23">
        <f t="shared" si="43"/>
        <v>0</v>
      </c>
    </row>
    <row r="54" spans="1:20" x14ac:dyDescent="0.3">
      <c r="A54" t="s">
        <v>31</v>
      </c>
      <c r="B54" s="21"/>
      <c r="C54" s="32">
        <f t="shared" si="35"/>
        <v>3.6036036036036036E-2</v>
      </c>
      <c r="D54" s="23">
        <f t="shared" si="26"/>
        <v>4</v>
      </c>
      <c r="E54" s="32">
        <f t="shared" si="27"/>
        <v>3.2258064516129031E-2</v>
      </c>
      <c r="F54" s="23">
        <f t="shared" si="36"/>
        <v>2</v>
      </c>
      <c r="G54" s="22">
        <f t="shared" si="28"/>
        <v>0</v>
      </c>
      <c r="H54" s="23">
        <f t="shared" si="37"/>
        <v>0</v>
      </c>
      <c r="I54" s="32">
        <f t="shared" si="29"/>
        <v>2.9411764705882353E-2</v>
      </c>
      <c r="J54" s="23">
        <f t="shared" si="38"/>
        <v>1</v>
      </c>
      <c r="K54" s="32">
        <f t="shared" si="30"/>
        <v>0.24</v>
      </c>
      <c r="L54" s="23">
        <f t="shared" si="39"/>
        <v>6</v>
      </c>
      <c r="M54" s="32">
        <f t="shared" si="31"/>
        <v>2.564102564102564E-2</v>
      </c>
      <c r="N54" s="23">
        <f t="shared" si="40"/>
        <v>2</v>
      </c>
      <c r="O54" s="32">
        <f t="shared" si="32"/>
        <v>0</v>
      </c>
      <c r="P54" s="23">
        <f t="shared" si="41"/>
        <v>0</v>
      </c>
      <c r="Q54" s="32">
        <f t="shared" si="33"/>
        <v>4.1551246537396121E-2</v>
      </c>
      <c r="R54" s="23">
        <f t="shared" si="42"/>
        <v>15</v>
      </c>
      <c r="S54" s="32">
        <f t="shared" si="34"/>
        <v>0</v>
      </c>
      <c r="T54" s="23">
        <f t="shared" si="43"/>
        <v>0</v>
      </c>
    </row>
    <row r="55" spans="1:20" x14ac:dyDescent="0.3">
      <c r="A55" t="s">
        <v>32</v>
      </c>
      <c r="B55" s="21"/>
      <c r="C55" s="32">
        <f t="shared" si="35"/>
        <v>7.2072072072072071E-2</v>
      </c>
      <c r="D55" s="23">
        <f t="shared" si="26"/>
        <v>8</v>
      </c>
      <c r="E55" s="32">
        <f t="shared" si="27"/>
        <v>9.6774193548387094E-2</v>
      </c>
      <c r="F55" s="23">
        <f t="shared" si="36"/>
        <v>6</v>
      </c>
      <c r="G55" s="22">
        <f t="shared" si="28"/>
        <v>3.2258064516129031E-2</v>
      </c>
      <c r="H55" s="23">
        <f t="shared" si="37"/>
        <v>1</v>
      </c>
      <c r="I55" s="32">
        <f t="shared" si="29"/>
        <v>8.8235294117647065E-2</v>
      </c>
      <c r="J55" s="23">
        <f t="shared" si="38"/>
        <v>3</v>
      </c>
      <c r="K55" s="32">
        <f t="shared" si="30"/>
        <v>0</v>
      </c>
      <c r="L55" s="23">
        <f t="shared" si="39"/>
        <v>0</v>
      </c>
      <c r="M55" s="32">
        <f t="shared" si="31"/>
        <v>5.128205128205128E-2</v>
      </c>
      <c r="N55" s="23">
        <f t="shared" si="40"/>
        <v>4</v>
      </c>
      <c r="O55" s="32">
        <f t="shared" si="32"/>
        <v>9.0909090909090912E-2</v>
      </c>
      <c r="P55" s="23">
        <f t="shared" si="41"/>
        <v>2</v>
      </c>
      <c r="Q55" s="32">
        <f t="shared" si="33"/>
        <v>6.6481994459833799E-2</v>
      </c>
      <c r="R55" s="23">
        <f t="shared" si="42"/>
        <v>24</v>
      </c>
      <c r="S55" s="32">
        <f t="shared" si="34"/>
        <v>0</v>
      </c>
      <c r="T55" s="23">
        <f t="shared" si="43"/>
        <v>0</v>
      </c>
    </row>
    <row r="56" spans="1:20" x14ac:dyDescent="0.3">
      <c r="A56" t="s">
        <v>153</v>
      </c>
      <c r="B56" s="21"/>
      <c r="C56" s="32">
        <f t="shared" si="35"/>
        <v>0</v>
      </c>
      <c r="D56" s="23">
        <f t="shared" si="26"/>
        <v>0</v>
      </c>
      <c r="E56" s="32">
        <f t="shared" si="27"/>
        <v>0</v>
      </c>
      <c r="F56" s="23">
        <f t="shared" si="36"/>
        <v>0</v>
      </c>
      <c r="G56" s="22">
        <f t="shared" si="28"/>
        <v>0</v>
      </c>
      <c r="H56" s="23">
        <f t="shared" si="37"/>
        <v>0</v>
      </c>
      <c r="I56" s="32">
        <f t="shared" si="29"/>
        <v>0</v>
      </c>
      <c r="J56" s="23">
        <f t="shared" si="38"/>
        <v>0</v>
      </c>
      <c r="K56" s="32">
        <f t="shared" si="30"/>
        <v>0</v>
      </c>
      <c r="L56" s="23">
        <f t="shared" si="39"/>
        <v>0</v>
      </c>
      <c r="M56" s="32">
        <f t="shared" si="31"/>
        <v>0</v>
      </c>
      <c r="N56" s="23">
        <f t="shared" si="40"/>
        <v>0</v>
      </c>
      <c r="O56" s="32">
        <f t="shared" si="32"/>
        <v>0</v>
      </c>
      <c r="P56" s="23">
        <f t="shared" si="41"/>
        <v>0</v>
      </c>
      <c r="Q56" s="32">
        <f t="shared" si="33"/>
        <v>0</v>
      </c>
      <c r="R56" s="23">
        <f t="shared" si="42"/>
        <v>0</v>
      </c>
      <c r="S56" s="32">
        <f t="shared" si="34"/>
        <v>0</v>
      </c>
      <c r="T56" s="23">
        <f t="shared" si="43"/>
        <v>0</v>
      </c>
    </row>
    <row r="57" spans="1:20" ht="15" thickBot="1" x14ac:dyDescent="0.35">
      <c r="A57" s="20"/>
      <c r="B57" s="21"/>
      <c r="C57" s="32">
        <f t="shared" si="35"/>
        <v>0</v>
      </c>
      <c r="D57" s="23">
        <v>0</v>
      </c>
      <c r="E57" s="32">
        <f t="shared" si="27"/>
        <v>0</v>
      </c>
      <c r="F57" s="23"/>
      <c r="G57" s="22"/>
      <c r="H57" s="23"/>
      <c r="I57" s="22"/>
      <c r="J57" s="23"/>
      <c r="K57" s="22"/>
      <c r="L57" s="23"/>
      <c r="M57" s="22"/>
      <c r="N57" s="23"/>
      <c r="O57" s="22"/>
      <c r="P57" s="23"/>
      <c r="Q57" s="22"/>
      <c r="R57" s="23"/>
      <c r="S57" s="22"/>
      <c r="T57" s="23"/>
    </row>
    <row r="58" spans="1:20" s="12" customFormat="1" ht="16.2" thickBot="1" x14ac:dyDescent="0.35">
      <c r="A58" s="11" t="s">
        <v>38</v>
      </c>
      <c r="C58" s="13">
        <f t="shared" ref="C58:T58" si="45">SUM(C3:C57)</f>
        <v>1</v>
      </c>
      <c r="D58" s="12">
        <f t="shared" si="45"/>
        <v>111</v>
      </c>
      <c r="E58" s="13">
        <f t="shared" si="45"/>
        <v>0.99999999999999978</v>
      </c>
      <c r="F58" s="12">
        <f t="shared" si="45"/>
        <v>62</v>
      </c>
      <c r="G58" s="19">
        <f t="shared" si="45"/>
        <v>0.99999999999999989</v>
      </c>
      <c r="H58" s="12">
        <f t="shared" si="45"/>
        <v>31</v>
      </c>
      <c r="I58" s="13">
        <f t="shared" si="45"/>
        <v>1</v>
      </c>
      <c r="J58" s="12">
        <f t="shared" si="45"/>
        <v>34</v>
      </c>
      <c r="K58" s="13">
        <f t="shared" si="45"/>
        <v>1</v>
      </c>
      <c r="L58" s="12">
        <f t="shared" si="45"/>
        <v>25</v>
      </c>
      <c r="M58" s="13">
        <f t="shared" si="45"/>
        <v>1</v>
      </c>
      <c r="N58" s="12">
        <f t="shared" si="45"/>
        <v>78</v>
      </c>
      <c r="O58" s="13">
        <f t="shared" si="45"/>
        <v>1</v>
      </c>
      <c r="P58" s="12">
        <f t="shared" si="45"/>
        <v>22</v>
      </c>
      <c r="Q58" s="13">
        <f t="shared" si="45"/>
        <v>0.99999999999999989</v>
      </c>
      <c r="R58" s="12">
        <f t="shared" si="45"/>
        <v>361</v>
      </c>
      <c r="S58" s="13">
        <f t="shared" si="45"/>
        <v>1</v>
      </c>
      <c r="T58" s="12">
        <f t="shared" si="45"/>
        <v>2</v>
      </c>
    </row>
  </sheetData>
  <mergeCells count="9">
    <mergeCell ref="S1:T1"/>
    <mergeCell ref="C1:D1"/>
    <mergeCell ref="E1:F1"/>
    <mergeCell ref="G1:H1"/>
    <mergeCell ref="I1:J1"/>
    <mergeCell ref="K1:L1"/>
    <mergeCell ref="M1:N1"/>
    <mergeCell ref="O1:P1"/>
    <mergeCell ref="Q1:R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/>
  <dimension ref="A1:BL59"/>
  <sheetViews>
    <sheetView workbookViewId="0">
      <pane xSplit="2" topLeftCell="C1" activePane="topRight" state="frozen"/>
      <selection activeCell="A56" sqref="A56"/>
      <selection pane="topRight" activeCell="O1" sqref="O1:P1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0" max="65" width="9.109375" customWidth="1"/>
  </cols>
  <sheetData>
    <row r="1" spans="1:64" s="1" customFormat="1" x14ac:dyDescent="0.3">
      <c r="A1" s="5" t="s">
        <v>0</v>
      </c>
      <c r="B1" s="4" t="s">
        <v>41</v>
      </c>
      <c r="C1" s="45" t="s">
        <v>155</v>
      </c>
      <c r="D1" s="46"/>
      <c r="E1" s="43" t="s">
        <v>139</v>
      </c>
      <c r="F1" s="44"/>
      <c r="G1" s="7"/>
      <c r="H1" s="45" t="s">
        <v>156</v>
      </c>
      <c r="I1" s="46"/>
      <c r="J1" s="43" t="s">
        <v>140</v>
      </c>
      <c r="K1" s="44"/>
      <c r="L1" s="10"/>
      <c r="M1" s="45" t="s">
        <v>157</v>
      </c>
      <c r="N1" s="46"/>
      <c r="O1" s="43" t="s">
        <v>164</v>
      </c>
      <c r="P1" s="44"/>
      <c r="Q1" s="10"/>
      <c r="R1" s="45" t="s">
        <v>158</v>
      </c>
      <c r="S1" s="46"/>
      <c r="T1" s="43" t="s">
        <v>141</v>
      </c>
      <c r="U1" s="44"/>
      <c r="V1" s="10"/>
      <c r="W1" s="45" t="s">
        <v>159</v>
      </c>
      <c r="X1" s="46"/>
      <c r="Y1" s="43" t="s">
        <v>142</v>
      </c>
      <c r="Z1" s="44"/>
      <c r="AA1" s="10"/>
      <c r="AB1" s="45" t="s">
        <v>160</v>
      </c>
      <c r="AC1" s="46"/>
      <c r="AD1" s="43" t="s">
        <v>143</v>
      </c>
      <c r="AE1" s="44"/>
      <c r="AF1" s="10"/>
      <c r="AG1" s="45" t="s">
        <v>161</v>
      </c>
      <c r="AH1" s="46"/>
      <c r="AI1" s="43" t="s">
        <v>144</v>
      </c>
      <c r="AJ1" s="44"/>
      <c r="AK1" s="10"/>
      <c r="AL1" s="45" t="s">
        <v>162</v>
      </c>
      <c r="AM1" s="46"/>
      <c r="AN1" s="43" t="s">
        <v>145</v>
      </c>
      <c r="AO1" s="44"/>
      <c r="AP1" s="10"/>
      <c r="AQ1" s="45" t="s">
        <v>163</v>
      </c>
      <c r="AR1" s="46"/>
      <c r="AS1" s="43" t="s">
        <v>146</v>
      </c>
      <c r="AT1" s="44"/>
      <c r="AU1" s="10"/>
      <c r="AY1" t="s">
        <v>0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</row>
    <row r="3" spans="1:64" x14ac:dyDescent="0.3">
      <c r="A3" s="20" t="s">
        <v>36</v>
      </c>
      <c r="B3" s="21" t="e">
        <v>#N/A</v>
      </c>
      <c r="C3" s="22" t="e">
        <f t="shared" ref="C3:C57" si="0">D3/$D$59</f>
        <v>#DIV/0!</v>
      </c>
      <c r="D3" s="23">
        <f t="shared" ref="D3:D10" si="1">IF(COUNTIF($AY$2:$BM$62,A3)=1,VLOOKUP(A3,$AY$2:$BM$62,6,FALSE),0)</f>
        <v>0</v>
      </c>
      <c r="E3" s="24">
        <f t="shared" ref="E3:E57" si="2">F3/$F$59</f>
        <v>0</v>
      </c>
      <c r="F3" s="25">
        <f>'Mai N-1'!D3</f>
        <v>0</v>
      </c>
      <c r="G3" s="26">
        <f t="shared" ref="G3" si="3">D3-F3</f>
        <v>0</v>
      </c>
      <c r="H3" s="22" t="e">
        <f t="shared" ref="H3:H57" si="4">I3/$I$59</f>
        <v>#DIV/0!</v>
      </c>
      <c r="I3" s="23">
        <f t="shared" ref="I3:I10" si="5">IF(COUNTIF($AY$2:$BL$62,A3)=1,VLOOKUP(A3,$AY$2:$BL$62,7,FALSE),0)</f>
        <v>0</v>
      </c>
      <c r="J3" s="33">
        <f t="shared" ref="J3:J57" si="6">K3/$K$59</f>
        <v>0</v>
      </c>
      <c r="K3" s="25">
        <f>'Mai N-1'!F3</f>
        <v>0</v>
      </c>
      <c r="L3" s="26">
        <f t="shared" ref="L3" si="7">I3-K3</f>
        <v>0</v>
      </c>
      <c r="M3" s="22" t="e">
        <f t="shared" ref="M3:M57" si="8">N3/$N$59</f>
        <v>#DIV/0!</v>
      </c>
      <c r="N3" s="23">
        <f t="shared" ref="N3:N10" si="9">IF(COUNTIF($AY$2:$BL$62,A3)=1,VLOOKUP(A3,$AY$2:$BL$62,8,FALSE),0)</f>
        <v>0</v>
      </c>
      <c r="O3" s="24">
        <f t="shared" ref="O3:O57" si="10">P3/$P$59</f>
        <v>0</v>
      </c>
      <c r="P3" s="25">
        <f>'Mai N-1'!H3</f>
        <v>0</v>
      </c>
      <c r="Q3" s="26">
        <f t="shared" ref="Q3" si="11">N3-P3</f>
        <v>0</v>
      </c>
      <c r="R3" s="22" t="e">
        <f t="shared" ref="R3:R57" si="12">S3/$S$59</f>
        <v>#DIV/0!</v>
      </c>
      <c r="S3" s="23">
        <f t="shared" ref="S3:S10" si="13">IF(COUNTIF($AY$2:$BL$62,A3)=1,VLOOKUP(A3,$AY$2:$BL$62,9,FALSE),0)</f>
        <v>0</v>
      </c>
      <c r="T3" s="33">
        <f t="shared" ref="T3:T57" si="14">U3/$U$59</f>
        <v>0</v>
      </c>
      <c r="U3" s="25">
        <f>'Mai N-1'!J3</f>
        <v>0</v>
      </c>
      <c r="V3" s="26">
        <f t="shared" ref="V3" si="15">S3-U3</f>
        <v>0</v>
      </c>
      <c r="W3" s="22" t="e">
        <f t="shared" ref="W3:W57" si="16">X3/$X$59</f>
        <v>#DIV/0!</v>
      </c>
      <c r="X3" s="23">
        <f t="shared" ref="X3:X10" si="17">IF(COUNTIF($AY$2:$BL$62,A3)=1,VLOOKUP(A3,$AY$2:$BL$62,10,FALSE),0)</f>
        <v>0</v>
      </c>
      <c r="Y3" s="33">
        <f t="shared" ref="Y3:Y57" si="18">Z3/$Z$59</f>
        <v>0</v>
      </c>
      <c r="Z3" s="25">
        <f>'Mai N-1'!L3</f>
        <v>0</v>
      </c>
      <c r="AA3" s="26">
        <f t="shared" ref="AA3" si="19">X3-Z3</f>
        <v>0</v>
      </c>
      <c r="AB3" s="22" t="e">
        <f t="shared" ref="AB3:AB57" si="20">AC3/$AC$59</f>
        <v>#DIV/0!</v>
      </c>
      <c r="AC3" s="23">
        <f t="shared" ref="AC3:AC10" si="21">IF(COUNTIF($AY$2:$BL$62,A3)=1,VLOOKUP(A3,$AY$2:$BL$62,11,FALSE),0)</f>
        <v>0</v>
      </c>
      <c r="AD3" s="33">
        <f t="shared" ref="AD3:AD57" si="22">AE3/$AE$59</f>
        <v>0</v>
      </c>
      <c r="AE3" s="25">
        <f>'Mai N-1'!N3</f>
        <v>0</v>
      </c>
      <c r="AF3" s="26">
        <f t="shared" ref="AF3" si="23">AC3-AE3</f>
        <v>0</v>
      </c>
      <c r="AG3" s="22" t="e">
        <f t="shared" ref="AG3:AG57" si="24">AH3/$AH$59</f>
        <v>#DIV/0!</v>
      </c>
      <c r="AH3" s="23">
        <f t="shared" ref="AH3:AH10" si="25">IF(COUNTIF($AY$2:$BL$61,A3)=1,VLOOKUP(A3,$AY$2:$BL$61,12,FALSE),0)</f>
        <v>0</v>
      </c>
      <c r="AI3" s="33">
        <f t="shared" ref="AI3:AI57" si="26">AJ3/$AJ$59</f>
        <v>0</v>
      </c>
      <c r="AJ3" s="25">
        <f>'Mai N-1'!P3</f>
        <v>0</v>
      </c>
      <c r="AK3" s="26">
        <f t="shared" ref="AK3" si="27">AH3-AJ3</f>
        <v>0</v>
      </c>
      <c r="AL3" s="22" t="e">
        <f t="shared" ref="AL3:AL57" si="28">AM3/$AM$59</f>
        <v>#DIV/0!</v>
      </c>
      <c r="AM3" s="23"/>
      <c r="AN3" s="33">
        <f t="shared" ref="AN3:AN57" si="29">AO3/$AO$59</f>
        <v>0</v>
      </c>
      <c r="AO3" s="25">
        <f>'Mai N-1'!R3</f>
        <v>0</v>
      </c>
      <c r="AP3" s="26">
        <f t="shared" ref="AP3" si="30">AM3-AO3</f>
        <v>0</v>
      </c>
      <c r="AQ3" s="22" t="e">
        <f t="shared" ref="AQ3:AQ57" si="31">AR3/$AR$59</f>
        <v>#DIV/0!</v>
      </c>
      <c r="AR3" s="23">
        <f t="shared" ref="AR3:AR10" si="32">IF(COUNTIF($AY$2:$BL$61,A3)=1,VLOOKUP(A3,$AY$2:$BL$61,14,FALSE),0)</f>
        <v>0</v>
      </c>
      <c r="AS3" s="33" t="e">
        <f t="shared" ref="AS3:AS57" si="33">AT3/$AT$59</f>
        <v>#DIV/0!</v>
      </c>
      <c r="AT3" s="25">
        <f>'Mai N-1'!T3</f>
        <v>0</v>
      </c>
      <c r="AU3" s="26">
        <f t="shared" ref="AU3" si="34">AR3-AT3</f>
        <v>0</v>
      </c>
    </row>
    <row r="4" spans="1:64" x14ac:dyDescent="0.3">
      <c r="A4" t="s">
        <v>33</v>
      </c>
      <c r="B4" s="21"/>
      <c r="C4" s="22" t="e">
        <f t="shared" si="0"/>
        <v>#DIV/0!</v>
      </c>
      <c r="D4" s="23">
        <f t="shared" si="1"/>
        <v>0</v>
      </c>
      <c r="E4" s="24">
        <f t="shared" si="2"/>
        <v>0</v>
      </c>
      <c r="F4" s="25">
        <f>'Mai N-1'!D4</f>
        <v>0</v>
      </c>
      <c r="G4" s="26">
        <f t="shared" ref="G4:G10" si="35">D4-F4</f>
        <v>0</v>
      </c>
      <c r="H4" s="22" t="e">
        <f t="shared" si="4"/>
        <v>#DIV/0!</v>
      </c>
      <c r="I4" s="23">
        <f t="shared" si="5"/>
        <v>0</v>
      </c>
      <c r="J4" s="33">
        <f t="shared" si="6"/>
        <v>0</v>
      </c>
      <c r="K4" s="25">
        <f>'Mai N-1'!F4</f>
        <v>0</v>
      </c>
      <c r="L4" s="26">
        <f t="shared" ref="L4:L10" si="36">I4-K4</f>
        <v>0</v>
      </c>
      <c r="M4" s="22" t="e">
        <f t="shared" si="8"/>
        <v>#DIV/0!</v>
      </c>
      <c r="N4" s="23">
        <f t="shared" si="9"/>
        <v>0</v>
      </c>
      <c r="O4" s="24">
        <f t="shared" si="10"/>
        <v>0</v>
      </c>
      <c r="P4" s="25">
        <f>'Mai N-1'!H4</f>
        <v>0</v>
      </c>
      <c r="Q4" s="26">
        <f t="shared" ref="Q4:Q10" si="37">N4-P4</f>
        <v>0</v>
      </c>
      <c r="R4" s="22" t="e">
        <f t="shared" si="12"/>
        <v>#DIV/0!</v>
      </c>
      <c r="S4" s="23">
        <f t="shared" si="13"/>
        <v>0</v>
      </c>
      <c r="T4" s="33">
        <f t="shared" si="14"/>
        <v>0</v>
      </c>
      <c r="U4" s="25">
        <f>'Mai N-1'!J4</f>
        <v>0</v>
      </c>
      <c r="V4" s="26">
        <f t="shared" ref="V4:V10" si="38">S4-U4</f>
        <v>0</v>
      </c>
      <c r="W4" s="22" t="e">
        <f t="shared" si="16"/>
        <v>#DIV/0!</v>
      </c>
      <c r="X4" s="23">
        <f t="shared" si="17"/>
        <v>0</v>
      </c>
      <c r="Y4" s="33">
        <f t="shared" si="18"/>
        <v>0</v>
      </c>
      <c r="Z4" s="25">
        <f>'Mai N-1'!L4</f>
        <v>0</v>
      </c>
      <c r="AA4" s="26">
        <f t="shared" ref="AA4:AA10" si="39">X4-Z4</f>
        <v>0</v>
      </c>
      <c r="AB4" s="22" t="e">
        <f t="shared" si="20"/>
        <v>#DIV/0!</v>
      </c>
      <c r="AC4" s="23">
        <f t="shared" si="21"/>
        <v>0</v>
      </c>
      <c r="AD4" s="33">
        <f t="shared" si="22"/>
        <v>0</v>
      </c>
      <c r="AE4" s="25">
        <f>'Mai N-1'!N4</f>
        <v>0</v>
      </c>
      <c r="AF4" s="26">
        <f t="shared" ref="AF4:AF10" si="40">AC4-AE4</f>
        <v>0</v>
      </c>
      <c r="AG4" s="22" t="e">
        <f t="shared" si="24"/>
        <v>#DIV/0!</v>
      </c>
      <c r="AH4" s="23">
        <f t="shared" si="25"/>
        <v>0</v>
      </c>
      <c r="AI4" s="33">
        <f t="shared" si="26"/>
        <v>0</v>
      </c>
      <c r="AJ4" s="25">
        <f>'Mai N-1'!P4</f>
        <v>0</v>
      </c>
      <c r="AK4" s="26">
        <f t="shared" ref="AK4:AK10" si="41">AH4-AJ4</f>
        <v>0</v>
      </c>
      <c r="AL4" s="22" t="e">
        <f t="shared" si="28"/>
        <v>#DIV/0!</v>
      </c>
      <c r="AM4" s="23">
        <f t="shared" ref="AM4:AM10" si="42">IF(COUNTIF($AY$2:$BL$61,A4)=1,VLOOKUP(A4,$AY$2:$BL$61,13,FALSE),0)</f>
        <v>0</v>
      </c>
      <c r="AN4" s="33">
        <f t="shared" si="29"/>
        <v>0</v>
      </c>
      <c r="AO4" s="25">
        <f>'Mai N-1'!R4</f>
        <v>0</v>
      </c>
      <c r="AP4" s="26">
        <f t="shared" ref="AP4:AP10" si="43">AM4-AO4</f>
        <v>0</v>
      </c>
      <c r="AQ4" s="22" t="e">
        <f t="shared" si="31"/>
        <v>#DIV/0!</v>
      </c>
      <c r="AR4" s="23">
        <f t="shared" si="32"/>
        <v>0</v>
      </c>
      <c r="AS4" s="33" t="e">
        <f t="shared" si="33"/>
        <v>#DIV/0!</v>
      </c>
      <c r="AT4" s="25">
        <f>'Mai N-1'!T4</f>
        <v>0</v>
      </c>
      <c r="AU4" s="26">
        <f t="shared" ref="AU4:AU10" si="44">AR4-AT4</f>
        <v>0</v>
      </c>
    </row>
    <row r="5" spans="1:64" x14ac:dyDescent="0.3">
      <c r="A5" t="s">
        <v>1</v>
      </c>
      <c r="B5" s="21"/>
      <c r="C5" s="22" t="e">
        <f t="shared" si="0"/>
        <v>#DIV/0!</v>
      </c>
      <c r="D5" s="23">
        <f t="shared" si="1"/>
        <v>0</v>
      </c>
      <c r="E5" s="24">
        <f t="shared" si="2"/>
        <v>0</v>
      </c>
      <c r="F5" s="25">
        <f>'Mai N-1'!D5</f>
        <v>0</v>
      </c>
      <c r="G5" s="26">
        <f t="shared" si="35"/>
        <v>0</v>
      </c>
      <c r="H5" s="22" t="e">
        <f t="shared" si="4"/>
        <v>#DIV/0!</v>
      </c>
      <c r="I5" s="23">
        <f t="shared" si="5"/>
        <v>0</v>
      </c>
      <c r="J5" s="33">
        <f t="shared" si="6"/>
        <v>0</v>
      </c>
      <c r="K5" s="25">
        <f>'Mai N-1'!F5</f>
        <v>0</v>
      </c>
      <c r="L5" s="26">
        <f t="shared" si="36"/>
        <v>0</v>
      </c>
      <c r="M5" s="22" t="e">
        <f t="shared" si="8"/>
        <v>#DIV/0!</v>
      </c>
      <c r="N5" s="23">
        <f t="shared" si="9"/>
        <v>0</v>
      </c>
      <c r="O5" s="24">
        <f t="shared" si="10"/>
        <v>0</v>
      </c>
      <c r="P5" s="25">
        <f>'Mai N-1'!H5</f>
        <v>0</v>
      </c>
      <c r="Q5" s="26">
        <f t="shared" si="37"/>
        <v>0</v>
      </c>
      <c r="R5" s="22" t="e">
        <f t="shared" si="12"/>
        <v>#DIV/0!</v>
      </c>
      <c r="S5" s="23">
        <f t="shared" si="13"/>
        <v>0</v>
      </c>
      <c r="T5" s="33">
        <f t="shared" si="14"/>
        <v>0</v>
      </c>
      <c r="U5" s="25">
        <f>'Mai N-1'!J5</f>
        <v>0</v>
      </c>
      <c r="V5" s="26">
        <f t="shared" si="38"/>
        <v>0</v>
      </c>
      <c r="W5" s="22" t="e">
        <f t="shared" si="16"/>
        <v>#DIV/0!</v>
      </c>
      <c r="X5" s="23">
        <f t="shared" si="17"/>
        <v>0</v>
      </c>
      <c r="Y5" s="33">
        <f t="shared" si="18"/>
        <v>0</v>
      </c>
      <c r="Z5" s="25">
        <f>'Mai N-1'!L5</f>
        <v>0</v>
      </c>
      <c r="AA5" s="26">
        <f t="shared" si="39"/>
        <v>0</v>
      </c>
      <c r="AB5" s="22" t="e">
        <f t="shared" si="20"/>
        <v>#DIV/0!</v>
      </c>
      <c r="AC5" s="23">
        <f t="shared" si="21"/>
        <v>0</v>
      </c>
      <c r="AD5" s="33">
        <f t="shared" si="22"/>
        <v>0</v>
      </c>
      <c r="AE5" s="25">
        <f>'Mai N-1'!N5</f>
        <v>0</v>
      </c>
      <c r="AF5" s="26">
        <f t="shared" si="40"/>
        <v>0</v>
      </c>
      <c r="AG5" s="22" t="e">
        <f t="shared" si="24"/>
        <v>#DIV/0!</v>
      </c>
      <c r="AH5" s="23">
        <f t="shared" si="25"/>
        <v>0</v>
      </c>
      <c r="AI5" s="33">
        <f t="shared" si="26"/>
        <v>5.2631578947368418E-2</v>
      </c>
      <c r="AJ5" s="25">
        <f>'Mai N-1'!P5</f>
        <v>1</v>
      </c>
      <c r="AK5" s="26">
        <f t="shared" si="41"/>
        <v>-1</v>
      </c>
      <c r="AL5" s="22" t="e">
        <f t="shared" si="28"/>
        <v>#DIV/0!</v>
      </c>
      <c r="AM5" s="23">
        <f t="shared" si="42"/>
        <v>0</v>
      </c>
      <c r="AN5" s="33">
        <f t="shared" si="29"/>
        <v>2.5252525252525255E-3</v>
      </c>
      <c r="AO5" s="25">
        <f>'Mai N-1'!R5</f>
        <v>1</v>
      </c>
      <c r="AP5" s="26">
        <f t="shared" si="43"/>
        <v>-1</v>
      </c>
      <c r="AQ5" s="22" t="e">
        <f t="shared" si="31"/>
        <v>#DIV/0!</v>
      </c>
      <c r="AR5" s="23">
        <f t="shared" si="32"/>
        <v>0</v>
      </c>
      <c r="AS5" s="33" t="e">
        <f t="shared" si="33"/>
        <v>#DIV/0!</v>
      </c>
      <c r="AT5" s="25">
        <f>'Mai N-1'!T5</f>
        <v>0</v>
      </c>
      <c r="AU5" s="26">
        <f t="shared" si="44"/>
        <v>0</v>
      </c>
    </row>
    <row r="6" spans="1:64" x14ac:dyDescent="0.3">
      <c r="A6" t="s">
        <v>52</v>
      </c>
      <c r="B6" s="21"/>
      <c r="C6" s="22" t="e">
        <f t="shared" si="0"/>
        <v>#DIV/0!</v>
      </c>
      <c r="D6" s="23">
        <f t="shared" si="1"/>
        <v>0</v>
      </c>
      <c r="E6" s="24">
        <f t="shared" si="2"/>
        <v>0</v>
      </c>
      <c r="F6" s="25">
        <f>'Mai N-1'!D6</f>
        <v>0</v>
      </c>
      <c r="G6" s="26">
        <f t="shared" si="35"/>
        <v>0</v>
      </c>
      <c r="H6" s="22" t="e">
        <f t="shared" si="4"/>
        <v>#DIV/0!</v>
      </c>
      <c r="I6" s="23">
        <f t="shared" si="5"/>
        <v>0</v>
      </c>
      <c r="J6" s="33">
        <f t="shared" si="6"/>
        <v>0</v>
      </c>
      <c r="K6" s="25">
        <f>'Mai N-1'!F6</f>
        <v>0</v>
      </c>
      <c r="L6" s="26">
        <f t="shared" si="36"/>
        <v>0</v>
      </c>
      <c r="M6" s="22" t="e">
        <f t="shared" si="8"/>
        <v>#DIV/0!</v>
      </c>
      <c r="N6" s="23">
        <f t="shared" si="9"/>
        <v>0</v>
      </c>
      <c r="O6" s="24">
        <f t="shared" si="10"/>
        <v>0</v>
      </c>
      <c r="P6" s="25">
        <f>'Mai N-1'!H6</f>
        <v>0</v>
      </c>
      <c r="Q6" s="26">
        <f t="shared" si="37"/>
        <v>0</v>
      </c>
      <c r="R6" s="22" t="e">
        <f t="shared" si="12"/>
        <v>#DIV/0!</v>
      </c>
      <c r="S6" s="23">
        <f t="shared" si="13"/>
        <v>0</v>
      </c>
      <c r="T6" s="33">
        <f t="shared" si="14"/>
        <v>0</v>
      </c>
      <c r="U6" s="25">
        <f>'Mai N-1'!J6</f>
        <v>0</v>
      </c>
      <c r="V6" s="26">
        <f t="shared" si="38"/>
        <v>0</v>
      </c>
      <c r="W6" s="22" t="e">
        <f t="shared" si="16"/>
        <v>#DIV/0!</v>
      </c>
      <c r="X6" s="23">
        <f t="shared" si="17"/>
        <v>0</v>
      </c>
      <c r="Y6" s="33">
        <f t="shared" si="18"/>
        <v>0</v>
      </c>
      <c r="Z6" s="25">
        <f>'Mai N-1'!L6</f>
        <v>0</v>
      </c>
      <c r="AA6" s="26">
        <f t="shared" si="39"/>
        <v>0</v>
      </c>
      <c r="AB6" s="22" t="e">
        <f t="shared" si="20"/>
        <v>#DIV/0!</v>
      </c>
      <c r="AC6" s="23">
        <f t="shared" si="21"/>
        <v>0</v>
      </c>
      <c r="AD6" s="33">
        <f t="shared" si="22"/>
        <v>0</v>
      </c>
      <c r="AE6" s="25">
        <f>'Mai N-1'!N6</f>
        <v>0</v>
      </c>
      <c r="AF6" s="26">
        <f t="shared" si="40"/>
        <v>0</v>
      </c>
      <c r="AG6" s="22" t="e">
        <f t="shared" si="24"/>
        <v>#DIV/0!</v>
      </c>
      <c r="AH6" s="23">
        <f t="shared" si="25"/>
        <v>0</v>
      </c>
      <c r="AI6" s="33">
        <f t="shared" si="26"/>
        <v>0</v>
      </c>
      <c r="AJ6" s="25">
        <f>'Mai N-1'!P6</f>
        <v>0</v>
      </c>
      <c r="AK6" s="26">
        <f t="shared" si="41"/>
        <v>0</v>
      </c>
      <c r="AL6" s="22" t="e">
        <f t="shared" si="28"/>
        <v>#DIV/0!</v>
      </c>
      <c r="AM6" s="23">
        <f t="shared" si="42"/>
        <v>0</v>
      </c>
      <c r="AN6" s="33">
        <f t="shared" si="29"/>
        <v>0</v>
      </c>
      <c r="AO6" s="25">
        <f>'Mai N-1'!R6</f>
        <v>0</v>
      </c>
      <c r="AP6" s="26">
        <f t="shared" si="43"/>
        <v>0</v>
      </c>
      <c r="AQ6" s="22" t="e">
        <f t="shared" si="31"/>
        <v>#DIV/0!</v>
      </c>
      <c r="AR6" s="23">
        <f t="shared" si="32"/>
        <v>0</v>
      </c>
      <c r="AS6" s="33" t="e">
        <f t="shared" si="33"/>
        <v>#DIV/0!</v>
      </c>
      <c r="AT6" s="25">
        <f>'Mai N-1'!T6</f>
        <v>0</v>
      </c>
      <c r="AU6" s="26">
        <f t="shared" si="44"/>
        <v>0</v>
      </c>
    </row>
    <row r="7" spans="1:64" x14ac:dyDescent="0.3">
      <c r="A7" t="s">
        <v>2</v>
      </c>
      <c r="B7" s="21"/>
      <c r="C7" s="22" t="e">
        <f t="shared" si="0"/>
        <v>#DIV/0!</v>
      </c>
      <c r="D7" s="23">
        <f t="shared" si="1"/>
        <v>0</v>
      </c>
      <c r="E7" s="24">
        <f t="shared" si="2"/>
        <v>0.11267605633802817</v>
      </c>
      <c r="F7" s="25">
        <f>'Mai N-1'!D7</f>
        <v>16</v>
      </c>
      <c r="G7" s="26">
        <f t="shared" si="35"/>
        <v>-16</v>
      </c>
      <c r="H7" s="22" t="e">
        <f t="shared" si="4"/>
        <v>#DIV/0!</v>
      </c>
      <c r="I7" s="23">
        <f t="shared" si="5"/>
        <v>0</v>
      </c>
      <c r="J7" s="33">
        <f t="shared" si="6"/>
        <v>0.1125</v>
      </c>
      <c r="K7" s="25">
        <f>'Mai N-1'!F7</f>
        <v>9</v>
      </c>
      <c r="L7" s="26">
        <f t="shared" si="36"/>
        <v>-9</v>
      </c>
      <c r="M7" s="22" t="e">
        <f t="shared" si="8"/>
        <v>#DIV/0!</v>
      </c>
      <c r="N7" s="23">
        <f t="shared" si="9"/>
        <v>0</v>
      </c>
      <c r="O7" s="24">
        <f t="shared" si="10"/>
        <v>9.0909090909090912E-2</v>
      </c>
      <c r="P7" s="25">
        <f>'Mai N-1'!H7</f>
        <v>3</v>
      </c>
      <c r="Q7" s="26">
        <f t="shared" si="37"/>
        <v>-3</v>
      </c>
      <c r="R7" s="22" t="e">
        <f t="shared" si="12"/>
        <v>#DIV/0!</v>
      </c>
      <c r="S7" s="23">
        <f t="shared" si="13"/>
        <v>0</v>
      </c>
      <c r="T7" s="33">
        <f t="shared" si="14"/>
        <v>0.12121212121212122</v>
      </c>
      <c r="U7" s="25">
        <f>'Mai N-1'!J7</f>
        <v>4</v>
      </c>
      <c r="V7" s="26">
        <f t="shared" si="38"/>
        <v>-4</v>
      </c>
      <c r="W7" s="22" t="e">
        <f t="shared" si="16"/>
        <v>#DIV/0!</v>
      </c>
      <c r="X7" s="23">
        <f t="shared" si="17"/>
        <v>0</v>
      </c>
      <c r="Y7" s="33">
        <f t="shared" si="18"/>
        <v>5.5555555555555552E-2</v>
      </c>
      <c r="Z7" s="25">
        <f>'Mai N-1'!L7</f>
        <v>1</v>
      </c>
      <c r="AA7" s="26">
        <f t="shared" si="39"/>
        <v>-1</v>
      </c>
      <c r="AB7" s="22" t="e">
        <f t="shared" si="20"/>
        <v>#DIV/0!</v>
      </c>
      <c r="AC7" s="23">
        <f t="shared" si="21"/>
        <v>0</v>
      </c>
      <c r="AD7" s="33">
        <f t="shared" si="22"/>
        <v>8.4507042253521125E-2</v>
      </c>
      <c r="AE7" s="25">
        <f>'Mai N-1'!N7</f>
        <v>6</v>
      </c>
      <c r="AF7" s="26">
        <f t="shared" si="40"/>
        <v>-6</v>
      </c>
      <c r="AG7" s="22" t="e">
        <f t="shared" si="24"/>
        <v>#DIV/0!</v>
      </c>
      <c r="AH7" s="23">
        <f t="shared" si="25"/>
        <v>0</v>
      </c>
      <c r="AI7" s="33">
        <f t="shared" si="26"/>
        <v>0.10526315789473684</v>
      </c>
      <c r="AJ7" s="25">
        <f>'Mai N-1'!P7</f>
        <v>2</v>
      </c>
      <c r="AK7" s="26">
        <f t="shared" si="41"/>
        <v>-2</v>
      </c>
      <c r="AL7" s="22" t="e">
        <f t="shared" si="28"/>
        <v>#DIV/0!</v>
      </c>
      <c r="AM7" s="23">
        <f t="shared" si="42"/>
        <v>0</v>
      </c>
      <c r="AN7" s="33">
        <f t="shared" si="29"/>
        <v>0.10353535353535354</v>
      </c>
      <c r="AO7" s="25">
        <f>'Mai N-1'!R7</f>
        <v>41</v>
      </c>
      <c r="AP7" s="26">
        <f t="shared" si="43"/>
        <v>-41</v>
      </c>
      <c r="AQ7" s="22" t="e">
        <f t="shared" si="31"/>
        <v>#DIV/0!</v>
      </c>
      <c r="AR7" s="23">
        <f t="shared" si="32"/>
        <v>0</v>
      </c>
      <c r="AS7" s="33" t="e">
        <f t="shared" si="33"/>
        <v>#DIV/0!</v>
      </c>
      <c r="AT7" s="25">
        <f>'Mai N-1'!T7</f>
        <v>0</v>
      </c>
      <c r="AU7" s="26">
        <f t="shared" si="44"/>
        <v>0</v>
      </c>
    </row>
    <row r="8" spans="1:64" x14ac:dyDescent="0.3">
      <c r="A8" t="s">
        <v>152</v>
      </c>
      <c r="B8" s="21"/>
      <c r="C8" s="22" t="e">
        <f t="shared" si="0"/>
        <v>#DIV/0!</v>
      </c>
      <c r="D8" s="23">
        <f t="shared" si="1"/>
        <v>0</v>
      </c>
      <c r="E8" s="24"/>
      <c r="F8" s="25"/>
      <c r="G8" s="26"/>
      <c r="H8" s="22" t="e">
        <f t="shared" si="4"/>
        <v>#DIV/0!</v>
      </c>
      <c r="I8" s="23">
        <f t="shared" si="5"/>
        <v>0</v>
      </c>
      <c r="J8" s="33"/>
      <c r="K8" s="25"/>
      <c r="L8" s="26"/>
      <c r="M8" s="22" t="e">
        <f t="shared" si="8"/>
        <v>#DIV/0!</v>
      </c>
      <c r="N8" s="23">
        <f t="shared" si="9"/>
        <v>0</v>
      </c>
      <c r="O8" s="24"/>
      <c r="P8" s="25"/>
      <c r="Q8" s="26"/>
      <c r="R8" s="22" t="e">
        <f t="shared" si="12"/>
        <v>#DIV/0!</v>
      </c>
      <c r="S8" s="23">
        <f t="shared" si="13"/>
        <v>0</v>
      </c>
      <c r="T8" s="33"/>
      <c r="U8" s="25"/>
      <c r="V8" s="26"/>
      <c r="W8" s="22" t="e">
        <f t="shared" si="16"/>
        <v>#DIV/0!</v>
      </c>
      <c r="X8" s="23">
        <f t="shared" si="17"/>
        <v>0</v>
      </c>
      <c r="Y8" s="33"/>
      <c r="Z8" s="25"/>
      <c r="AA8" s="26"/>
      <c r="AB8" s="22" t="e">
        <f t="shared" si="20"/>
        <v>#DIV/0!</v>
      </c>
      <c r="AC8" s="23">
        <f t="shared" si="21"/>
        <v>0</v>
      </c>
      <c r="AD8" s="33"/>
      <c r="AE8" s="25"/>
      <c r="AF8" s="26"/>
      <c r="AG8" s="22" t="e">
        <f t="shared" si="24"/>
        <v>#DIV/0!</v>
      </c>
      <c r="AH8" s="23">
        <f t="shared" si="25"/>
        <v>0</v>
      </c>
      <c r="AI8" s="33"/>
      <c r="AJ8" s="25"/>
      <c r="AK8" s="26"/>
      <c r="AL8" s="22" t="e">
        <f t="shared" si="28"/>
        <v>#DIV/0!</v>
      </c>
      <c r="AM8" s="23">
        <f t="shared" si="42"/>
        <v>0</v>
      </c>
      <c r="AN8" s="33"/>
      <c r="AO8" s="25"/>
      <c r="AP8" s="26"/>
      <c r="AQ8" s="22" t="e">
        <f t="shared" si="31"/>
        <v>#DIV/0!</v>
      </c>
      <c r="AR8" s="23">
        <f t="shared" si="32"/>
        <v>0</v>
      </c>
      <c r="AS8" s="33"/>
      <c r="AT8" s="25"/>
      <c r="AU8" s="26"/>
    </row>
    <row r="9" spans="1:64" x14ac:dyDescent="0.3">
      <c r="A9" t="s">
        <v>3</v>
      </c>
      <c r="B9" s="21"/>
      <c r="C9" s="22" t="e">
        <f t="shared" si="0"/>
        <v>#DIV/0!</v>
      </c>
      <c r="D9" s="23">
        <f t="shared" si="1"/>
        <v>0</v>
      </c>
      <c r="E9" s="24">
        <f t="shared" si="2"/>
        <v>0</v>
      </c>
      <c r="F9" s="25">
        <f>'Mai N-1'!D8</f>
        <v>0</v>
      </c>
      <c r="G9" s="26">
        <f t="shared" si="35"/>
        <v>0</v>
      </c>
      <c r="H9" s="22" t="e">
        <f t="shared" si="4"/>
        <v>#DIV/0!</v>
      </c>
      <c r="I9" s="23">
        <f t="shared" si="5"/>
        <v>0</v>
      </c>
      <c r="J9" s="33">
        <f t="shared" si="6"/>
        <v>0</v>
      </c>
      <c r="K9" s="25">
        <f>'Mai N-1'!F8</f>
        <v>0</v>
      </c>
      <c r="L9" s="26">
        <f t="shared" si="36"/>
        <v>0</v>
      </c>
      <c r="M9" s="22" t="e">
        <f t="shared" si="8"/>
        <v>#DIV/0!</v>
      </c>
      <c r="N9" s="23">
        <f t="shared" si="9"/>
        <v>0</v>
      </c>
      <c r="O9" s="24">
        <f t="shared" si="10"/>
        <v>0</v>
      </c>
      <c r="P9" s="25">
        <f>'Mai N-1'!H8</f>
        <v>0</v>
      </c>
      <c r="Q9" s="26">
        <f t="shared" si="37"/>
        <v>0</v>
      </c>
      <c r="R9" s="22" t="e">
        <f t="shared" si="12"/>
        <v>#DIV/0!</v>
      </c>
      <c r="S9" s="23">
        <f t="shared" si="13"/>
        <v>0</v>
      </c>
      <c r="T9" s="33">
        <f t="shared" si="14"/>
        <v>0</v>
      </c>
      <c r="U9" s="25">
        <f>'Mai N-1'!J8</f>
        <v>0</v>
      </c>
      <c r="V9" s="26">
        <f t="shared" si="38"/>
        <v>0</v>
      </c>
      <c r="W9" s="22" t="e">
        <f t="shared" si="16"/>
        <v>#DIV/0!</v>
      </c>
      <c r="X9" s="23">
        <f t="shared" si="17"/>
        <v>0</v>
      </c>
      <c r="Y9" s="33">
        <f t="shared" si="18"/>
        <v>0</v>
      </c>
      <c r="Z9" s="25">
        <f>'Mai N-1'!L8</f>
        <v>0</v>
      </c>
      <c r="AA9" s="26">
        <f t="shared" si="39"/>
        <v>0</v>
      </c>
      <c r="AB9" s="22" t="e">
        <f t="shared" si="20"/>
        <v>#DIV/0!</v>
      </c>
      <c r="AC9" s="23">
        <f t="shared" si="21"/>
        <v>0</v>
      </c>
      <c r="AD9" s="33">
        <f t="shared" si="22"/>
        <v>0</v>
      </c>
      <c r="AE9" s="25">
        <f>'Mai N-1'!N8</f>
        <v>0</v>
      </c>
      <c r="AF9" s="26">
        <f t="shared" si="40"/>
        <v>0</v>
      </c>
      <c r="AG9" s="22" t="e">
        <f t="shared" si="24"/>
        <v>#DIV/0!</v>
      </c>
      <c r="AH9" s="23">
        <f t="shared" si="25"/>
        <v>0</v>
      </c>
      <c r="AI9" s="33">
        <f t="shared" si="26"/>
        <v>0</v>
      </c>
      <c r="AJ9" s="25">
        <f>'Mai N-1'!P8</f>
        <v>0</v>
      </c>
      <c r="AK9" s="26">
        <f t="shared" si="41"/>
        <v>0</v>
      </c>
      <c r="AL9" s="22" t="e">
        <f t="shared" si="28"/>
        <v>#DIV/0!</v>
      </c>
      <c r="AM9" s="23">
        <f t="shared" si="42"/>
        <v>0</v>
      </c>
      <c r="AN9" s="33">
        <f t="shared" si="29"/>
        <v>0</v>
      </c>
      <c r="AO9" s="25">
        <f>'Mai N-1'!R8</f>
        <v>0</v>
      </c>
      <c r="AP9" s="26">
        <f t="shared" si="43"/>
        <v>0</v>
      </c>
      <c r="AQ9" s="22" t="e">
        <f t="shared" si="31"/>
        <v>#DIV/0!</v>
      </c>
      <c r="AR9" s="23">
        <f t="shared" si="32"/>
        <v>0</v>
      </c>
      <c r="AS9" s="33" t="e">
        <f t="shared" si="33"/>
        <v>#DIV/0!</v>
      </c>
      <c r="AT9" s="25">
        <f>'Mai N-1'!T8</f>
        <v>0</v>
      </c>
      <c r="AU9" s="26">
        <f t="shared" si="44"/>
        <v>0</v>
      </c>
    </row>
    <row r="10" spans="1:64" x14ac:dyDescent="0.3">
      <c r="A10" t="s">
        <v>4</v>
      </c>
      <c r="B10" s="21"/>
      <c r="C10" s="22" t="e">
        <f t="shared" si="0"/>
        <v>#DIV/0!</v>
      </c>
      <c r="D10" s="23">
        <f t="shared" si="1"/>
        <v>0</v>
      </c>
      <c r="E10" s="24">
        <f t="shared" si="2"/>
        <v>0.1619718309859155</v>
      </c>
      <c r="F10" s="25">
        <f>'Mai N-1'!D9</f>
        <v>23</v>
      </c>
      <c r="G10" s="26">
        <f t="shared" si="35"/>
        <v>-23</v>
      </c>
      <c r="H10" s="22" t="e">
        <f t="shared" si="4"/>
        <v>#DIV/0!</v>
      </c>
      <c r="I10" s="23">
        <f t="shared" si="5"/>
        <v>0</v>
      </c>
      <c r="J10" s="33">
        <f t="shared" si="6"/>
        <v>6.25E-2</v>
      </c>
      <c r="K10" s="25">
        <f>'Mai N-1'!F9</f>
        <v>5</v>
      </c>
      <c r="L10" s="26">
        <f t="shared" si="36"/>
        <v>-5</v>
      </c>
      <c r="M10" s="22" t="e">
        <f t="shared" si="8"/>
        <v>#DIV/0!</v>
      </c>
      <c r="N10" s="23">
        <f t="shared" si="9"/>
        <v>0</v>
      </c>
      <c r="O10" s="24">
        <f t="shared" si="10"/>
        <v>0</v>
      </c>
      <c r="P10" s="25">
        <f>'Mai N-1'!H9</f>
        <v>0</v>
      </c>
      <c r="Q10" s="26">
        <f t="shared" si="37"/>
        <v>0</v>
      </c>
      <c r="R10" s="22" t="e">
        <f t="shared" si="12"/>
        <v>#DIV/0!</v>
      </c>
      <c r="S10" s="23">
        <f t="shared" si="13"/>
        <v>0</v>
      </c>
      <c r="T10" s="33">
        <f t="shared" si="14"/>
        <v>6.0606060606060608E-2</v>
      </c>
      <c r="U10" s="25">
        <f>'Mai N-1'!J9</f>
        <v>2</v>
      </c>
      <c r="V10" s="26">
        <f t="shared" si="38"/>
        <v>-2</v>
      </c>
      <c r="W10" s="22" t="e">
        <f t="shared" si="16"/>
        <v>#DIV/0!</v>
      </c>
      <c r="X10" s="23">
        <f t="shared" si="17"/>
        <v>0</v>
      </c>
      <c r="Y10" s="33">
        <f t="shared" si="18"/>
        <v>5.5555555555555552E-2</v>
      </c>
      <c r="Z10" s="25">
        <f>'Mai N-1'!L9</f>
        <v>1</v>
      </c>
      <c r="AA10" s="26">
        <f t="shared" si="39"/>
        <v>-1</v>
      </c>
      <c r="AB10" s="22" t="e">
        <f t="shared" si="20"/>
        <v>#DIV/0!</v>
      </c>
      <c r="AC10" s="23">
        <f t="shared" si="21"/>
        <v>0</v>
      </c>
      <c r="AD10" s="33">
        <f t="shared" si="22"/>
        <v>2.8169014084507043E-2</v>
      </c>
      <c r="AE10" s="25">
        <f>'Mai N-1'!N9</f>
        <v>2</v>
      </c>
      <c r="AF10" s="26">
        <f t="shared" si="40"/>
        <v>-2</v>
      </c>
      <c r="AG10" s="22" t="e">
        <f t="shared" si="24"/>
        <v>#DIV/0!</v>
      </c>
      <c r="AH10" s="23">
        <f t="shared" si="25"/>
        <v>0</v>
      </c>
      <c r="AI10" s="33">
        <f t="shared" si="26"/>
        <v>0.15789473684210525</v>
      </c>
      <c r="AJ10" s="25">
        <f>'Mai N-1'!P9</f>
        <v>3</v>
      </c>
      <c r="AK10" s="26">
        <f t="shared" si="41"/>
        <v>-3</v>
      </c>
      <c r="AL10" s="22" t="e">
        <f t="shared" si="28"/>
        <v>#DIV/0!</v>
      </c>
      <c r="AM10" s="23">
        <f t="shared" si="42"/>
        <v>0</v>
      </c>
      <c r="AN10" s="33">
        <f t="shared" si="29"/>
        <v>9.0909090909090912E-2</v>
      </c>
      <c r="AO10" s="25">
        <f>'Mai N-1'!R9</f>
        <v>36</v>
      </c>
      <c r="AP10" s="26">
        <f t="shared" si="43"/>
        <v>-36</v>
      </c>
      <c r="AQ10" s="22" t="e">
        <f t="shared" si="31"/>
        <v>#DIV/0!</v>
      </c>
      <c r="AR10" s="23">
        <f t="shared" si="32"/>
        <v>0</v>
      </c>
      <c r="AS10" s="33" t="e">
        <f t="shared" si="33"/>
        <v>#DIV/0!</v>
      </c>
      <c r="AT10" s="25">
        <f>'Mai N-1'!T9</f>
        <v>0</v>
      </c>
      <c r="AU10" s="26">
        <f t="shared" si="44"/>
        <v>0</v>
      </c>
    </row>
    <row r="11" spans="1:64" x14ac:dyDescent="0.3">
      <c r="A11" t="s">
        <v>138</v>
      </c>
      <c r="B11" s="21"/>
      <c r="C11" s="22" t="e">
        <f t="shared" si="0"/>
        <v>#DIV/0!</v>
      </c>
      <c r="D11" s="23">
        <f t="shared" ref="D11:D57" si="45">IF(COUNTIF($AY$2:$BM$62,A11)=1,VLOOKUP(A11,$AY$2:$BM$62,6,FALSE),0)</f>
        <v>0</v>
      </c>
      <c r="E11" s="24">
        <f t="shared" si="2"/>
        <v>0</v>
      </c>
      <c r="F11" s="25">
        <f>'Mai N-1'!D10</f>
        <v>0</v>
      </c>
      <c r="G11" s="26">
        <f t="shared" ref="G11:G57" si="46">D11-F11</f>
        <v>0</v>
      </c>
      <c r="H11" s="22" t="e">
        <f t="shared" si="4"/>
        <v>#DIV/0!</v>
      </c>
      <c r="I11" s="23">
        <f t="shared" ref="I11:I57" si="47">IF(COUNTIF($AY$2:$BL$62,A11)=1,VLOOKUP(A11,$AY$2:$BL$62,7,FALSE),0)</f>
        <v>0</v>
      </c>
      <c r="J11" s="33">
        <f t="shared" si="6"/>
        <v>0</v>
      </c>
      <c r="K11" s="25">
        <f>'Mai N-1'!F10</f>
        <v>0</v>
      </c>
      <c r="L11" s="26">
        <f t="shared" ref="L11:L57" si="48">I11-K11</f>
        <v>0</v>
      </c>
      <c r="M11" s="22" t="e">
        <f t="shared" si="8"/>
        <v>#DIV/0!</v>
      </c>
      <c r="N11" s="23">
        <f t="shared" ref="N11:N57" si="49">IF(COUNTIF($AY$2:$BL$62,A11)=1,VLOOKUP(A11,$AY$2:$BL$62,8,FALSE),0)</f>
        <v>0</v>
      </c>
      <c r="O11" s="24">
        <f t="shared" si="10"/>
        <v>0</v>
      </c>
      <c r="P11" s="25">
        <f>'Mai N-1'!H10</f>
        <v>0</v>
      </c>
      <c r="Q11" s="26">
        <f t="shared" ref="Q11:Q57" si="50">N11-P11</f>
        <v>0</v>
      </c>
      <c r="R11" s="22" t="e">
        <f t="shared" si="12"/>
        <v>#DIV/0!</v>
      </c>
      <c r="S11" s="23">
        <f t="shared" ref="S11:S57" si="51">IF(COUNTIF($AY$2:$BL$62,A11)=1,VLOOKUP(A11,$AY$2:$BL$62,9,FALSE),0)</f>
        <v>0</v>
      </c>
      <c r="T11" s="33">
        <f t="shared" si="14"/>
        <v>0</v>
      </c>
      <c r="U11" s="25">
        <f>'Mai N-1'!J10</f>
        <v>0</v>
      </c>
      <c r="V11" s="26">
        <f t="shared" ref="V11:V57" si="52">S11-U11</f>
        <v>0</v>
      </c>
      <c r="W11" s="22" t="e">
        <f t="shared" si="16"/>
        <v>#DIV/0!</v>
      </c>
      <c r="X11" s="23">
        <f t="shared" ref="X11:X57" si="53">IF(COUNTIF($AY$2:$BL$62,A11)=1,VLOOKUP(A11,$AY$2:$BL$62,10,FALSE),0)</f>
        <v>0</v>
      </c>
      <c r="Y11" s="33">
        <f t="shared" si="18"/>
        <v>0</v>
      </c>
      <c r="Z11" s="25">
        <f>'Mai N-1'!L10</f>
        <v>0</v>
      </c>
      <c r="AA11" s="26">
        <f t="shared" ref="AA11:AA57" si="54">X11-Z11</f>
        <v>0</v>
      </c>
      <c r="AB11" s="22" t="e">
        <f t="shared" si="20"/>
        <v>#DIV/0!</v>
      </c>
      <c r="AC11" s="23">
        <f t="shared" ref="AC11:AC57" si="55">IF(COUNTIF($AY$2:$BL$62,A11)=1,VLOOKUP(A11,$AY$2:$BL$62,11,FALSE),0)</f>
        <v>0</v>
      </c>
      <c r="AD11" s="33">
        <f t="shared" si="22"/>
        <v>1.4084507042253521E-2</v>
      </c>
      <c r="AE11" s="25">
        <f>'Mai N-1'!N10</f>
        <v>1</v>
      </c>
      <c r="AF11" s="26">
        <f t="shared" ref="AF11:AF57" si="56">AC11-AE11</f>
        <v>-1</v>
      </c>
      <c r="AG11" s="22" t="e">
        <f t="shared" si="24"/>
        <v>#DIV/0!</v>
      </c>
      <c r="AH11" s="23">
        <f t="shared" ref="AH11:AH57" si="57">IF(COUNTIF($AY$2:$BL$61,A11)=1,VLOOKUP(A11,$AY$2:$BL$61,12,FALSE),0)</f>
        <v>0</v>
      </c>
      <c r="AI11" s="33">
        <f t="shared" si="26"/>
        <v>0</v>
      </c>
      <c r="AJ11" s="25">
        <f>'Mai N-1'!P10</f>
        <v>0</v>
      </c>
      <c r="AK11" s="26">
        <f t="shared" ref="AK11:AK57" si="58">AH11-AJ11</f>
        <v>0</v>
      </c>
      <c r="AL11" s="22" t="e">
        <f t="shared" si="28"/>
        <v>#DIV/0!</v>
      </c>
      <c r="AM11" s="23">
        <f t="shared" ref="AM11:AM57" si="59">IF(COUNTIF($AY$2:$BL$61,A11)=1,VLOOKUP(A11,$AY$2:$BL$61,13,FALSE),0)</f>
        <v>0</v>
      </c>
      <c r="AN11" s="33">
        <f t="shared" si="29"/>
        <v>2.5252525252525255E-3</v>
      </c>
      <c r="AO11" s="25">
        <f>'Mai N-1'!R10</f>
        <v>1</v>
      </c>
      <c r="AP11" s="26">
        <f t="shared" ref="AP11:AP57" si="60">AM11-AO11</f>
        <v>-1</v>
      </c>
      <c r="AQ11" s="22" t="e">
        <f t="shared" si="31"/>
        <v>#DIV/0!</v>
      </c>
      <c r="AR11" s="23">
        <f t="shared" ref="AR11:AR57" si="61">IF(COUNTIF($AY$2:$BL$61,A11)=1,VLOOKUP(A11,$AY$2:$BL$61,14,FALSE),0)</f>
        <v>0</v>
      </c>
      <c r="AS11" s="33" t="e">
        <f t="shared" si="33"/>
        <v>#DIV/0!</v>
      </c>
      <c r="AT11" s="25">
        <f>'Mai N-1'!T10</f>
        <v>0</v>
      </c>
      <c r="AU11" s="26">
        <f t="shared" ref="AU11:AU57" si="62">AR11-AT11</f>
        <v>0</v>
      </c>
    </row>
    <row r="12" spans="1:64" x14ac:dyDescent="0.3">
      <c r="A12" t="s">
        <v>138</v>
      </c>
      <c r="B12" s="21"/>
      <c r="C12" s="22" t="e">
        <f t="shared" si="0"/>
        <v>#DIV/0!</v>
      </c>
      <c r="D12" s="23">
        <f t="shared" si="45"/>
        <v>0</v>
      </c>
      <c r="E12" s="24">
        <f t="shared" si="2"/>
        <v>0</v>
      </c>
      <c r="F12" s="25">
        <f>'Mai N-1'!D11</f>
        <v>0</v>
      </c>
      <c r="G12" s="26">
        <f t="shared" si="46"/>
        <v>0</v>
      </c>
      <c r="H12" s="22" t="e">
        <f t="shared" si="4"/>
        <v>#DIV/0!</v>
      </c>
      <c r="I12" s="23">
        <f t="shared" si="47"/>
        <v>0</v>
      </c>
      <c r="J12" s="33">
        <f t="shared" si="6"/>
        <v>0</v>
      </c>
      <c r="K12" s="25">
        <f>'Mai N-1'!F11</f>
        <v>0</v>
      </c>
      <c r="L12" s="26">
        <f t="shared" si="48"/>
        <v>0</v>
      </c>
      <c r="M12" s="22" t="e">
        <f t="shared" si="8"/>
        <v>#DIV/0!</v>
      </c>
      <c r="N12" s="23">
        <f t="shared" si="49"/>
        <v>0</v>
      </c>
      <c r="O12" s="24">
        <f t="shared" si="10"/>
        <v>0</v>
      </c>
      <c r="P12" s="25">
        <f>'Mai N-1'!H11</f>
        <v>0</v>
      </c>
      <c r="Q12" s="26">
        <f t="shared" si="50"/>
        <v>0</v>
      </c>
      <c r="R12" s="22" t="e">
        <f t="shared" si="12"/>
        <v>#DIV/0!</v>
      </c>
      <c r="S12" s="23">
        <f t="shared" si="51"/>
        <v>0</v>
      </c>
      <c r="T12" s="33">
        <f t="shared" si="14"/>
        <v>0</v>
      </c>
      <c r="U12" s="25">
        <f>'Mai N-1'!J11</f>
        <v>0</v>
      </c>
      <c r="V12" s="26">
        <f t="shared" si="52"/>
        <v>0</v>
      </c>
      <c r="W12" s="22" t="e">
        <f t="shared" si="16"/>
        <v>#DIV/0!</v>
      </c>
      <c r="X12" s="23">
        <f t="shared" si="53"/>
        <v>0</v>
      </c>
      <c r="Y12" s="33">
        <f t="shared" si="18"/>
        <v>0</v>
      </c>
      <c r="Z12" s="25">
        <f>'Mai N-1'!L11</f>
        <v>0</v>
      </c>
      <c r="AA12" s="26">
        <f t="shared" si="54"/>
        <v>0</v>
      </c>
      <c r="AB12" s="22" t="e">
        <f t="shared" si="20"/>
        <v>#DIV/0!</v>
      </c>
      <c r="AC12" s="23">
        <f t="shared" si="55"/>
        <v>0</v>
      </c>
      <c r="AD12" s="33">
        <f t="shared" si="22"/>
        <v>0</v>
      </c>
      <c r="AE12" s="25">
        <f>'Mai N-1'!N11</f>
        <v>0</v>
      </c>
      <c r="AF12" s="26">
        <f t="shared" si="56"/>
        <v>0</v>
      </c>
      <c r="AG12" s="22" t="e">
        <f t="shared" si="24"/>
        <v>#DIV/0!</v>
      </c>
      <c r="AH12" s="23">
        <f t="shared" si="57"/>
        <v>0</v>
      </c>
      <c r="AI12" s="33">
        <f t="shared" si="26"/>
        <v>0</v>
      </c>
      <c r="AJ12" s="25">
        <f>'Mai N-1'!P11</f>
        <v>0</v>
      </c>
      <c r="AK12" s="26">
        <f t="shared" si="58"/>
        <v>0</v>
      </c>
      <c r="AL12" s="22" t="e">
        <f t="shared" si="28"/>
        <v>#DIV/0!</v>
      </c>
      <c r="AM12" s="23">
        <f t="shared" si="59"/>
        <v>0</v>
      </c>
      <c r="AN12" s="33">
        <f t="shared" si="29"/>
        <v>0</v>
      </c>
      <c r="AO12" s="25">
        <f>'Mai N-1'!R11</f>
        <v>0</v>
      </c>
      <c r="AP12" s="26">
        <f t="shared" si="60"/>
        <v>0</v>
      </c>
      <c r="AQ12" s="22" t="e">
        <f t="shared" si="31"/>
        <v>#DIV/0!</v>
      </c>
      <c r="AR12" s="23">
        <f t="shared" si="61"/>
        <v>0</v>
      </c>
      <c r="AS12" s="33" t="e">
        <f t="shared" si="33"/>
        <v>#DIV/0!</v>
      </c>
      <c r="AT12" s="25">
        <f>'Mai N-1'!T11</f>
        <v>0</v>
      </c>
      <c r="AU12" s="26">
        <f t="shared" si="62"/>
        <v>0</v>
      </c>
    </row>
    <row r="13" spans="1:64" x14ac:dyDescent="0.3">
      <c r="A13" t="s">
        <v>53</v>
      </c>
      <c r="B13" s="21"/>
      <c r="C13" s="22" t="e">
        <f t="shared" si="0"/>
        <v>#DIV/0!</v>
      </c>
      <c r="D13" s="23">
        <f t="shared" si="45"/>
        <v>0</v>
      </c>
      <c r="E13" s="24">
        <f t="shared" si="2"/>
        <v>0</v>
      </c>
      <c r="F13" s="25">
        <f>'Mai N-1'!D12</f>
        <v>0</v>
      </c>
      <c r="G13" s="26">
        <f t="shared" si="46"/>
        <v>0</v>
      </c>
      <c r="H13" s="22" t="e">
        <f t="shared" si="4"/>
        <v>#DIV/0!</v>
      </c>
      <c r="I13" s="23">
        <f t="shared" si="47"/>
        <v>0</v>
      </c>
      <c r="J13" s="33">
        <f t="shared" si="6"/>
        <v>0</v>
      </c>
      <c r="K13" s="25">
        <f>'Mai N-1'!F12</f>
        <v>0</v>
      </c>
      <c r="L13" s="26">
        <f t="shared" si="48"/>
        <v>0</v>
      </c>
      <c r="M13" s="22" t="e">
        <f t="shared" si="8"/>
        <v>#DIV/0!</v>
      </c>
      <c r="N13" s="23">
        <f t="shared" si="49"/>
        <v>0</v>
      </c>
      <c r="O13" s="24">
        <f t="shared" si="10"/>
        <v>0</v>
      </c>
      <c r="P13" s="25">
        <f>'Mai N-1'!H12</f>
        <v>0</v>
      </c>
      <c r="Q13" s="26">
        <f t="shared" si="50"/>
        <v>0</v>
      </c>
      <c r="R13" s="22" t="e">
        <f t="shared" si="12"/>
        <v>#DIV/0!</v>
      </c>
      <c r="S13" s="23">
        <f t="shared" si="51"/>
        <v>0</v>
      </c>
      <c r="T13" s="33">
        <f t="shared" si="14"/>
        <v>0</v>
      </c>
      <c r="U13" s="25">
        <f>'Mai N-1'!J12</f>
        <v>0</v>
      </c>
      <c r="V13" s="26">
        <f t="shared" si="52"/>
        <v>0</v>
      </c>
      <c r="W13" s="22" t="e">
        <f t="shared" si="16"/>
        <v>#DIV/0!</v>
      </c>
      <c r="X13" s="23">
        <f t="shared" si="53"/>
        <v>0</v>
      </c>
      <c r="Y13" s="33">
        <f t="shared" si="18"/>
        <v>0</v>
      </c>
      <c r="Z13" s="25">
        <f>'Mai N-1'!L12</f>
        <v>0</v>
      </c>
      <c r="AA13" s="26">
        <f t="shared" si="54"/>
        <v>0</v>
      </c>
      <c r="AB13" s="22" t="e">
        <f t="shared" si="20"/>
        <v>#DIV/0!</v>
      </c>
      <c r="AC13" s="23">
        <f t="shared" si="55"/>
        <v>0</v>
      </c>
      <c r="AD13" s="33">
        <f t="shared" si="22"/>
        <v>0</v>
      </c>
      <c r="AE13" s="25">
        <f>'Mai N-1'!N12</f>
        <v>0</v>
      </c>
      <c r="AF13" s="26">
        <f t="shared" si="56"/>
        <v>0</v>
      </c>
      <c r="AG13" s="22" t="e">
        <f t="shared" si="24"/>
        <v>#DIV/0!</v>
      </c>
      <c r="AH13" s="23">
        <f t="shared" si="57"/>
        <v>0</v>
      </c>
      <c r="AI13" s="33">
        <f t="shared" si="26"/>
        <v>0</v>
      </c>
      <c r="AJ13" s="25">
        <f>'Mai N-1'!P12</f>
        <v>0</v>
      </c>
      <c r="AK13" s="26">
        <f t="shared" si="58"/>
        <v>0</v>
      </c>
      <c r="AL13" s="22" t="e">
        <f t="shared" si="28"/>
        <v>#DIV/0!</v>
      </c>
      <c r="AM13" s="23">
        <f t="shared" si="59"/>
        <v>0</v>
      </c>
      <c r="AN13" s="33">
        <f t="shared" si="29"/>
        <v>0</v>
      </c>
      <c r="AO13" s="25">
        <f>'Mai N-1'!R12</f>
        <v>0</v>
      </c>
      <c r="AP13" s="26">
        <f t="shared" si="60"/>
        <v>0</v>
      </c>
      <c r="AQ13" s="22" t="e">
        <f t="shared" si="31"/>
        <v>#DIV/0!</v>
      </c>
      <c r="AR13" s="23">
        <f t="shared" si="61"/>
        <v>0</v>
      </c>
      <c r="AS13" s="33" t="e">
        <f t="shared" si="33"/>
        <v>#DIV/0!</v>
      </c>
      <c r="AT13" s="25">
        <f>'Mai N-1'!T12</f>
        <v>0</v>
      </c>
      <c r="AU13" s="26">
        <f t="shared" si="62"/>
        <v>0</v>
      </c>
    </row>
    <row r="14" spans="1:64" x14ac:dyDescent="0.3">
      <c r="A14" t="s">
        <v>54</v>
      </c>
      <c r="B14" s="21"/>
      <c r="C14" s="22" t="e">
        <f t="shared" si="0"/>
        <v>#DIV/0!</v>
      </c>
      <c r="D14" s="23">
        <f t="shared" si="45"/>
        <v>0</v>
      </c>
      <c r="E14" s="24">
        <f t="shared" si="2"/>
        <v>0</v>
      </c>
      <c r="F14" s="25">
        <f>'Mai N-1'!D13</f>
        <v>0</v>
      </c>
      <c r="G14" s="26">
        <f t="shared" si="46"/>
        <v>0</v>
      </c>
      <c r="H14" s="22" t="e">
        <f t="shared" si="4"/>
        <v>#DIV/0!</v>
      </c>
      <c r="I14" s="23">
        <f t="shared" si="47"/>
        <v>0</v>
      </c>
      <c r="J14" s="33">
        <f t="shared" si="6"/>
        <v>0</v>
      </c>
      <c r="K14" s="25">
        <f>'Mai N-1'!F13</f>
        <v>0</v>
      </c>
      <c r="L14" s="26">
        <f t="shared" si="48"/>
        <v>0</v>
      </c>
      <c r="M14" s="22" t="e">
        <f t="shared" si="8"/>
        <v>#DIV/0!</v>
      </c>
      <c r="N14" s="23">
        <f t="shared" si="49"/>
        <v>0</v>
      </c>
      <c r="O14" s="24">
        <f t="shared" si="10"/>
        <v>0</v>
      </c>
      <c r="P14" s="25">
        <f>'Mai N-1'!H13</f>
        <v>0</v>
      </c>
      <c r="Q14" s="26">
        <f t="shared" si="50"/>
        <v>0</v>
      </c>
      <c r="R14" s="22" t="e">
        <f t="shared" si="12"/>
        <v>#DIV/0!</v>
      </c>
      <c r="S14" s="23">
        <f t="shared" si="51"/>
        <v>0</v>
      </c>
      <c r="T14" s="33">
        <f t="shared" si="14"/>
        <v>0</v>
      </c>
      <c r="U14" s="25">
        <f>'Mai N-1'!J13</f>
        <v>0</v>
      </c>
      <c r="V14" s="26">
        <f t="shared" si="52"/>
        <v>0</v>
      </c>
      <c r="W14" s="22" t="e">
        <f t="shared" si="16"/>
        <v>#DIV/0!</v>
      </c>
      <c r="X14" s="23">
        <f t="shared" si="53"/>
        <v>0</v>
      </c>
      <c r="Y14" s="33">
        <f t="shared" si="18"/>
        <v>0</v>
      </c>
      <c r="Z14" s="25">
        <f>'Mai N-1'!L13</f>
        <v>0</v>
      </c>
      <c r="AA14" s="26">
        <f t="shared" si="54"/>
        <v>0</v>
      </c>
      <c r="AB14" s="22" t="e">
        <f t="shared" si="20"/>
        <v>#DIV/0!</v>
      </c>
      <c r="AC14" s="23">
        <f t="shared" si="55"/>
        <v>0</v>
      </c>
      <c r="AD14" s="33">
        <f t="shared" si="22"/>
        <v>0</v>
      </c>
      <c r="AE14" s="25">
        <f>'Mai N-1'!N13</f>
        <v>0</v>
      </c>
      <c r="AF14" s="26">
        <f t="shared" si="56"/>
        <v>0</v>
      </c>
      <c r="AG14" s="22" t="e">
        <f t="shared" si="24"/>
        <v>#DIV/0!</v>
      </c>
      <c r="AH14" s="23">
        <f t="shared" si="57"/>
        <v>0</v>
      </c>
      <c r="AI14" s="33">
        <f t="shared" si="26"/>
        <v>0</v>
      </c>
      <c r="AJ14" s="25">
        <f>'Mai N-1'!P13</f>
        <v>0</v>
      </c>
      <c r="AK14" s="26">
        <f t="shared" si="58"/>
        <v>0</v>
      </c>
      <c r="AL14" s="22" t="e">
        <f t="shared" si="28"/>
        <v>#DIV/0!</v>
      </c>
      <c r="AM14" s="23">
        <f t="shared" si="59"/>
        <v>0</v>
      </c>
      <c r="AN14" s="33">
        <f t="shared" si="29"/>
        <v>0</v>
      </c>
      <c r="AO14" s="25">
        <f>'Mai N-1'!R13</f>
        <v>0</v>
      </c>
      <c r="AP14" s="26">
        <f t="shared" si="60"/>
        <v>0</v>
      </c>
      <c r="AQ14" s="22" t="e">
        <f t="shared" si="31"/>
        <v>#DIV/0!</v>
      </c>
      <c r="AR14" s="23">
        <f t="shared" si="61"/>
        <v>0</v>
      </c>
      <c r="AS14" s="33" t="e">
        <f t="shared" si="33"/>
        <v>#DIV/0!</v>
      </c>
      <c r="AT14" s="25">
        <f>'Mai N-1'!T13</f>
        <v>0</v>
      </c>
      <c r="AU14" s="26">
        <f t="shared" si="62"/>
        <v>0</v>
      </c>
    </row>
    <row r="15" spans="1:64" x14ac:dyDescent="0.3">
      <c r="A15" t="s">
        <v>55</v>
      </c>
      <c r="B15" s="21"/>
      <c r="C15" s="22" t="e">
        <f t="shared" si="0"/>
        <v>#DIV/0!</v>
      </c>
      <c r="D15" s="23">
        <f t="shared" si="45"/>
        <v>0</v>
      </c>
      <c r="E15" s="24">
        <f t="shared" si="2"/>
        <v>2.1126760563380281E-2</v>
      </c>
      <c r="F15" s="25">
        <f>'Mai N-1'!D14</f>
        <v>3</v>
      </c>
      <c r="G15" s="26">
        <f t="shared" si="46"/>
        <v>-3</v>
      </c>
      <c r="H15" s="22" t="e">
        <f t="shared" si="4"/>
        <v>#DIV/0!</v>
      </c>
      <c r="I15" s="23">
        <f t="shared" si="47"/>
        <v>0</v>
      </c>
      <c r="J15" s="33">
        <f t="shared" si="6"/>
        <v>1.2500000000000001E-2</v>
      </c>
      <c r="K15" s="25">
        <f>'Mai N-1'!F14</f>
        <v>1</v>
      </c>
      <c r="L15" s="26">
        <f t="shared" si="48"/>
        <v>-1</v>
      </c>
      <c r="M15" s="22" t="e">
        <f t="shared" si="8"/>
        <v>#DIV/0!</v>
      </c>
      <c r="N15" s="23">
        <f t="shared" si="49"/>
        <v>0</v>
      </c>
      <c r="O15" s="24">
        <f t="shared" si="10"/>
        <v>6.0606060606060608E-2</v>
      </c>
      <c r="P15" s="25">
        <f>'Mai N-1'!H14</f>
        <v>2</v>
      </c>
      <c r="Q15" s="26">
        <f t="shared" si="50"/>
        <v>-2</v>
      </c>
      <c r="R15" s="22" t="e">
        <f t="shared" si="12"/>
        <v>#DIV/0!</v>
      </c>
      <c r="S15" s="23">
        <f t="shared" si="51"/>
        <v>0</v>
      </c>
      <c r="T15" s="33">
        <f t="shared" si="14"/>
        <v>3.0303030303030304E-2</v>
      </c>
      <c r="U15" s="25">
        <f>'Mai N-1'!J14</f>
        <v>1</v>
      </c>
      <c r="V15" s="26">
        <f t="shared" si="52"/>
        <v>-1</v>
      </c>
      <c r="W15" s="22" t="e">
        <f t="shared" si="16"/>
        <v>#DIV/0!</v>
      </c>
      <c r="X15" s="23">
        <f t="shared" si="53"/>
        <v>0</v>
      </c>
      <c r="Y15" s="33">
        <f t="shared" si="18"/>
        <v>0</v>
      </c>
      <c r="Z15" s="25">
        <f>'Mai N-1'!L14</f>
        <v>0</v>
      </c>
      <c r="AA15" s="26">
        <f t="shared" si="54"/>
        <v>0</v>
      </c>
      <c r="AB15" s="22" t="e">
        <f t="shared" si="20"/>
        <v>#DIV/0!</v>
      </c>
      <c r="AC15" s="23">
        <f t="shared" si="55"/>
        <v>0</v>
      </c>
      <c r="AD15" s="33">
        <f t="shared" si="22"/>
        <v>0</v>
      </c>
      <c r="AE15" s="25">
        <f>'Mai N-1'!N14</f>
        <v>0</v>
      </c>
      <c r="AF15" s="26">
        <f t="shared" si="56"/>
        <v>0</v>
      </c>
      <c r="AG15" s="22" t="e">
        <f t="shared" si="24"/>
        <v>#DIV/0!</v>
      </c>
      <c r="AH15" s="23">
        <f t="shared" si="57"/>
        <v>0</v>
      </c>
      <c r="AI15" s="33">
        <f t="shared" si="26"/>
        <v>0</v>
      </c>
      <c r="AJ15" s="25">
        <f>'Mai N-1'!P14</f>
        <v>0</v>
      </c>
      <c r="AK15" s="26">
        <f t="shared" si="58"/>
        <v>0</v>
      </c>
      <c r="AL15" s="22" t="e">
        <f t="shared" si="28"/>
        <v>#DIV/0!</v>
      </c>
      <c r="AM15" s="23">
        <f t="shared" si="59"/>
        <v>0</v>
      </c>
      <c r="AN15" s="33">
        <f t="shared" si="29"/>
        <v>1.7676767676767676E-2</v>
      </c>
      <c r="AO15" s="25">
        <f>'Mai N-1'!R14</f>
        <v>7</v>
      </c>
      <c r="AP15" s="26">
        <f t="shared" si="60"/>
        <v>-7</v>
      </c>
      <c r="AQ15" s="22" t="e">
        <f t="shared" si="31"/>
        <v>#DIV/0!</v>
      </c>
      <c r="AR15" s="23">
        <f t="shared" si="61"/>
        <v>0</v>
      </c>
      <c r="AS15" s="33" t="e">
        <f t="shared" si="33"/>
        <v>#DIV/0!</v>
      </c>
      <c r="AT15" s="25">
        <f>'Mai N-1'!T14</f>
        <v>0</v>
      </c>
      <c r="AU15" s="26">
        <f t="shared" si="62"/>
        <v>0</v>
      </c>
    </row>
    <row r="16" spans="1:64" x14ac:dyDescent="0.3">
      <c r="A16" t="s">
        <v>5</v>
      </c>
      <c r="B16" s="21"/>
      <c r="C16" s="22" t="e">
        <f t="shared" si="0"/>
        <v>#DIV/0!</v>
      </c>
      <c r="D16" s="23">
        <f t="shared" si="45"/>
        <v>0</v>
      </c>
      <c r="E16" s="24">
        <f t="shared" si="2"/>
        <v>4.9295774647887321E-2</v>
      </c>
      <c r="F16" s="25">
        <f>'Mai N-1'!D15</f>
        <v>7</v>
      </c>
      <c r="G16" s="26">
        <f t="shared" si="46"/>
        <v>-7</v>
      </c>
      <c r="H16" s="22" t="e">
        <f t="shared" si="4"/>
        <v>#DIV/0!</v>
      </c>
      <c r="I16" s="23">
        <f t="shared" si="47"/>
        <v>0</v>
      </c>
      <c r="J16" s="33">
        <f t="shared" si="6"/>
        <v>6.25E-2</v>
      </c>
      <c r="K16" s="25">
        <f>'Mai N-1'!F15</f>
        <v>5</v>
      </c>
      <c r="L16" s="26">
        <f t="shared" si="48"/>
        <v>-5</v>
      </c>
      <c r="M16" s="22" t="e">
        <f t="shared" si="8"/>
        <v>#DIV/0!</v>
      </c>
      <c r="N16" s="23">
        <f t="shared" si="49"/>
        <v>0</v>
      </c>
      <c r="O16" s="24">
        <f t="shared" si="10"/>
        <v>6.0606060606060608E-2</v>
      </c>
      <c r="P16" s="25">
        <f>'Mai N-1'!H15</f>
        <v>2</v>
      </c>
      <c r="Q16" s="26">
        <f t="shared" si="50"/>
        <v>-2</v>
      </c>
      <c r="R16" s="22" t="e">
        <f t="shared" si="12"/>
        <v>#DIV/0!</v>
      </c>
      <c r="S16" s="23">
        <f t="shared" si="51"/>
        <v>0</v>
      </c>
      <c r="T16" s="33">
        <f t="shared" si="14"/>
        <v>3.0303030303030304E-2</v>
      </c>
      <c r="U16" s="25">
        <f>'Mai N-1'!J15</f>
        <v>1</v>
      </c>
      <c r="V16" s="26">
        <f t="shared" si="52"/>
        <v>-1</v>
      </c>
      <c r="W16" s="22" t="e">
        <f t="shared" si="16"/>
        <v>#DIV/0!</v>
      </c>
      <c r="X16" s="23">
        <f t="shared" si="53"/>
        <v>0</v>
      </c>
      <c r="Y16" s="33">
        <f t="shared" si="18"/>
        <v>0</v>
      </c>
      <c r="Z16" s="25">
        <f>'Mai N-1'!L15</f>
        <v>0</v>
      </c>
      <c r="AA16" s="26">
        <f t="shared" si="54"/>
        <v>0</v>
      </c>
      <c r="AB16" s="22" t="e">
        <f t="shared" si="20"/>
        <v>#DIV/0!</v>
      </c>
      <c r="AC16" s="23">
        <f t="shared" si="55"/>
        <v>0</v>
      </c>
      <c r="AD16" s="33">
        <f t="shared" si="22"/>
        <v>4.2253521126760563E-2</v>
      </c>
      <c r="AE16" s="25">
        <f>'Mai N-1'!N15</f>
        <v>3</v>
      </c>
      <c r="AF16" s="26">
        <f t="shared" si="56"/>
        <v>-3</v>
      </c>
      <c r="AG16" s="22" t="e">
        <f t="shared" si="24"/>
        <v>#DIV/0!</v>
      </c>
      <c r="AH16" s="23">
        <f t="shared" si="57"/>
        <v>0</v>
      </c>
      <c r="AI16" s="33">
        <f t="shared" si="26"/>
        <v>0</v>
      </c>
      <c r="AJ16" s="25">
        <f>'Mai N-1'!P15</f>
        <v>0</v>
      </c>
      <c r="AK16" s="26">
        <f t="shared" si="58"/>
        <v>0</v>
      </c>
      <c r="AL16" s="22" t="e">
        <f t="shared" si="28"/>
        <v>#DIV/0!</v>
      </c>
      <c r="AM16" s="23">
        <f t="shared" si="59"/>
        <v>0</v>
      </c>
      <c r="AN16" s="33">
        <f t="shared" si="29"/>
        <v>4.5454545454545456E-2</v>
      </c>
      <c r="AO16" s="25">
        <f>'Mai N-1'!R15</f>
        <v>18</v>
      </c>
      <c r="AP16" s="26">
        <f t="shared" si="60"/>
        <v>-18</v>
      </c>
      <c r="AQ16" s="22" t="e">
        <f t="shared" si="31"/>
        <v>#DIV/0!</v>
      </c>
      <c r="AR16" s="23">
        <f t="shared" si="61"/>
        <v>0</v>
      </c>
      <c r="AS16" s="33" t="e">
        <f t="shared" si="33"/>
        <v>#DIV/0!</v>
      </c>
      <c r="AT16" s="25">
        <f>'Mai N-1'!T15</f>
        <v>0</v>
      </c>
      <c r="AU16" s="26">
        <f t="shared" si="62"/>
        <v>0</v>
      </c>
    </row>
    <row r="17" spans="1:47" x14ac:dyDescent="0.3">
      <c r="A17" t="s">
        <v>6</v>
      </c>
      <c r="B17" s="21"/>
      <c r="C17" s="22" t="e">
        <f t="shared" si="0"/>
        <v>#DIV/0!</v>
      </c>
      <c r="D17" s="23">
        <f t="shared" si="45"/>
        <v>0</v>
      </c>
      <c r="E17" s="24">
        <f t="shared" si="2"/>
        <v>4.2253521126760563E-2</v>
      </c>
      <c r="F17" s="25">
        <f>'Mai N-1'!D16</f>
        <v>6</v>
      </c>
      <c r="G17" s="26">
        <f t="shared" si="46"/>
        <v>-6</v>
      </c>
      <c r="H17" s="22" t="e">
        <f t="shared" si="4"/>
        <v>#DIV/0!</v>
      </c>
      <c r="I17" s="23">
        <f t="shared" si="47"/>
        <v>0</v>
      </c>
      <c r="J17" s="33">
        <f t="shared" si="6"/>
        <v>7.4999999999999997E-2</v>
      </c>
      <c r="K17" s="25">
        <f>'Mai N-1'!F16</f>
        <v>6</v>
      </c>
      <c r="L17" s="26">
        <f t="shared" si="48"/>
        <v>-6</v>
      </c>
      <c r="M17" s="22" t="e">
        <f t="shared" si="8"/>
        <v>#DIV/0!</v>
      </c>
      <c r="N17" s="23">
        <f t="shared" si="49"/>
        <v>0</v>
      </c>
      <c r="O17" s="24">
        <f t="shared" si="10"/>
        <v>0</v>
      </c>
      <c r="P17" s="25">
        <f>'Mai N-1'!H16</f>
        <v>0</v>
      </c>
      <c r="Q17" s="26">
        <f t="shared" si="50"/>
        <v>0</v>
      </c>
      <c r="R17" s="22" t="e">
        <f t="shared" si="12"/>
        <v>#DIV/0!</v>
      </c>
      <c r="S17" s="23">
        <f t="shared" si="51"/>
        <v>0</v>
      </c>
      <c r="T17" s="33">
        <f t="shared" si="14"/>
        <v>0.12121212121212122</v>
      </c>
      <c r="U17" s="25">
        <f>'Mai N-1'!J16</f>
        <v>4</v>
      </c>
      <c r="V17" s="26">
        <f t="shared" si="52"/>
        <v>-4</v>
      </c>
      <c r="W17" s="22" t="e">
        <f t="shared" si="16"/>
        <v>#DIV/0!</v>
      </c>
      <c r="X17" s="23">
        <f t="shared" si="53"/>
        <v>0</v>
      </c>
      <c r="Y17" s="33">
        <f t="shared" si="18"/>
        <v>0.16666666666666666</v>
      </c>
      <c r="Z17" s="25">
        <f>'Mai N-1'!L16</f>
        <v>3</v>
      </c>
      <c r="AA17" s="26">
        <f t="shared" si="54"/>
        <v>-3</v>
      </c>
      <c r="AB17" s="22" t="e">
        <f t="shared" si="20"/>
        <v>#DIV/0!</v>
      </c>
      <c r="AC17" s="23">
        <f t="shared" si="55"/>
        <v>0</v>
      </c>
      <c r="AD17" s="33">
        <f t="shared" si="22"/>
        <v>9.8591549295774641E-2</v>
      </c>
      <c r="AE17" s="25">
        <f>'Mai N-1'!N16</f>
        <v>7</v>
      </c>
      <c r="AF17" s="26">
        <f t="shared" si="56"/>
        <v>-7</v>
      </c>
      <c r="AG17" s="22" t="e">
        <f t="shared" si="24"/>
        <v>#DIV/0!</v>
      </c>
      <c r="AH17" s="23">
        <f t="shared" si="57"/>
        <v>0</v>
      </c>
      <c r="AI17" s="33">
        <f t="shared" si="26"/>
        <v>5.2631578947368418E-2</v>
      </c>
      <c r="AJ17" s="25">
        <f>'Mai N-1'!P16</f>
        <v>1</v>
      </c>
      <c r="AK17" s="26">
        <f t="shared" si="58"/>
        <v>-1</v>
      </c>
      <c r="AL17" s="22" t="e">
        <f t="shared" si="28"/>
        <v>#DIV/0!</v>
      </c>
      <c r="AM17" s="23">
        <f t="shared" si="59"/>
        <v>0</v>
      </c>
      <c r="AN17" s="33">
        <f t="shared" si="29"/>
        <v>6.8181818181818177E-2</v>
      </c>
      <c r="AO17" s="25">
        <f>'Mai N-1'!R16</f>
        <v>27</v>
      </c>
      <c r="AP17" s="26">
        <f t="shared" si="60"/>
        <v>-27</v>
      </c>
      <c r="AQ17" s="22" t="e">
        <f t="shared" si="31"/>
        <v>#DIV/0!</v>
      </c>
      <c r="AR17" s="23">
        <f t="shared" si="61"/>
        <v>0</v>
      </c>
      <c r="AS17" s="33" t="e">
        <f t="shared" si="33"/>
        <v>#DIV/0!</v>
      </c>
      <c r="AT17" s="25">
        <f>'Mai N-1'!T16</f>
        <v>0</v>
      </c>
      <c r="AU17" s="26">
        <f t="shared" si="62"/>
        <v>0</v>
      </c>
    </row>
    <row r="18" spans="1:47" x14ac:dyDescent="0.3">
      <c r="A18" t="s">
        <v>7</v>
      </c>
      <c r="B18" s="21"/>
      <c r="C18" s="22" t="e">
        <f t="shared" si="0"/>
        <v>#DIV/0!</v>
      </c>
      <c r="D18" s="23">
        <f t="shared" si="45"/>
        <v>0</v>
      </c>
      <c r="E18" s="24">
        <f t="shared" si="2"/>
        <v>0</v>
      </c>
      <c r="F18" s="25">
        <f>'Mai N-1'!D17</f>
        <v>0</v>
      </c>
      <c r="G18" s="26">
        <f t="shared" si="46"/>
        <v>0</v>
      </c>
      <c r="H18" s="22" t="e">
        <f t="shared" si="4"/>
        <v>#DIV/0!</v>
      </c>
      <c r="I18" s="23">
        <f t="shared" si="47"/>
        <v>0</v>
      </c>
      <c r="J18" s="33">
        <f t="shared" si="6"/>
        <v>0</v>
      </c>
      <c r="K18" s="25">
        <f>'Mai N-1'!F17</f>
        <v>0</v>
      </c>
      <c r="L18" s="26">
        <f t="shared" si="48"/>
        <v>0</v>
      </c>
      <c r="M18" s="22" t="e">
        <f t="shared" si="8"/>
        <v>#DIV/0!</v>
      </c>
      <c r="N18" s="23">
        <f t="shared" si="49"/>
        <v>0</v>
      </c>
      <c r="O18" s="24">
        <f t="shared" si="10"/>
        <v>0</v>
      </c>
      <c r="P18" s="25">
        <f>'Mai N-1'!H17</f>
        <v>0</v>
      </c>
      <c r="Q18" s="26">
        <f t="shared" si="50"/>
        <v>0</v>
      </c>
      <c r="R18" s="22" t="e">
        <f t="shared" si="12"/>
        <v>#DIV/0!</v>
      </c>
      <c r="S18" s="23">
        <f t="shared" si="51"/>
        <v>0</v>
      </c>
      <c r="T18" s="33">
        <f t="shared" si="14"/>
        <v>0</v>
      </c>
      <c r="U18" s="25">
        <f>'Mai N-1'!J17</f>
        <v>0</v>
      </c>
      <c r="V18" s="26">
        <f t="shared" si="52"/>
        <v>0</v>
      </c>
      <c r="W18" s="22" t="e">
        <f t="shared" si="16"/>
        <v>#DIV/0!</v>
      </c>
      <c r="X18" s="23">
        <f t="shared" si="53"/>
        <v>0</v>
      </c>
      <c r="Y18" s="33">
        <f t="shared" si="18"/>
        <v>0</v>
      </c>
      <c r="Z18" s="25">
        <f>'Mai N-1'!L17</f>
        <v>0</v>
      </c>
      <c r="AA18" s="26">
        <f t="shared" si="54"/>
        <v>0</v>
      </c>
      <c r="AB18" s="22" t="e">
        <f t="shared" si="20"/>
        <v>#DIV/0!</v>
      </c>
      <c r="AC18" s="23">
        <f t="shared" si="55"/>
        <v>0</v>
      </c>
      <c r="AD18" s="33">
        <f t="shared" si="22"/>
        <v>0</v>
      </c>
      <c r="AE18" s="25">
        <f>'Mai N-1'!N17</f>
        <v>0</v>
      </c>
      <c r="AF18" s="26">
        <f t="shared" si="56"/>
        <v>0</v>
      </c>
      <c r="AG18" s="22" t="e">
        <f t="shared" si="24"/>
        <v>#DIV/0!</v>
      </c>
      <c r="AH18" s="23">
        <f t="shared" si="57"/>
        <v>0</v>
      </c>
      <c r="AI18" s="33">
        <f t="shared" si="26"/>
        <v>0</v>
      </c>
      <c r="AJ18" s="25">
        <f>'Mai N-1'!P17</f>
        <v>0</v>
      </c>
      <c r="AK18" s="26">
        <f t="shared" si="58"/>
        <v>0</v>
      </c>
      <c r="AL18" s="22" t="e">
        <f t="shared" si="28"/>
        <v>#DIV/0!</v>
      </c>
      <c r="AM18" s="23">
        <f t="shared" si="59"/>
        <v>0</v>
      </c>
      <c r="AN18" s="33">
        <f t="shared" si="29"/>
        <v>0</v>
      </c>
      <c r="AO18" s="25">
        <f>'Mai N-1'!R17</f>
        <v>0</v>
      </c>
      <c r="AP18" s="26">
        <f t="shared" si="60"/>
        <v>0</v>
      </c>
      <c r="AQ18" s="22" t="e">
        <f t="shared" si="31"/>
        <v>#DIV/0!</v>
      </c>
      <c r="AR18" s="23">
        <f t="shared" si="61"/>
        <v>0</v>
      </c>
      <c r="AS18" s="33" t="e">
        <f t="shared" si="33"/>
        <v>#DIV/0!</v>
      </c>
      <c r="AT18" s="25">
        <f>'Mai N-1'!T17</f>
        <v>0</v>
      </c>
      <c r="AU18" s="26">
        <f t="shared" si="62"/>
        <v>0</v>
      </c>
    </row>
    <row r="19" spans="1:47" x14ac:dyDescent="0.3">
      <c r="A19" t="s">
        <v>56</v>
      </c>
      <c r="B19" s="21"/>
      <c r="C19" s="22" t="e">
        <f t="shared" si="0"/>
        <v>#DIV/0!</v>
      </c>
      <c r="D19" s="23">
        <f t="shared" si="45"/>
        <v>0</v>
      </c>
      <c r="E19" s="24">
        <f t="shared" si="2"/>
        <v>2.8169014084507043E-2</v>
      </c>
      <c r="F19" s="25">
        <f>'Mai N-1'!D18</f>
        <v>4</v>
      </c>
      <c r="G19" s="26">
        <f t="shared" si="46"/>
        <v>-4</v>
      </c>
      <c r="H19" s="22" t="e">
        <f t="shared" si="4"/>
        <v>#DIV/0!</v>
      </c>
      <c r="I19" s="23">
        <f t="shared" si="47"/>
        <v>0</v>
      </c>
      <c r="J19" s="33">
        <f t="shared" si="6"/>
        <v>0</v>
      </c>
      <c r="K19" s="25">
        <f>'Mai N-1'!F18</f>
        <v>0</v>
      </c>
      <c r="L19" s="26">
        <f t="shared" si="48"/>
        <v>0</v>
      </c>
      <c r="M19" s="22" t="e">
        <f t="shared" si="8"/>
        <v>#DIV/0!</v>
      </c>
      <c r="N19" s="23">
        <f t="shared" si="49"/>
        <v>0</v>
      </c>
      <c r="O19" s="24">
        <f t="shared" si="10"/>
        <v>3.0303030303030304E-2</v>
      </c>
      <c r="P19" s="25">
        <f>'Mai N-1'!H18</f>
        <v>1</v>
      </c>
      <c r="Q19" s="26">
        <f t="shared" si="50"/>
        <v>-1</v>
      </c>
      <c r="R19" s="22" t="e">
        <f t="shared" si="12"/>
        <v>#DIV/0!</v>
      </c>
      <c r="S19" s="23">
        <f t="shared" si="51"/>
        <v>0</v>
      </c>
      <c r="T19" s="33">
        <f t="shared" si="14"/>
        <v>0</v>
      </c>
      <c r="U19" s="25">
        <f>'Mai N-1'!J18</f>
        <v>0</v>
      </c>
      <c r="V19" s="26">
        <f t="shared" si="52"/>
        <v>0</v>
      </c>
      <c r="W19" s="22" t="e">
        <f t="shared" si="16"/>
        <v>#DIV/0!</v>
      </c>
      <c r="X19" s="23">
        <f t="shared" si="53"/>
        <v>0</v>
      </c>
      <c r="Y19" s="33">
        <f t="shared" si="18"/>
        <v>0</v>
      </c>
      <c r="Z19" s="25">
        <f>'Mai N-1'!L18</f>
        <v>0</v>
      </c>
      <c r="AA19" s="26">
        <f t="shared" si="54"/>
        <v>0</v>
      </c>
      <c r="AB19" s="22" t="e">
        <f t="shared" si="20"/>
        <v>#DIV/0!</v>
      </c>
      <c r="AC19" s="23">
        <f t="shared" si="55"/>
        <v>0</v>
      </c>
      <c r="AD19" s="33">
        <f t="shared" si="22"/>
        <v>1.4084507042253521E-2</v>
      </c>
      <c r="AE19" s="25">
        <f>'Mai N-1'!N18</f>
        <v>1</v>
      </c>
      <c r="AF19" s="26">
        <f t="shared" si="56"/>
        <v>-1</v>
      </c>
      <c r="AG19" s="22" t="e">
        <f t="shared" si="24"/>
        <v>#DIV/0!</v>
      </c>
      <c r="AH19" s="23">
        <f t="shared" si="57"/>
        <v>0</v>
      </c>
      <c r="AI19" s="33">
        <f t="shared" si="26"/>
        <v>0</v>
      </c>
      <c r="AJ19" s="25">
        <f>'Mai N-1'!P18</f>
        <v>0</v>
      </c>
      <c r="AK19" s="26">
        <f t="shared" si="58"/>
        <v>0</v>
      </c>
      <c r="AL19" s="22" t="e">
        <f t="shared" si="28"/>
        <v>#DIV/0!</v>
      </c>
      <c r="AM19" s="23">
        <f t="shared" si="59"/>
        <v>0</v>
      </c>
      <c r="AN19" s="33">
        <f t="shared" si="29"/>
        <v>1.5151515151515152E-2</v>
      </c>
      <c r="AO19" s="25">
        <f>'Mai N-1'!R18</f>
        <v>6</v>
      </c>
      <c r="AP19" s="26">
        <f t="shared" si="60"/>
        <v>-6</v>
      </c>
      <c r="AQ19" s="22" t="e">
        <f t="shared" si="31"/>
        <v>#DIV/0!</v>
      </c>
      <c r="AR19" s="23">
        <f t="shared" si="61"/>
        <v>0</v>
      </c>
      <c r="AS19" s="33" t="e">
        <f t="shared" si="33"/>
        <v>#DIV/0!</v>
      </c>
      <c r="AT19" s="25">
        <f>'Mai N-1'!T18</f>
        <v>0</v>
      </c>
      <c r="AU19" s="26">
        <f t="shared" si="62"/>
        <v>0</v>
      </c>
    </row>
    <row r="20" spans="1:47" x14ac:dyDescent="0.3">
      <c r="A20" t="s">
        <v>8</v>
      </c>
      <c r="B20" s="21"/>
      <c r="C20" s="22" t="e">
        <f t="shared" si="0"/>
        <v>#DIV/0!</v>
      </c>
      <c r="D20" s="23">
        <f t="shared" si="45"/>
        <v>0</v>
      </c>
      <c r="E20" s="24">
        <f t="shared" si="2"/>
        <v>0</v>
      </c>
      <c r="F20" s="25">
        <f>'Mai N-1'!D19</f>
        <v>0</v>
      </c>
      <c r="G20" s="26">
        <f t="shared" si="46"/>
        <v>0</v>
      </c>
      <c r="H20" s="22" t="e">
        <f t="shared" si="4"/>
        <v>#DIV/0!</v>
      </c>
      <c r="I20" s="23">
        <f t="shared" si="47"/>
        <v>0</v>
      </c>
      <c r="J20" s="33">
        <f t="shared" si="6"/>
        <v>0</v>
      </c>
      <c r="K20" s="25">
        <f>'Mai N-1'!F19</f>
        <v>0</v>
      </c>
      <c r="L20" s="26">
        <f t="shared" si="48"/>
        <v>0</v>
      </c>
      <c r="M20" s="22" t="e">
        <f t="shared" si="8"/>
        <v>#DIV/0!</v>
      </c>
      <c r="N20" s="23">
        <f t="shared" si="49"/>
        <v>0</v>
      </c>
      <c r="O20" s="24">
        <f t="shared" si="10"/>
        <v>0</v>
      </c>
      <c r="P20" s="25">
        <f>'Mai N-1'!H19</f>
        <v>0</v>
      </c>
      <c r="Q20" s="26">
        <f t="shared" si="50"/>
        <v>0</v>
      </c>
      <c r="R20" s="22" t="e">
        <f t="shared" si="12"/>
        <v>#DIV/0!</v>
      </c>
      <c r="S20" s="23">
        <f t="shared" si="51"/>
        <v>0</v>
      </c>
      <c r="T20" s="33">
        <f t="shared" si="14"/>
        <v>0</v>
      </c>
      <c r="U20" s="25">
        <f>'Mai N-1'!J19</f>
        <v>0</v>
      </c>
      <c r="V20" s="26">
        <f t="shared" si="52"/>
        <v>0</v>
      </c>
      <c r="W20" s="22" t="e">
        <f t="shared" si="16"/>
        <v>#DIV/0!</v>
      </c>
      <c r="X20" s="23">
        <f t="shared" si="53"/>
        <v>0</v>
      </c>
      <c r="Y20" s="33">
        <f t="shared" si="18"/>
        <v>0</v>
      </c>
      <c r="Z20" s="25">
        <f>'Mai N-1'!L19</f>
        <v>0</v>
      </c>
      <c r="AA20" s="26">
        <f t="shared" si="54"/>
        <v>0</v>
      </c>
      <c r="AB20" s="22" t="e">
        <f t="shared" si="20"/>
        <v>#DIV/0!</v>
      </c>
      <c r="AC20" s="23">
        <f t="shared" si="55"/>
        <v>0</v>
      </c>
      <c r="AD20" s="33">
        <f t="shared" si="22"/>
        <v>0</v>
      </c>
      <c r="AE20" s="25">
        <f>'Mai N-1'!N19</f>
        <v>0</v>
      </c>
      <c r="AF20" s="26">
        <f t="shared" si="56"/>
        <v>0</v>
      </c>
      <c r="AG20" s="22" t="e">
        <f t="shared" si="24"/>
        <v>#DIV/0!</v>
      </c>
      <c r="AH20" s="23">
        <f t="shared" si="57"/>
        <v>0</v>
      </c>
      <c r="AI20" s="33">
        <f t="shared" si="26"/>
        <v>0</v>
      </c>
      <c r="AJ20" s="25">
        <f>'Mai N-1'!P19</f>
        <v>0</v>
      </c>
      <c r="AK20" s="26">
        <f t="shared" si="58"/>
        <v>0</v>
      </c>
      <c r="AL20" s="22" t="e">
        <f t="shared" si="28"/>
        <v>#DIV/0!</v>
      </c>
      <c r="AM20" s="23">
        <f t="shared" si="59"/>
        <v>0</v>
      </c>
      <c r="AN20" s="33">
        <f t="shared" si="29"/>
        <v>0</v>
      </c>
      <c r="AO20" s="25">
        <f>'Mai N-1'!R19</f>
        <v>0</v>
      </c>
      <c r="AP20" s="26">
        <f t="shared" si="60"/>
        <v>0</v>
      </c>
      <c r="AQ20" s="22" t="e">
        <f t="shared" si="31"/>
        <v>#DIV/0!</v>
      </c>
      <c r="AR20" s="23">
        <f t="shared" si="61"/>
        <v>0</v>
      </c>
      <c r="AS20" s="33" t="e">
        <f t="shared" si="33"/>
        <v>#DIV/0!</v>
      </c>
      <c r="AT20" s="25">
        <f>'Mai N-1'!T19</f>
        <v>0</v>
      </c>
      <c r="AU20" s="26">
        <f t="shared" si="62"/>
        <v>0</v>
      </c>
    </row>
    <row r="21" spans="1:47" x14ac:dyDescent="0.3">
      <c r="A21" t="s">
        <v>57</v>
      </c>
      <c r="B21" s="21"/>
      <c r="C21" s="22" t="e">
        <f t="shared" si="0"/>
        <v>#DIV/0!</v>
      </c>
      <c r="D21" s="23">
        <f t="shared" si="45"/>
        <v>0</v>
      </c>
      <c r="E21" s="24">
        <f t="shared" si="2"/>
        <v>0</v>
      </c>
      <c r="F21" s="25">
        <f>'Mai N-1'!D20</f>
        <v>0</v>
      </c>
      <c r="G21" s="26">
        <f t="shared" si="46"/>
        <v>0</v>
      </c>
      <c r="H21" s="22" t="e">
        <f t="shared" si="4"/>
        <v>#DIV/0!</v>
      </c>
      <c r="I21" s="23">
        <f t="shared" si="47"/>
        <v>0</v>
      </c>
      <c r="J21" s="33">
        <f t="shared" si="6"/>
        <v>0</v>
      </c>
      <c r="K21" s="25">
        <f>'Mai N-1'!F20</f>
        <v>0</v>
      </c>
      <c r="L21" s="26">
        <f t="shared" si="48"/>
        <v>0</v>
      </c>
      <c r="M21" s="22" t="e">
        <f t="shared" si="8"/>
        <v>#DIV/0!</v>
      </c>
      <c r="N21" s="23">
        <f t="shared" si="49"/>
        <v>0</v>
      </c>
      <c r="O21" s="24">
        <f t="shared" si="10"/>
        <v>0</v>
      </c>
      <c r="P21" s="25">
        <f>'Mai N-1'!H20</f>
        <v>0</v>
      </c>
      <c r="Q21" s="26">
        <f t="shared" si="50"/>
        <v>0</v>
      </c>
      <c r="R21" s="22" t="e">
        <f t="shared" si="12"/>
        <v>#DIV/0!</v>
      </c>
      <c r="S21" s="23">
        <f t="shared" si="51"/>
        <v>0</v>
      </c>
      <c r="T21" s="33">
        <f t="shared" si="14"/>
        <v>0</v>
      </c>
      <c r="U21" s="25">
        <f>'Mai N-1'!J20</f>
        <v>0</v>
      </c>
      <c r="V21" s="26">
        <f t="shared" si="52"/>
        <v>0</v>
      </c>
      <c r="W21" s="22" t="e">
        <f t="shared" si="16"/>
        <v>#DIV/0!</v>
      </c>
      <c r="X21" s="23">
        <f t="shared" si="53"/>
        <v>0</v>
      </c>
      <c r="Y21" s="33">
        <f t="shared" si="18"/>
        <v>0</v>
      </c>
      <c r="Z21" s="25">
        <f>'Mai N-1'!L20</f>
        <v>0</v>
      </c>
      <c r="AA21" s="26">
        <f t="shared" si="54"/>
        <v>0</v>
      </c>
      <c r="AB21" s="22" t="e">
        <f t="shared" si="20"/>
        <v>#DIV/0!</v>
      </c>
      <c r="AC21" s="23">
        <f t="shared" si="55"/>
        <v>0</v>
      </c>
      <c r="AD21" s="33">
        <f t="shared" si="22"/>
        <v>0</v>
      </c>
      <c r="AE21" s="25">
        <f>'Mai N-1'!N20</f>
        <v>0</v>
      </c>
      <c r="AF21" s="26">
        <f t="shared" si="56"/>
        <v>0</v>
      </c>
      <c r="AG21" s="22" t="e">
        <f t="shared" si="24"/>
        <v>#DIV/0!</v>
      </c>
      <c r="AH21" s="23">
        <f t="shared" si="57"/>
        <v>0</v>
      </c>
      <c r="AI21" s="33">
        <f t="shared" si="26"/>
        <v>0</v>
      </c>
      <c r="AJ21" s="25">
        <f>'Mai N-1'!P20</f>
        <v>0</v>
      </c>
      <c r="AK21" s="26">
        <f t="shared" si="58"/>
        <v>0</v>
      </c>
      <c r="AL21" s="22" t="e">
        <f t="shared" si="28"/>
        <v>#DIV/0!</v>
      </c>
      <c r="AM21" s="23">
        <f t="shared" si="59"/>
        <v>0</v>
      </c>
      <c r="AN21" s="33">
        <f t="shared" si="29"/>
        <v>0</v>
      </c>
      <c r="AO21" s="25">
        <f>'Mai N-1'!R20</f>
        <v>0</v>
      </c>
      <c r="AP21" s="26">
        <f t="shared" si="60"/>
        <v>0</v>
      </c>
      <c r="AQ21" s="22" t="e">
        <f t="shared" si="31"/>
        <v>#DIV/0!</v>
      </c>
      <c r="AR21" s="23">
        <f t="shared" si="61"/>
        <v>0</v>
      </c>
      <c r="AS21" s="33" t="e">
        <f t="shared" si="33"/>
        <v>#DIV/0!</v>
      </c>
      <c r="AT21" s="25">
        <f>'Mai N-1'!T20</f>
        <v>0</v>
      </c>
      <c r="AU21" s="26">
        <f t="shared" si="62"/>
        <v>0</v>
      </c>
    </row>
    <row r="22" spans="1:47" x14ac:dyDescent="0.3">
      <c r="A22" t="s">
        <v>9</v>
      </c>
      <c r="B22" s="21"/>
      <c r="C22" s="22" t="e">
        <f t="shared" si="0"/>
        <v>#DIV/0!</v>
      </c>
      <c r="D22" s="23">
        <f t="shared" si="45"/>
        <v>0</v>
      </c>
      <c r="E22" s="24">
        <f t="shared" si="2"/>
        <v>1.4084507042253521E-2</v>
      </c>
      <c r="F22" s="25">
        <f>'Mai N-1'!D21</f>
        <v>2</v>
      </c>
      <c r="G22" s="26">
        <f t="shared" si="46"/>
        <v>-2</v>
      </c>
      <c r="H22" s="22" t="e">
        <f t="shared" si="4"/>
        <v>#DIV/0!</v>
      </c>
      <c r="I22" s="23">
        <f t="shared" si="47"/>
        <v>0</v>
      </c>
      <c r="J22" s="33">
        <f t="shared" si="6"/>
        <v>3.7499999999999999E-2</v>
      </c>
      <c r="K22" s="25">
        <f>'Mai N-1'!F21</f>
        <v>3</v>
      </c>
      <c r="L22" s="26">
        <f t="shared" si="48"/>
        <v>-3</v>
      </c>
      <c r="M22" s="22" t="e">
        <f t="shared" si="8"/>
        <v>#DIV/0!</v>
      </c>
      <c r="N22" s="23">
        <f t="shared" si="49"/>
        <v>0</v>
      </c>
      <c r="O22" s="24">
        <f t="shared" si="10"/>
        <v>3.0303030303030304E-2</v>
      </c>
      <c r="P22" s="25">
        <f>'Mai N-1'!H21</f>
        <v>1</v>
      </c>
      <c r="Q22" s="26">
        <f t="shared" si="50"/>
        <v>-1</v>
      </c>
      <c r="R22" s="22" t="e">
        <f t="shared" si="12"/>
        <v>#DIV/0!</v>
      </c>
      <c r="S22" s="23">
        <f t="shared" si="51"/>
        <v>0</v>
      </c>
      <c r="T22" s="33">
        <f t="shared" si="14"/>
        <v>0</v>
      </c>
      <c r="U22" s="25">
        <f>'Mai N-1'!J21</f>
        <v>0</v>
      </c>
      <c r="V22" s="26">
        <f t="shared" si="52"/>
        <v>0</v>
      </c>
      <c r="W22" s="22" t="e">
        <f t="shared" si="16"/>
        <v>#DIV/0!</v>
      </c>
      <c r="X22" s="23">
        <f t="shared" si="53"/>
        <v>0</v>
      </c>
      <c r="Y22" s="33">
        <f t="shared" si="18"/>
        <v>0</v>
      </c>
      <c r="Z22" s="25">
        <f>'Mai N-1'!L21</f>
        <v>0</v>
      </c>
      <c r="AA22" s="26">
        <f t="shared" si="54"/>
        <v>0</v>
      </c>
      <c r="AB22" s="22" t="e">
        <f t="shared" si="20"/>
        <v>#DIV/0!</v>
      </c>
      <c r="AC22" s="23">
        <f t="shared" si="55"/>
        <v>0</v>
      </c>
      <c r="AD22" s="33">
        <f t="shared" si="22"/>
        <v>0</v>
      </c>
      <c r="AE22" s="25">
        <f>'Mai N-1'!N21</f>
        <v>0</v>
      </c>
      <c r="AF22" s="26">
        <f t="shared" si="56"/>
        <v>0</v>
      </c>
      <c r="AG22" s="22" t="e">
        <f t="shared" si="24"/>
        <v>#DIV/0!</v>
      </c>
      <c r="AH22" s="23">
        <f t="shared" si="57"/>
        <v>0</v>
      </c>
      <c r="AI22" s="33">
        <f t="shared" si="26"/>
        <v>0</v>
      </c>
      <c r="AJ22" s="25">
        <f>'Mai N-1'!P21</f>
        <v>0</v>
      </c>
      <c r="AK22" s="26">
        <f t="shared" si="58"/>
        <v>0</v>
      </c>
      <c r="AL22" s="22" t="e">
        <f t="shared" si="28"/>
        <v>#DIV/0!</v>
      </c>
      <c r="AM22" s="23">
        <f t="shared" si="59"/>
        <v>0</v>
      </c>
      <c r="AN22" s="33">
        <f t="shared" si="29"/>
        <v>1.5151515151515152E-2</v>
      </c>
      <c r="AO22" s="25">
        <f>'Mai N-1'!R21</f>
        <v>6</v>
      </c>
      <c r="AP22" s="26">
        <f t="shared" si="60"/>
        <v>-6</v>
      </c>
      <c r="AQ22" s="22" t="e">
        <f t="shared" si="31"/>
        <v>#DIV/0!</v>
      </c>
      <c r="AR22" s="23">
        <f t="shared" si="61"/>
        <v>0</v>
      </c>
      <c r="AS22" s="33" t="e">
        <f t="shared" si="33"/>
        <v>#DIV/0!</v>
      </c>
      <c r="AT22" s="25">
        <f>'Mai N-1'!T21</f>
        <v>0</v>
      </c>
      <c r="AU22" s="26">
        <f t="shared" si="62"/>
        <v>0</v>
      </c>
    </row>
    <row r="23" spans="1:47" x14ac:dyDescent="0.3">
      <c r="A23" t="s">
        <v>10</v>
      </c>
      <c r="B23" s="21"/>
      <c r="C23" s="22" t="e">
        <f t="shared" si="0"/>
        <v>#DIV/0!</v>
      </c>
      <c r="D23" s="23">
        <f t="shared" si="45"/>
        <v>0</v>
      </c>
      <c r="E23" s="24">
        <f t="shared" si="2"/>
        <v>0</v>
      </c>
      <c r="F23" s="25">
        <f>'Mai N-1'!D22</f>
        <v>0</v>
      </c>
      <c r="G23" s="26">
        <f t="shared" si="46"/>
        <v>0</v>
      </c>
      <c r="H23" s="22" t="e">
        <f t="shared" si="4"/>
        <v>#DIV/0!</v>
      </c>
      <c r="I23" s="23">
        <f t="shared" si="47"/>
        <v>0</v>
      </c>
      <c r="J23" s="33">
        <f t="shared" si="6"/>
        <v>0</v>
      </c>
      <c r="K23" s="25">
        <f>'Mai N-1'!F22</f>
        <v>0</v>
      </c>
      <c r="L23" s="26">
        <f t="shared" si="48"/>
        <v>0</v>
      </c>
      <c r="M23" s="22" t="e">
        <f t="shared" si="8"/>
        <v>#DIV/0!</v>
      </c>
      <c r="N23" s="23">
        <f t="shared" si="49"/>
        <v>0</v>
      </c>
      <c r="O23" s="24">
        <f t="shared" si="10"/>
        <v>0</v>
      </c>
      <c r="P23" s="25">
        <f>'Mai N-1'!H22</f>
        <v>0</v>
      </c>
      <c r="Q23" s="26">
        <f t="shared" si="50"/>
        <v>0</v>
      </c>
      <c r="R23" s="22" t="e">
        <f t="shared" si="12"/>
        <v>#DIV/0!</v>
      </c>
      <c r="S23" s="23">
        <f t="shared" si="51"/>
        <v>0</v>
      </c>
      <c r="T23" s="33">
        <f t="shared" si="14"/>
        <v>0</v>
      </c>
      <c r="U23" s="25">
        <f>'Mai N-1'!J22</f>
        <v>0</v>
      </c>
      <c r="V23" s="26">
        <f t="shared" si="52"/>
        <v>0</v>
      </c>
      <c r="W23" s="22" t="e">
        <f t="shared" si="16"/>
        <v>#DIV/0!</v>
      </c>
      <c r="X23" s="23">
        <f t="shared" si="53"/>
        <v>0</v>
      </c>
      <c r="Y23" s="33">
        <f t="shared" si="18"/>
        <v>0</v>
      </c>
      <c r="Z23" s="25">
        <f>'Mai N-1'!L22</f>
        <v>0</v>
      </c>
      <c r="AA23" s="26">
        <f t="shared" si="54"/>
        <v>0</v>
      </c>
      <c r="AB23" s="22" t="e">
        <f t="shared" si="20"/>
        <v>#DIV/0!</v>
      </c>
      <c r="AC23" s="23">
        <f t="shared" si="55"/>
        <v>0</v>
      </c>
      <c r="AD23" s="33">
        <f t="shared" si="22"/>
        <v>0</v>
      </c>
      <c r="AE23" s="25">
        <f>'Mai N-1'!N22</f>
        <v>0</v>
      </c>
      <c r="AF23" s="26">
        <f t="shared" si="56"/>
        <v>0</v>
      </c>
      <c r="AG23" s="22" t="e">
        <f t="shared" si="24"/>
        <v>#DIV/0!</v>
      </c>
      <c r="AH23" s="23">
        <f t="shared" si="57"/>
        <v>0</v>
      </c>
      <c r="AI23" s="33">
        <f t="shared" si="26"/>
        <v>0</v>
      </c>
      <c r="AJ23" s="25">
        <f>'Mai N-1'!P22</f>
        <v>0</v>
      </c>
      <c r="AK23" s="26">
        <f t="shared" si="58"/>
        <v>0</v>
      </c>
      <c r="AL23" s="22" t="e">
        <f t="shared" si="28"/>
        <v>#DIV/0!</v>
      </c>
      <c r="AM23" s="23">
        <f t="shared" si="59"/>
        <v>0</v>
      </c>
      <c r="AN23" s="33">
        <f t="shared" si="29"/>
        <v>0</v>
      </c>
      <c r="AO23" s="25">
        <f>'Mai N-1'!R22</f>
        <v>0</v>
      </c>
      <c r="AP23" s="26">
        <f t="shared" si="60"/>
        <v>0</v>
      </c>
      <c r="AQ23" s="22" t="e">
        <f t="shared" si="31"/>
        <v>#DIV/0!</v>
      </c>
      <c r="AR23" s="23">
        <f t="shared" si="61"/>
        <v>0</v>
      </c>
      <c r="AS23" s="33" t="e">
        <f t="shared" si="33"/>
        <v>#DIV/0!</v>
      </c>
      <c r="AT23" s="25">
        <f>'Mai N-1'!T22</f>
        <v>0</v>
      </c>
      <c r="AU23" s="26">
        <f t="shared" si="62"/>
        <v>0</v>
      </c>
    </row>
    <row r="24" spans="1:47" x14ac:dyDescent="0.3">
      <c r="A24" t="s">
        <v>58</v>
      </c>
      <c r="B24" s="21"/>
      <c r="C24" s="22" t="e">
        <f t="shared" si="0"/>
        <v>#DIV/0!</v>
      </c>
      <c r="D24" s="23">
        <f t="shared" si="45"/>
        <v>0</v>
      </c>
      <c r="E24" s="24">
        <f t="shared" si="2"/>
        <v>2.1126760563380281E-2</v>
      </c>
      <c r="F24" s="25">
        <f>'Mai N-1'!D23</f>
        <v>3</v>
      </c>
      <c r="G24" s="26">
        <f t="shared" si="46"/>
        <v>-3</v>
      </c>
      <c r="H24" s="22" t="e">
        <f t="shared" si="4"/>
        <v>#DIV/0!</v>
      </c>
      <c r="I24" s="23">
        <f t="shared" si="47"/>
        <v>0</v>
      </c>
      <c r="J24" s="33">
        <f t="shared" si="6"/>
        <v>7.4999999999999997E-2</v>
      </c>
      <c r="K24" s="25">
        <f>'Mai N-1'!F23</f>
        <v>6</v>
      </c>
      <c r="L24" s="26">
        <f t="shared" si="48"/>
        <v>-6</v>
      </c>
      <c r="M24" s="22" t="e">
        <f t="shared" si="8"/>
        <v>#DIV/0!</v>
      </c>
      <c r="N24" s="23">
        <f t="shared" si="49"/>
        <v>0</v>
      </c>
      <c r="O24" s="24">
        <f t="shared" si="10"/>
        <v>3.0303030303030304E-2</v>
      </c>
      <c r="P24" s="25">
        <f>'Mai N-1'!H23</f>
        <v>1</v>
      </c>
      <c r="Q24" s="26">
        <f t="shared" si="50"/>
        <v>-1</v>
      </c>
      <c r="R24" s="22" t="e">
        <f t="shared" si="12"/>
        <v>#DIV/0!</v>
      </c>
      <c r="S24" s="23">
        <f t="shared" si="51"/>
        <v>0</v>
      </c>
      <c r="T24" s="33">
        <f t="shared" si="14"/>
        <v>0</v>
      </c>
      <c r="U24" s="25">
        <f>'Mai N-1'!J23</f>
        <v>0</v>
      </c>
      <c r="V24" s="26">
        <f t="shared" si="52"/>
        <v>0</v>
      </c>
      <c r="W24" s="22" t="e">
        <f t="shared" si="16"/>
        <v>#DIV/0!</v>
      </c>
      <c r="X24" s="23">
        <f t="shared" si="53"/>
        <v>0</v>
      </c>
      <c r="Y24" s="33">
        <f t="shared" si="18"/>
        <v>5.5555555555555552E-2</v>
      </c>
      <c r="Z24" s="25">
        <f>'Mai N-1'!L23</f>
        <v>1</v>
      </c>
      <c r="AA24" s="26">
        <f t="shared" si="54"/>
        <v>-1</v>
      </c>
      <c r="AB24" s="22" t="e">
        <f t="shared" si="20"/>
        <v>#DIV/0!</v>
      </c>
      <c r="AC24" s="23">
        <f t="shared" si="55"/>
        <v>0</v>
      </c>
      <c r="AD24" s="33">
        <f t="shared" si="22"/>
        <v>4.2253521126760563E-2</v>
      </c>
      <c r="AE24" s="25">
        <f>'Mai N-1'!N23</f>
        <v>3</v>
      </c>
      <c r="AF24" s="26">
        <f t="shared" si="56"/>
        <v>-3</v>
      </c>
      <c r="AG24" s="22" t="e">
        <f t="shared" si="24"/>
        <v>#DIV/0!</v>
      </c>
      <c r="AH24" s="23">
        <f t="shared" si="57"/>
        <v>0</v>
      </c>
      <c r="AI24" s="33">
        <f t="shared" si="26"/>
        <v>0</v>
      </c>
      <c r="AJ24" s="25">
        <f>'Mai N-1'!P23</f>
        <v>0</v>
      </c>
      <c r="AK24" s="26">
        <f t="shared" si="58"/>
        <v>0</v>
      </c>
      <c r="AL24" s="22" t="e">
        <f t="shared" si="28"/>
        <v>#DIV/0!</v>
      </c>
      <c r="AM24" s="23">
        <f t="shared" si="59"/>
        <v>0</v>
      </c>
      <c r="AN24" s="33">
        <f t="shared" si="29"/>
        <v>3.5353535353535352E-2</v>
      </c>
      <c r="AO24" s="25">
        <f>'Mai N-1'!R23</f>
        <v>14</v>
      </c>
      <c r="AP24" s="26">
        <f t="shared" si="60"/>
        <v>-14</v>
      </c>
      <c r="AQ24" s="22" t="e">
        <f t="shared" si="31"/>
        <v>#DIV/0!</v>
      </c>
      <c r="AR24" s="23">
        <f t="shared" si="61"/>
        <v>0</v>
      </c>
      <c r="AS24" s="33" t="e">
        <f t="shared" si="33"/>
        <v>#DIV/0!</v>
      </c>
      <c r="AT24" s="25">
        <f>'Mai N-1'!T23</f>
        <v>0</v>
      </c>
      <c r="AU24" s="26">
        <f t="shared" si="62"/>
        <v>0</v>
      </c>
    </row>
    <row r="25" spans="1:47" x14ac:dyDescent="0.3">
      <c r="A25" t="s">
        <v>11</v>
      </c>
      <c r="B25" s="21"/>
      <c r="C25" s="22" t="e">
        <f t="shared" si="0"/>
        <v>#DIV/0!</v>
      </c>
      <c r="D25" s="23">
        <f t="shared" si="45"/>
        <v>0</v>
      </c>
      <c r="E25" s="24">
        <f t="shared" si="2"/>
        <v>2.1126760563380281E-2</v>
      </c>
      <c r="F25" s="25">
        <f>'Mai N-1'!D24</f>
        <v>3</v>
      </c>
      <c r="G25" s="26">
        <f t="shared" si="46"/>
        <v>-3</v>
      </c>
      <c r="H25" s="22" t="e">
        <f t="shared" si="4"/>
        <v>#DIV/0!</v>
      </c>
      <c r="I25" s="23">
        <f t="shared" si="47"/>
        <v>0</v>
      </c>
      <c r="J25" s="33">
        <f t="shared" si="6"/>
        <v>0.05</v>
      </c>
      <c r="K25" s="25">
        <f>'Mai N-1'!F24</f>
        <v>4</v>
      </c>
      <c r="L25" s="26">
        <f t="shared" si="48"/>
        <v>-4</v>
      </c>
      <c r="M25" s="22" t="e">
        <f t="shared" si="8"/>
        <v>#DIV/0!</v>
      </c>
      <c r="N25" s="23">
        <f t="shared" si="49"/>
        <v>0</v>
      </c>
      <c r="O25" s="24">
        <f t="shared" si="10"/>
        <v>3.0303030303030304E-2</v>
      </c>
      <c r="P25" s="25">
        <f>'Mai N-1'!H24</f>
        <v>1</v>
      </c>
      <c r="Q25" s="26">
        <f t="shared" si="50"/>
        <v>-1</v>
      </c>
      <c r="R25" s="22" t="e">
        <f t="shared" si="12"/>
        <v>#DIV/0!</v>
      </c>
      <c r="S25" s="23">
        <f t="shared" si="51"/>
        <v>0</v>
      </c>
      <c r="T25" s="33">
        <f t="shared" si="14"/>
        <v>0</v>
      </c>
      <c r="U25" s="25">
        <f>'Mai N-1'!J24</f>
        <v>0</v>
      </c>
      <c r="V25" s="26">
        <f t="shared" si="52"/>
        <v>0</v>
      </c>
      <c r="W25" s="22" t="e">
        <f t="shared" si="16"/>
        <v>#DIV/0!</v>
      </c>
      <c r="X25" s="23">
        <f t="shared" si="53"/>
        <v>0</v>
      </c>
      <c r="Y25" s="33">
        <f t="shared" si="18"/>
        <v>5.5555555555555552E-2</v>
      </c>
      <c r="Z25" s="25">
        <f>'Mai N-1'!L24</f>
        <v>1</v>
      </c>
      <c r="AA25" s="26">
        <f t="shared" si="54"/>
        <v>-1</v>
      </c>
      <c r="AB25" s="22" t="e">
        <f t="shared" si="20"/>
        <v>#DIV/0!</v>
      </c>
      <c r="AC25" s="23">
        <f t="shared" si="55"/>
        <v>0</v>
      </c>
      <c r="AD25" s="33">
        <f t="shared" si="22"/>
        <v>5.6338028169014086E-2</v>
      </c>
      <c r="AE25" s="25">
        <f>'Mai N-1'!N24</f>
        <v>4</v>
      </c>
      <c r="AF25" s="26">
        <f t="shared" si="56"/>
        <v>-4</v>
      </c>
      <c r="AG25" s="22" t="e">
        <f t="shared" si="24"/>
        <v>#DIV/0!</v>
      </c>
      <c r="AH25" s="23">
        <f t="shared" si="57"/>
        <v>0</v>
      </c>
      <c r="AI25" s="33">
        <f t="shared" si="26"/>
        <v>0</v>
      </c>
      <c r="AJ25" s="25">
        <f>'Mai N-1'!P24</f>
        <v>0</v>
      </c>
      <c r="AK25" s="26">
        <f t="shared" si="58"/>
        <v>0</v>
      </c>
      <c r="AL25" s="22" t="e">
        <f t="shared" si="28"/>
        <v>#DIV/0!</v>
      </c>
      <c r="AM25" s="23">
        <f t="shared" si="59"/>
        <v>0</v>
      </c>
      <c r="AN25" s="33">
        <f t="shared" si="29"/>
        <v>3.2828282828282832E-2</v>
      </c>
      <c r="AO25" s="25">
        <f>'Mai N-1'!R24</f>
        <v>13</v>
      </c>
      <c r="AP25" s="26">
        <f t="shared" si="60"/>
        <v>-13</v>
      </c>
      <c r="AQ25" s="22" t="e">
        <f t="shared" si="31"/>
        <v>#DIV/0!</v>
      </c>
      <c r="AR25" s="23">
        <f t="shared" si="61"/>
        <v>0</v>
      </c>
      <c r="AS25" s="33" t="e">
        <f t="shared" si="33"/>
        <v>#DIV/0!</v>
      </c>
      <c r="AT25" s="25">
        <f>'Mai N-1'!T24</f>
        <v>0</v>
      </c>
      <c r="AU25" s="26">
        <f t="shared" si="62"/>
        <v>0</v>
      </c>
    </row>
    <row r="26" spans="1:47" x14ac:dyDescent="0.3">
      <c r="A26" t="s">
        <v>12</v>
      </c>
      <c r="B26" s="21"/>
      <c r="C26" s="22" t="e">
        <f t="shared" si="0"/>
        <v>#DIV/0!</v>
      </c>
      <c r="D26" s="23">
        <f t="shared" si="45"/>
        <v>0</v>
      </c>
      <c r="E26" s="24">
        <f t="shared" si="2"/>
        <v>0</v>
      </c>
      <c r="F26" s="25">
        <f>'Mai N-1'!D25</f>
        <v>0</v>
      </c>
      <c r="G26" s="26">
        <f t="shared" si="46"/>
        <v>0</v>
      </c>
      <c r="H26" s="22" t="e">
        <f t="shared" si="4"/>
        <v>#DIV/0!</v>
      </c>
      <c r="I26" s="23">
        <f t="shared" si="47"/>
        <v>0</v>
      </c>
      <c r="J26" s="33">
        <f t="shared" si="6"/>
        <v>0</v>
      </c>
      <c r="K26" s="25">
        <f>'Mai N-1'!F25</f>
        <v>0</v>
      </c>
      <c r="L26" s="26">
        <f t="shared" si="48"/>
        <v>0</v>
      </c>
      <c r="M26" s="22" t="e">
        <f t="shared" si="8"/>
        <v>#DIV/0!</v>
      </c>
      <c r="N26" s="23">
        <f t="shared" si="49"/>
        <v>0</v>
      </c>
      <c r="O26" s="24">
        <f t="shared" si="10"/>
        <v>0</v>
      </c>
      <c r="P26" s="25">
        <f>'Mai N-1'!H25</f>
        <v>0</v>
      </c>
      <c r="Q26" s="26">
        <f t="shared" si="50"/>
        <v>0</v>
      </c>
      <c r="R26" s="22" t="e">
        <f t="shared" si="12"/>
        <v>#DIV/0!</v>
      </c>
      <c r="S26" s="23">
        <f t="shared" si="51"/>
        <v>0</v>
      </c>
      <c r="T26" s="33">
        <f t="shared" si="14"/>
        <v>0</v>
      </c>
      <c r="U26" s="25">
        <f>'Mai N-1'!J25</f>
        <v>0</v>
      </c>
      <c r="V26" s="26">
        <f t="shared" si="52"/>
        <v>0</v>
      </c>
      <c r="W26" s="22" t="e">
        <f t="shared" si="16"/>
        <v>#DIV/0!</v>
      </c>
      <c r="X26" s="23">
        <f t="shared" si="53"/>
        <v>0</v>
      </c>
      <c r="Y26" s="33">
        <f t="shared" si="18"/>
        <v>0</v>
      </c>
      <c r="Z26" s="25">
        <f>'Mai N-1'!L25</f>
        <v>0</v>
      </c>
      <c r="AA26" s="26">
        <f t="shared" si="54"/>
        <v>0</v>
      </c>
      <c r="AB26" s="22" t="e">
        <f t="shared" si="20"/>
        <v>#DIV/0!</v>
      </c>
      <c r="AC26" s="23">
        <f t="shared" si="55"/>
        <v>0</v>
      </c>
      <c r="AD26" s="33">
        <f t="shared" si="22"/>
        <v>0</v>
      </c>
      <c r="AE26" s="25">
        <f>'Mai N-1'!N25</f>
        <v>0</v>
      </c>
      <c r="AF26" s="26">
        <f t="shared" si="56"/>
        <v>0</v>
      </c>
      <c r="AG26" s="22" t="e">
        <f t="shared" si="24"/>
        <v>#DIV/0!</v>
      </c>
      <c r="AH26" s="23">
        <f t="shared" si="57"/>
        <v>0</v>
      </c>
      <c r="AI26" s="33">
        <f t="shared" si="26"/>
        <v>0</v>
      </c>
      <c r="AJ26" s="25">
        <f>'Mai N-1'!P25</f>
        <v>0</v>
      </c>
      <c r="AK26" s="26">
        <f t="shared" si="58"/>
        <v>0</v>
      </c>
      <c r="AL26" s="22" t="e">
        <f t="shared" si="28"/>
        <v>#DIV/0!</v>
      </c>
      <c r="AM26" s="23">
        <f t="shared" si="59"/>
        <v>0</v>
      </c>
      <c r="AN26" s="33">
        <f t="shared" si="29"/>
        <v>0</v>
      </c>
      <c r="AO26" s="25">
        <f>'Mai N-1'!R25</f>
        <v>0</v>
      </c>
      <c r="AP26" s="26">
        <f t="shared" si="60"/>
        <v>0</v>
      </c>
      <c r="AQ26" s="22" t="e">
        <f t="shared" si="31"/>
        <v>#DIV/0!</v>
      </c>
      <c r="AR26" s="23">
        <f t="shared" si="61"/>
        <v>0</v>
      </c>
      <c r="AS26" s="33" t="e">
        <f t="shared" si="33"/>
        <v>#DIV/0!</v>
      </c>
      <c r="AT26" s="25">
        <f>'Mai N-1'!T25</f>
        <v>0</v>
      </c>
      <c r="AU26" s="26">
        <f t="shared" si="62"/>
        <v>0</v>
      </c>
    </row>
    <row r="27" spans="1:47" x14ac:dyDescent="0.3">
      <c r="A27" t="s">
        <v>59</v>
      </c>
      <c r="B27" s="21"/>
      <c r="C27" s="22" t="e">
        <f t="shared" si="0"/>
        <v>#DIV/0!</v>
      </c>
      <c r="D27" s="23">
        <f t="shared" si="45"/>
        <v>0</v>
      </c>
      <c r="E27" s="24">
        <f t="shared" si="2"/>
        <v>0</v>
      </c>
      <c r="F27" s="25">
        <f>'Mai N-1'!D26</f>
        <v>0</v>
      </c>
      <c r="G27" s="26">
        <f t="shared" si="46"/>
        <v>0</v>
      </c>
      <c r="H27" s="22" t="e">
        <f t="shared" si="4"/>
        <v>#DIV/0!</v>
      </c>
      <c r="I27" s="23">
        <f t="shared" si="47"/>
        <v>0</v>
      </c>
      <c r="J27" s="33">
        <f t="shared" si="6"/>
        <v>0</v>
      </c>
      <c r="K27" s="25">
        <f>'Mai N-1'!F26</f>
        <v>0</v>
      </c>
      <c r="L27" s="26">
        <f t="shared" si="48"/>
        <v>0</v>
      </c>
      <c r="M27" s="22" t="e">
        <f t="shared" si="8"/>
        <v>#DIV/0!</v>
      </c>
      <c r="N27" s="23">
        <f t="shared" si="49"/>
        <v>0</v>
      </c>
      <c r="O27" s="24">
        <f t="shared" si="10"/>
        <v>0</v>
      </c>
      <c r="P27" s="25">
        <f>'Mai N-1'!H26</f>
        <v>0</v>
      </c>
      <c r="Q27" s="26">
        <f t="shared" si="50"/>
        <v>0</v>
      </c>
      <c r="R27" s="22" t="e">
        <f t="shared" si="12"/>
        <v>#DIV/0!</v>
      </c>
      <c r="S27" s="23">
        <f t="shared" si="51"/>
        <v>0</v>
      </c>
      <c r="T27" s="33">
        <f t="shared" si="14"/>
        <v>0</v>
      </c>
      <c r="U27" s="25">
        <f>'Mai N-1'!J26</f>
        <v>0</v>
      </c>
      <c r="V27" s="26">
        <f t="shared" si="52"/>
        <v>0</v>
      </c>
      <c r="W27" s="22" t="e">
        <f t="shared" si="16"/>
        <v>#DIV/0!</v>
      </c>
      <c r="X27" s="23">
        <f t="shared" si="53"/>
        <v>0</v>
      </c>
      <c r="Y27" s="33">
        <f t="shared" si="18"/>
        <v>0</v>
      </c>
      <c r="Z27" s="25">
        <f>'Mai N-1'!L26</f>
        <v>0</v>
      </c>
      <c r="AA27" s="26">
        <f t="shared" si="54"/>
        <v>0</v>
      </c>
      <c r="AB27" s="22" t="e">
        <f t="shared" si="20"/>
        <v>#DIV/0!</v>
      </c>
      <c r="AC27" s="23">
        <f t="shared" si="55"/>
        <v>0</v>
      </c>
      <c r="AD27" s="33">
        <f t="shared" si="22"/>
        <v>0</v>
      </c>
      <c r="AE27" s="25">
        <f>'Mai N-1'!N26</f>
        <v>0</v>
      </c>
      <c r="AF27" s="26">
        <f t="shared" si="56"/>
        <v>0</v>
      </c>
      <c r="AG27" s="22" t="e">
        <f t="shared" si="24"/>
        <v>#DIV/0!</v>
      </c>
      <c r="AH27" s="23">
        <f t="shared" si="57"/>
        <v>0</v>
      </c>
      <c r="AI27" s="33">
        <f t="shared" si="26"/>
        <v>0</v>
      </c>
      <c r="AJ27" s="25">
        <f>'Mai N-1'!P26</f>
        <v>0</v>
      </c>
      <c r="AK27" s="26">
        <f t="shared" si="58"/>
        <v>0</v>
      </c>
      <c r="AL27" s="22" t="e">
        <f t="shared" si="28"/>
        <v>#DIV/0!</v>
      </c>
      <c r="AM27" s="23">
        <f t="shared" si="59"/>
        <v>0</v>
      </c>
      <c r="AN27" s="33">
        <f t="shared" si="29"/>
        <v>0</v>
      </c>
      <c r="AO27" s="25">
        <f>'Mai N-1'!R26</f>
        <v>0</v>
      </c>
      <c r="AP27" s="26">
        <f t="shared" si="60"/>
        <v>0</v>
      </c>
      <c r="AQ27" s="22" t="e">
        <f t="shared" si="31"/>
        <v>#DIV/0!</v>
      </c>
      <c r="AR27" s="23">
        <f t="shared" si="61"/>
        <v>0</v>
      </c>
      <c r="AS27" s="33" t="e">
        <f t="shared" si="33"/>
        <v>#DIV/0!</v>
      </c>
      <c r="AT27" s="25">
        <f>'Mai N-1'!T26</f>
        <v>0</v>
      </c>
      <c r="AU27" s="26">
        <f t="shared" si="62"/>
        <v>0</v>
      </c>
    </row>
    <row r="28" spans="1:47" x14ac:dyDescent="0.3">
      <c r="A28" t="s">
        <v>60</v>
      </c>
      <c r="B28" s="21"/>
      <c r="C28" s="22" t="e">
        <f t="shared" si="0"/>
        <v>#DIV/0!</v>
      </c>
      <c r="D28" s="23">
        <f t="shared" si="45"/>
        <v>0</v>
      </c>
      <c r="E28" s="24">
        <f t="shared" si="2"/>
        <v>9.154929577464789E-2</v>
      </c>
      <c r="F28" s="25">
        <f>'Mai N-1'!D27</f>
        <v>13</v>
      </c>
      <c r="G28" s="26">
        <f t="shared" si="46"/>
        <v>-13</v>
      </c>
      <c r="H28" s="22" t="e">
        <f t="shared" si="4"/>
        <v>#DIV/0!</v>
      </c>
      <c r="I28" s="23">
        <f t="shared" si="47"/>
        <v>0</v>
      </c>
      <c r="J28" s="33">
        <f t="shared" si="6"/>
        <v>1.2500000000000001E-2</v>
      </c>
      <c r="K28" s="25">
        <f>'Mai N-1'!F27</f>
        <v>1</v>
      </c>
      <c r="L28" s="26">
        <f t="shared" si="48"/>
        <v>-1</v>
      </c>
      <c r="M28" s="22" t="e">
        <f t="shared" si="8"/>
        <v>#DIV/0!</v>
      </c>
      <c r="N28" s="23">
        <f t="shared" si="49"/>
        <v>0</v>
      </c>
      <c r="O28" s="24">
        <f t="shared" si="10"/>
        <v>0.15151515151515152</v>
      </c>
      <c r="P28" s="25">
        <f>'Mai N-1'!H27</f>
        <v>5</v>
      </c>
      <c r="Q28" s="26">
        <f t="shared" si="50"/>
        <v>-5</v>
      </c>
      <c r="R28" s="22" t="e">
        <f t="shared" si="12"/>
        <v>#DIV/0!</v>
      </c>
      <c r="S28" s="23">
        <f t="shared" si="51"/>
        <v>0</v>
      </c>
      <c r="T28" s="33">
        <f t="shared" si="14"/>
        <v>9.0909090909090912E-2</v>
      </c>
      <c r="U28" s="25">
        <f>'Mai N-1'!J27</f>
        <v>3</v>
      </c>
      <c r="V28" s="26">
        <f t="shared" si="52"/>
        <v>-3</v>
      </c>
      <c r="W28" s="22" t="e">
        <f t="shared" si="16"/>
        <v>#DIV/0!</v>
      </c>
      <c r="X28" s="23">
        <f t="shared" si="53"/>
        <v>0</v>
      </c>
      <c r="Y28" s="33">
        <f t="shared" si="18"/>
        <v>0</v>
      </c>
      <c r="Z28" s="25">
        <f>'Mai N-1'!L27</f>
        <v>0</v>
      </c>
      <c r="AA28" s="26">
        <f t="shared" si="54"/>
        <v>0</v>
      </c>
      <c r="AB28" s="22" t="e">
        <f t="shared" si="20"/>
        <v>#DIV/0!</v>
      </c>
      <c r="AC28" s="23">
        <f t="shared" si="55"/>
        <v>0</v>
      </c>
      <c r="AD28" s="33">
        <f t="shared" si="22"/>
        <v>1.4084507042253521E-2</v>
      </c>
      <c r="AE28" s="25">
        <f>'Mai N-1'!N27</f>
        <v>1</v>
      </c>
      <c r="AF28" s="26">
        <f t="shared" si="56"/>
        <v>-1</v>
      </c>
      <c r="AG28" s="22" t="e">
        <f t="shared" si="24"/>
        <v>#DIV/0!</v>
      </c>
      <c r="AH28" s="23">
        <f t="shared" si="57"/>
        <v>0</v>
      </c>
      <c r="AI28" s="33">
        <f t="shared" si="26"/>
        <v>0</v>
      </c>
      <c r="AJ28" s="25">
        <f>'Mai N-1'!P27</f>
        <v>0</v>
      </c>
      <c r="AK28" s="26">
        <f t="shared" si="58"/>
        <v>0</v>
      </c>
      <c r="AL28" s="22" t="e">
        <f t="shared" si="28"/>
        <v>#DIV/0!</v>
      </c>
      <c r="AM28" s="23">
        <f t="shared" si="59"/>
        <v>0</v>
      </c>
      <c r="AN28" s="33">
        <f t="shared" si="29"/>
        <v>5.808080808080808E-2</v>
      </c>
      <c r="AO28" s="25">
        <f>'Mai N-1'!R27</f>
        <v>23</v>
      </c>
      <c r="AP28" s="26">
        <f t="shared" si="60"/>
        <v>-23</v>
      </c>
      <c r="AQ28" s="22" t="e">
        <f t="shared" si="31"/>
        <v>#DIV/0!</v>
      </c>
      <c r="AR28" s="23">
        <f t="shared" si="61"/>
        <v>0</v>
      </c>
      <c r="AS28" s="33" t="e">
        <f t="shared" si="33"/>
        <v>#DIV/0!</v>
      </c>
      <c r="AT28" s="25">
        <f>'Mai N-1'!T27</f>
        <v>0</v>
      </c>
      <c r="AU28" s="26">
        <f t="shared" si="62"/>
        <v>0</v>
      </c>
    </row>
    <row r="29" spans="1:47" x14ac:dyDescent="0.3">
      <c r="A29" t="s">
        <v>13</v>
      </c>
      <c r="B29" s="21"/>
      <c r="C29" s="22" t="e">
        <f t="shared" si="0"/>
        <v>#DIV/0!</v>
      </c>
      <c r="D29" s="23">
        <f t="shared" si="45"/>
        <v>0</v>
      </c>
      <c r="E29" s="24">
        <f t="shared" si="2"/>
        <v>0</v>
      </c>
      <c r="F29" s="25">
        <f>'Mai N-1'!D28</f>
        <v>0</v>
      </c>
      <c r="G29" s="26">
        <f t="shared" si="46"/>
        <v>0</v>
      </c>
      <c r="H29" s="22" t="e">
        <f t="shared" si="4"/>
        <v>#DIV/0!</v>
      </c>
      <c r="I29" s="23">
        <f t="shared" si="47"/>
        <v>0</v>
      </c>
      <c r="J29" s="33">
        <f t="shared" si="6"/>
        <v>0</v>
      </c>
      <c r="K29" s="25">
        <f>'Mai N-1'!F28</f>
        <v>0</v>
      </c>
      <c r="L29" s="26">
        <f t="shared" si="48"/>
        <v>0</v>
      </c>
      <c r="M29" s="22" t="e">
        <f t="shared" si="8"/>
        <v>#DIV/0!</v>
      </c>
      <c r="N29" s="23">
        <f t="shared" si="49"/>
        <v>0</v>
      </c>
      <c r="O29" s="24">
        <f t="shared" si="10"/>
        <v>0</v>
      </c>
      <c r="P29" s="25">
        <f>'Mai N-1'!H28</f>
        <v>0</v>
      </c>
      <c r="Q29" s="26">
        <f t="shared" si="50"/>
        <v>0</v>
      </c>
      <c r="R29" s="22" t="e">
        <f t="shared" si="12"/>
        <v>#DIV/0!</v>
      </c>
      <c r="S29" s="23">
        <f t="shared" si="51"/>
        <v>0</v>
      </c>
      <c r="T29" s="33">
        <f t="shared" si="14"/>
        <v>0</v>
      </c>
      <c r="U29" s="25">
        <f>'Mai N-1'!J28</f>
        <v>0</v>
      </c>
      <c r="V29" s="26">
        <f t="shared" si="52"/>
        <v>0</v>
      </c>
      <c r="W29" s="22" t="e">
        <f t="shared" si="16"/>
        <v>#DIV/0!</v>
      </c>
      <c r="X29" s="23">
        <f t="shared" si="53"/>
        <v>0</v>
      </c>
      <c r="Y29" s="33">
        <f t="shared" si="18"/>
        <v>0</v>
      </c>
      <c r="Z29" s="25">
        <f>'Mai N-1'!L28</f>
        <v>0</v>
      </c>
      <c r="AA29" s="26">
        <f t="shared" si="54"/>
        <v>0</v>
      </c>
      <c r="AB29" s="22" t="e">
        <f t="shared" si="20"/>
        <v>#DIV/0!</v>
      </c>
      <c r="AC29" s="23">
        <f t="shared" si="55"/>
        <v>0</v>
      </c>
      <c r="AD29" s="33">
        <f t="shared" si="22"/>
        <v>0</v>
      </c>
      <c r="AE29" s="25">
        <f>'Mai N-1'!N28</f>
        <v>0</v>
      </c>
      <c r="AF29" s="26">
        <f t="shared" si="56"/>
        <v>0</v>
      </c>
      <c r="AG29" s="22" t="e">
        <f t="shared" si="24"/>
        <v>#DIV/0!</v>
      </c>
      <c r="AH29" s="23">
        <f t="shared" si="57"/>
        <v>0</v>
      </c>
      <c r="AI29" s="33">
        <f t="shared" si="26"/>
        <v>0</v>
      </c>
      <c r="AJ29" s="25">
        <f>'Mai N-1'!P28</f>
        <v>0</v>
      </c>
      <c r="AK29" s="26">
        <f t="shared" si="58"/>
        <v>0</v>
      </c>
      <c r="AL29" s="22" t="e">
        <f t="shared" si="28"/>
        <v>#DIV/0!</v>
      </c>
      <c r="AM29" s="23">
        <f t="shared" si="59"/>
        <v>0</v>
      </c>
      <c r="AN29" s="33">
        <f t="shared" si="29"/>
        <v>0</v>
      </c>
      <c r="AO29" s="25">
        <f>'Mai N-1'!R28</f>
        <v>0</v>
      </c>
      <c r="AP29" s="26">
        <f t="shared" si="60"/>
        <v>0</v>
      </c>
      <c r="AQ29" s="22" t="e">
        <f t="shared" si="31"/>
        <v>#DIV/0!</v>
      </c>
      <c r="AR29" s="23">
        <f t="shared" si="61"/>
        <v>0</v>
      </c>
      <c r="AS29" s="33" t="e">
        <f t="shared" si="33"/>
        <v>#DIV/0!</v>
      </c>
      <c r="AT29" s="25">
        <f>'Mai N-1'!T28</f>
        <v>0</v>
      </c>
      <c r="AU29" s="26">
        <f t="shared" si="62"/>
        <v>0</v>
      </c>
    </row>
    <row r="30" spans="1:47" x14ac:dyDescent="0.3">
      <c r="A30" t="s">
        <v>37</v>
      </c>
      <c r="B30" s="21"/>
      <c r="C30" s="22" t="e">
        <f t="shared" si="0"/>
        <v>#DIV/0!</v>
      </c>
      <c r="D30" s="23">
        <f t="shared" si="45"/>
        <v>0</v>
      </c>
      <c r="E30" s="24">
        <f t="shared" si="2"/>
        <v>2.1126760563380281E-2</v>
      </c>
      <c r="F30" s="25">
        <f>'Mai N-1'!D29</f>
        <v>3</v>
      </c>
      <c r="G30" s="26">
        <f t="shared" si="46"/>
        <v>-3</v>
      </c>
      <c r="H30" s="22" t="e">
        <f t="shared" si="4"/>
        <v>#DIV/0!</v>
      </c>
      <c r="I30" s="23">
        <f t="shared" si="47"/>
        <v>0</v>
      </c>
      <c r="J30" s="33">
        <f t="shared" si="6"/>
        <v>0</v>
      </c>
      <c r="K30" s="25">
        <f>'Mai N-1'!F29</f>
        <v>0</v>
      </c>
      <c r="L30" s="26">
        <f t="shared" si="48"/>
        <v>0</v>
      </c>
      <c r="M30" s="22" t="e">
        <f t="shared" si="8"/>
        <v>#DIV/0!</v>
      </c>
      <c r="N30" s="23">
        <f t="shared" si="49"/>
        <v>0</v>
      </c>
      <c r="O30" s="24">
        <f t="shared" si="10"/>
        <v>0</v>
      </c>
      <c r="P30" s="25">
        <f>'Mai N-1'!H29</f>
        <v>0</v>
      </c>
      <c r="Q30" s="26">
        <f t="shared" si="50"/>
        <v>0</v>
      </c>
      <c r="R30" s="22" t="e">
        <f t="shared" si="12"/>
        <v>#DIV/0!</v>
      </c>
      <c r="S30" s="23">
        <f t="shared" si="51"/>
        <v>0</v>
      </c>
      <c r="T30" s="33">
        <f t="shared" si="14"/>
        <v>0</v>
      </c>
      <c r="U30" s="25">
        <f>'Mai N-1'!J29</f>
        <v>0</v>
      </c>
      <c r="V30" s="26">
        <f t="shared" si="52"/>
        <v>0</v>
      </c>
      <c r="W30" s="22" t="e">
        <f t="shared" si="16"/>
        <v>#DIV/0!</v>
      </c>
      <c r="X30" s="23">
        <f t="shared" si="53"/>
        <v>0</v>
      </c>
      <c r="Y30" s="33">
        <f t="shared" si="18"/>
        <v>0</v>
      </c>
      <c r="Z30" s="25">
        <f>'Mai N-1'!L29</f>
        <v>0</v>
      </c>
      <c r="AA30" s="26">
        <f t="shared" si="54"/>
        <v>0</v>
      </c>
      <c r="AB30" s="22" t="e">
        <f t="shared" si="20"/>
        <v>#DIV/0!</v>
      </c>
      <c r="AC30" s="23">
        <f t="shared" si="55"/>
        <v>0</v>
      </c>
      <c r="AD30" s="33">
        <f t="shared" si="22"/>
        <v>0</v>
      </c>
      <c r="AE30" s="25">
        <f>'Mai N-1'!N29</f>
        <v>0</v>
      </c>
      <c r="AF30" s="26">
        <f t="shared" si="56"/>
        <v>0</v>
      </c>
      <c r="AG30" s="22" t="e">
        <f t="shared" si="24"/>
        <v>#DIV/0!</v>
      </c>
      <c r="AH30" s="23">
        <f t="shared" si="57"/>
        <v>0</v>
      </c>
      <c r="AI30" s="33">
        <f t="shared" si="26"/>
        <v>0</v>
      </c>
      <c r="AJ30" s="25">
        <f>'Mai N-1'!P29</f>
        <v>0</v>
      </c>
      <c r="AK30" s="26">
        <f t="shared" si="58"/>
        <v>0</v>
      </c>
      <c r="AL30" s="22" t="e">
        <f t="shared" si="28"/>
        <v>#DIV/0!</v>
      </c>
      <c r="AM30" s="23">
        <f t="shared" si="59"/>
        <v>0</v>
      </c>
      <c r="AN30" s="33">
        <f t="shared" si="29"/>
        <v>7.575757575757576E-3</v>
      </c>
      <c r="AO30" s="25">
        <f>'Mai N-1'!R29</f>
        <v>3</v>
      </c>
      <c r="AP30" s="26">
        <f t="shared" si="60"/>
        <v>-3</v>
      </c>
      <c r="AQ30" s="22" t="e">
        <f t="shared" si="31"/>
        <v>#DIV/0!</v>
      </c>
      <c r="AR30" s="23">
        <f t="shared" si="61"/>
        <v>0</v>
      </c>
      <c r="AS30" s="33" t="e">
        <f t="shared" si="33"/>
        <v>#DIV/0!</v>
      </c>
      <c r="AT30" s="25">
        <f>'Mai N-1'!T29</f>
        <v>0</v>
      </c>
      <c r="AU30" s="26">
        <f t="shared" si="62"/>
        <v>0</v>
      </c>
    </row>
    <row r="31" spans="1:47" x14ac:dyDescent="0.3">
      <c r="A31" t="s">
        <v>14</v>
      </c>
      <c r="B31" s="21"/>
      <c r="C31" s="22" t="e">
        <f t="shared" si="0"/>
        <v>#DIV/0!</v>
      </c>
      <c r="D31" s="23">
        <f t="shared" si="45"/>
        <v>0</v>
      </c>
      <c r="E31" s="24">
        <f t="shared" si="2"/>
        <v>0</v>
      </c>
      <c r="F31" s="25">
        <f>'Mai N-1'!D30</f>
        <v>0</v>
      </c>
      <c r="G31" s="26">
        <f t="shared" si="46"/>
        <v>0</v>
      </c>
      <c r="H31" s="22" t="e">
        <f t="shared" si="4"/>
        <v>#DIV/0!</v>
      </c>
      <c r="I31" s="23">
        <f t="shared" si="47"/>
        <v>0</v>
      </c>
      <c r="J31" s="33">
        <f t="shared" si="6"/>
        <v>0</v>
      </c>
      <c r="K31" s="25">
        <f>'Mai N-1'!F30</f>
        <v>0</v>
      </c>
      <c r="L31" s="26">
        <f t="shared" si="48"/>
        <v>0</v>
      </c>
      <c r="M31" s="22" t="e">
        <f t="shared" si="8"/>
        <v>#DIV/0!</v>
      </c>
      <c r="N31" s="23">
        <f t="shared" si="49"/>
        <v>0</v>
      </c>
      <c r="O31" s="24">
        <f t="shared" si="10"/>
        <v>6.0606060606060608E-2</v>
      </c>
      <c r="P31" s="25">
        <f>'Mai N-1'!H30</f>
        <v>2</v>
      </c>
      <c r="Q31" s="26">
        <f t="shared" si="50"/>
        <v>-2</v>
      </c>
      <c r="R31" s="22" t="e">
        <f t="shared" si="12"/>
        <v>#DIV/0!</v>
      </c>
      <c r="S31" s="23">
        <f t="shared" si="51"/>
        <v>0</v>
      </c>
      <c r="T31" s="33">
        <f t="shared" si="14"/>
        <v>0</v>
      </c>
      <c r="U31" s="25">
        <f>'Mai N-1'!J30</f>
        <v>0</v>
      </c>
      <c r="V31" s="26">
        <f t="shared" si="52"/>
        <v>0</v>
      </c>
      <c r="W31" s="22" t="e">
        <f t="shared" si="16"/>
        <v>#DIV/0!</v>
      </c>
      <c r="X31" s="23">
        <f t="shared" si="53"/>
        <v>0</v>
      </c>
      <c r="Y31" s="33">
        <f t="shared" si="18"/>
        <v>0</v>
      </c>
      <c r="Z31" s="25">
        <f>'Mai N-1'!L30</f>
        <v>0</v>
      </c>
      <c r="AA31" s="26">
        <f t="shared" si="54"/>
        <v>0</v>
      </c>
      <c r="AB31" s="22" t="e">
        <f t="shared" si="20"/>
        <v>#DIV/0!</v>
      </c>
      <c r="AC31" s="23">
        <f t="shared" si="55"/>
        <v>0</v>
      </c>
      <c r="AD31" s="33">
        <f t="shared" si="22"/>
        <v>0</v>
      </c>
      <c r="AE31" s="25">
        <f>'Mai N-1'!N30</f>
        <v>0</v>
      </c>
      <c r="AF31" s="26">
        <f t="shared" si="56"/>
        <v>0</v>
      </c>
      <c r="AG31" s="22" t="e">
        <f t="shared" si="24"/>
        <v>#DIV/0!</v>
      </c>
      <c r="AH31" s="23">
        <f t="shared" si="57"/>
        <v>0</v>
      </c>
      <c r="AI31" s="33">
        <f t="shared" si="26"/>
        <v>0</v>
      </c>
      <c r="AJ31" s="25">
        <f>'Mai N-1'!P30</f>
        <v>0</v>
      </c>
      <c r="AK31" s="26">
        <f t="shared" si="58"/>
        <v>0</v>
      </c>
      <c r="AL31" s="22" t="e">
        <f t="shared" si="28"/>
        <v>#DIV/0!</v>
      </c>
      <c r="AM31" s="23">
        <f t="shared" si="59"/>
        <v>0</v>
      </c>
      <c r="AN31" s="33">
        <f t="shared" si="29"/>
        <v>5.0505050505050509E-3</v>
      </c>
      <c r="AO31" s="25">
        <f>'Mai N-1'!R30</f>
        <v>2</v>
      </c>
      <c r="AP31" s="26">
        <f t="shared" si="60"/>
        <v>-2</v>
      </c>
      <c r="AQ31" s="22" t="e">
        <f t="shared" si="31"/>
        <v>#DIV/0!</v>
      </c>
      <c r="AR31" s="23">
        <f t="shared" si="61"/>
        <v>0</v>
      </c>
      <c r="AS31" s="33" t="e">
        <f t="shared" si="33"/>
        <v>#DIV/0!</v>
      </c>
      <c r="AT31" s="25">
        <f>'Mai N-1'!T30</f>
        <v>0</v>
      </c>
      <c r="AU31" s="26">
        <f t="shared" si="62"/>
        <v>0</v>
      </c>
    </row>
    <row r="32" spans="1:47" x14ac:dyDescent="0.3">
      <c r="A32" t="s">
        <v>148</v>
      </c>
      <c r="B32" s="21"/>
      <c r="C32" s="22" t="e">
        <f t="shared" si="0"/>
        <v>#DIV/0!</v>
      </c>
      <c r="D32" s="23">
        <f t="shared" si="45"/>
        <v>0</v>
      </c>
      <c r="E32" s="24">
        <f t="shared" si="2"/>
        <v>7.0422535211267607E-3</v>
      </c>
      <c r="F32" s="25">
        <f>'Mai N-1'!D31</f>
        <v>1</v>
      </c>
      <c r="G32" s="26">
        <f t="shared" si="46"/>
        <v>-1</v>
      </c>
      <c r="H32" s="22" t="e">
        <f t="shared" si="4"/>
        <v>#DIV/0!</v>
      </c>
      <c r="I32" s="23">
        <f t="shared" si="47"/>
        <v>0</v>
      </c>
      <c r="J32" s="33">
        <f t="shared" si="6"/>
        <v>0</v>
      </c>
      <c r="K32" s="25">
        <f>'Mai N-1'!F31</f>
        <v>0</v>
      </c>
      <c r="L32" s="26">
        <f t="shared" si="48"/>
        <v>0</v>
      </c>
      <c r="M32" s="22" t="e">
        <f t="shared" si="8"/>
        <v>#DIV/0!</v>
      </c>
      <c r="N32" s="23">
        <f t="shared" si="49"/>
        <v>0</v>
      </c>
      <c r="O32" s="24">
        <f t="shared" si="10"/>
        <v>0</v>
      </c>
      <c r="P32" s="25">
        <f>'Mai N-1'!H31</f>
        <v>0</v>
      </c>
      <c r="Q32" s="26">
        <f t="shared" si="50"/>
        <v>0</v>
      </c>
      <c r="R32" s="22" t="e">
        <f t="shared" si="12"/>
        <v>#DIV/0!</v>
      </c>
      <c r="S32" s="23">
        <f t="shared" si="51"/>
        <v>0</v>
      </c>
      <c r="T32" s="33">
        <f t="shared" si="14"/>
        <v>0</v>
      </c>
      <c r="U32" s="25">
        <f>'Mai N-1'!J31</f>
        <v>0</v>
      </c>
      <c r="V32" s="26">
        <f t="shared" si="52"/>
        <v>0</v>
      </c>
      <c r="W32" s="22" t="e">
        <f t="shared" si="16"/>
        <v>#DIV/0!</v>
      </c>
      <c r="X32" s="23">
        <f t="shared" si="53"/>
        <v>0</v>
      </c>
      <c r="Y32" s="33">
        <f t="shared" si="18"/>
        <v>0</v>
      </c>
      <c r="Z32" s="25">
        <f>'Mai N-1'!L31</f>
        <v>0</v>
      </c>
      <c r="AA32" s="26">
        <f t="shared" si="54"/>
        <v>0</v>
      </c>
      <c r="AB32" s="22" t="e">
        <f t="shared" si="20"/>
        <v>#DIV/0!</v>
      </c>
      <c r="AC32" s="23">
        <f t="shared" si="55"/>
        <v>0</v>
      </c>
      <c r="AD32" s="33">
        <f t="shared" si="22"/>
        <v>0</v>
      </c>
      <c r="AE32" s="25">
        <f>'Mai N-1'!N31</f>
        <v>0</v>
      </c>
      <c r="AF32" s="26">
        <f t="shared" si="56"/>
        <v>0</v>
      </c>
      <c r="AG32" s="22" t="e">
        <f t="shared" si="24"/>
        <v>#DIV/0!</v>
      </c>
      <c r="AH32" s="23">
        <f t="shared" si="57"/>
        <v>0</v>
      </c>
      <c r="AI32" s="33">
        <f t="shared" si="26"/>
        <v>0</v>
      </c>
      <c r="AJ32" s="25">
        <f>'Mai N-1'!P31</f>
        <v>0</v>
      </c>
      <c r="AK32" s="26">
        <f t="shared" si="58"/>
        <v>0</v>
      </c>
      <c r="AL32" s="22" t="e">
        <f t="shared" si="28"/>
        <v>#DIV/0!</v>
      </c>
      <c r="AM32" s="23">
        <f t="shared" si="59"/>
        <v>0</v>
      </c>
      <c r="AN32" s="33">
        <f t="shared" si="29"/>
        <v>2.5252525252525255E-3</v>
      </c>
      <c r="AO32" s="25">
        <f>'Mai N-1'!R31</f>
        <v>1</v>
      </c>
      <c r="AP32" s="26">
        <f t="shared" si="60"/>
        <v>-1</v>
      </c>
      <c r="AQ32" s="22" t="e">
        <f t="shared" si="31"/>
        <v>#DIV/0!</v>
      </c>
      <c r="AR32" s="23">
        <f t="shared" si="61"/>
        <v>0</v>
      </c>
      <c r="AS32" s="33" t="e">
        <f t="shared" si="33"/>
        <v>#DIV/0!</v>
      </c>
      <c r="AT32" s="25">
        <f>'Mai N-1'!T31</f>
        <v>0</v>
      </c>
      <c r="AU32" s="26">
        <f t="shared" si="62"/>
        <v>0</v>
      </c>
    </row>
    <row r="33" spans="1:51" x14ac:dyDescent="0.3">
      <c r="A33" t="s">
        <v>15</v>
      </c>
      <c r="B33" s="21"/>
      <c r="C33" s="22" t="e">
        <f t="shared" si="0"/>
        <v>#DIV/0!</v>
      </c>
      <c r="D33" s="23">
        <f t="shared" si="45"/>
        <v>0</v>
      </c>
      <c r="E33" s="24">
        <f t="shared" si="2"/>
        <v>0</v>
      </c>
      <c r="F33" s="25">
        <f>'Mai N-1'!D32</f>
        <v>0</v>
      </c>
      <c r="G33" s="26">
        <f t="shared" si="46"/>
        <v>0</v>
      </c>
      <c r="H33" s="22" t="e">
        <f t="shared" si="4"/>
        <v>#DIV/0!</v>
      </c>
      <c r="I33" s="23">
        <f t="shared" si="47"/>
        <v>0</v>
      </c>
      <c r="J33" s="33">
        <f t="shared" si="6"/>
        <v>0</v>
      </c>
      <c r="K33" s="25">
        <f>'Mai N-1'!F32</f>
        <v>0</v>
      </c>
      <c r="L33" s="26">
        <f t="shared" si="48"/>
        <v>0</v>
      </c>
      <c r="M33" s="22" t="e">
        <f t="shared" si="8"/>
        <v>#DIV/0!</v>
      </c>
      <c r="N33" s="23">
        <f t="shared" si="49"/>
        <v>0</v>
      </c>
      <c r="O33" s="24">
        <f t="shared" si="10"/>
        <v>0</v>
      </c>
      <c r="P33" s="25">
        <f>'Mai N-1'!H32</f>
        <v>0</v>
      </c>
      <c r="Q33" s="26">
        <f t="shared" si="50"/>
        <v>0</v>
      </c>
      <c r="R33" s="22" t="e">
        <f t="shared" si="12"/>
        <v>#DIV/0!</v>
      </c>
      <c r="S33" s="23">
        <f t="shared" si="51"/>
        <v>0</v>
      </c>
      <c r="T33" s="33">
        <f t="shared" si="14"/>
        <v>0</v>
      </c>
      <c r="U33" s="25">
        <f>'Mai N-1'!J32</f>
        <v>0</v>
      </c>
      <c r="V33" s="26">
        <f t="shared" si="52"/>
        <v>0</v>
      </c>
      <c r="W33" s="22" t="e">
        <f t="shared" si="16"/>
        <v>#DIV/0!</v>
      </c>
      <c r="X33" s="23">
        <f t="shared" si="53"/>
        <v>0</v>
      </c>
      <c r="Y33" s="33">
        <f t="shared" si="18"/>
        <v>0</v>
      </c>
      <c r="Z33" s="25">
        <f>'Mai N-1'!L32</f>
        <v>0</v>
      </c>
      <c r="AA33" s="26">
        <f t="shared" si="54"/>
        <v>0</v>
      </c>
      <c r="AB33" s="22" t="e">
        <f t="shared" si="20"/>
        <v>#DIV/0!</v>
      </c>
      <c r="AC33" s="23">
        <f t="shared" si="55"/>
        <v>0</v>
      </c>
      <c r="AD33" s="33">
        <f t="shared" si="22"/>
        <v>0</v>
      </c>
      <c r="AE33" s="25">
        <f>'Mai N-1'!N32</f>
        <v>0</v>
      </c>
      <c r="AF33" s="26">
        <f t="shared" si="56"/>
        <v>0</v>
      </c>
      <c r="AG33" s="22" t="e">
        <f t="shared" si="24"/>
        <v>#DIV/0!</v>
      </c>
      <c r="AH33" s="23">
        <f t="shared" si="57"/>
        <v>0</v>
      </c>
      <c r="AI33" s="33">
        <f t="shared" si="26"/>
        <v>0</v>
      </c>
      <c r="AJ33" s="25">
        <f>'Mai N-1'!P32</f>
        <v>0</v>
      </c>
      <c r="AK33" s="26">
        <f t="shared" si="58"/>
        <v>0</v>
      </c>
      <c r="AL33" s="22" t="e">
        <f t="shared" si="28"/>
        <v>#DIV/0!</v>
      </c>
      <c r="AM33" s="23">
        <f t="shared" si="59"/>
        <v>0</v>
      </c>
      <c r="AN33" s="33">
        <f t="shared" si="29"/>
        <v>0</v>
      </c>
      <c r="AO33" s="25">
        <f>'Mai N-1'!R32</f>
        <v>0</v>
      </c>
      <c r="AP33" s="26">
        <f t="shared" si="60"/>
        <v>0</v>
      </c>
      <c r="AQ33" s="22" t="e">
        <f t="shared" si="31"/>
        <v>#DIV/0!</v>
      </c>
      <c r="AR33" s="23">
        <f t="shared" si="61"/>
        <v>0</v>
      </c>
      <c r="AS33" s="33" t="e">
        <f t="shared" si="33"/>
        <v>#DIV/0!</v>
      </c>
      <c r="AT33" s="25">
        <f>'Mai N-1'!T32</f>
        <v>0</v>
      </c>
      <c r="AU33" s="26">
        <f t="shared" si="62"/>
        <v>0</v>
      </c>
    </row>
    <row r="34" spans="1:51" x14ac:dyDescent="0.3">
      <c r="A34" t="s">
        <v>16</v>
      </c>
      <c r="B34" s="21"/>
      <c r="C34" s="22" t="e">
        <f t="shared" si="0"/>
        <v>#DIV/0!</v>
      </c>
      <c r="D34" s="23">
        <f t="shared" si="45"/>
        <v>0</v>
      </c>
      <c r="E34" s="24">
        <f t="shared" si="2"/>
        <v>0</v>
      </c>
      <c r="F34" s="25">
        <f>'Mai N-1'!D33</f>
        <v>0</v>
      </c>
      <c r="G34" s="26">
        <f t="shared" si="46"/>
        <v>0</v>
      </c>
      <c r="H34" s="22" t="e">
        <f t="shared" si="4"/>
        <v>#DIV/0!</v>
      </c>
      <c r="I34" s="23">
        <f t="shared" si="47"/>
        <v>0</v>
      </c>
      <c r="J34" s="33">
        <f t="shared" si="6"/>
        <v>0</v>
      </c>
      <c r="K34" s="25">
        <f>'Mai N-1'!F33</f>
        <v>0</v>
      </c>
      <c r="L34" s="26">
        <f t="shared" si="48"/>
        <v>0</v>
      </c>
      <c r="M34" s="22" t="e">
        <f t="shared" si="8"/>
        <v>#DIV/0!</v>
      </c>
      <c r="N34" s="23">
        <f t="shared" si="49"/>
        <v>0</v>
      </c>
      <c r="O34" s="24">
        <f t="shared" si="10"/>
        <v>0</v>
      </c>
      <c r="P34" s="25">
        <f>'Mai N-1'!H33</f>
        <v>0</v>
      </c>
      <c r="Q34" s="26">
        <f t="shared" si="50"/>
        <v>0</v>
      </c>
      <c r="R34" s="22" t="e">
        <f t="shared" si="12"/>
        <v>#DIV/0!</v>
      </c>
      <c r="S34" s="23">
        <f t="shared" si="51"/>
        <v>0</v>
      </c>
      <c r="T34" s="33">
        <f t="shared" si="14"/>
        <v>0</v>
      </c>
      <c r="U34" s="25">
        <f>'Mai N-1'!J33</f>
        <v>0</v>
      </c>
      <c r="V34" s="26">
        <f t="shared" si="52"/>
        <v>0</v>
      </c>
      <c r="W34" s="22" t="e">
        <f t="shared" si="16"/>
        <v>#DIV/0!</v>
      </c>
      <c r="X34" s="23">
        <f t="shared" si="53"/>
        <v>0</v>
      </c>
      <c r="Y34" s="33">
        <f t="shared" si="18"/>
        <v>0</v>
      </c>
      <c r="Z34" s="25">
        <f>'Mai N-1'!L33</f>
        <v>0</v>
      </c>
      <c r="AA34" s="26">
        <f t="shared" si="54"/>
        <v>0</v>
      </c>
      <c r="AB34" s="22" t="e">
        <f t="shared" si="20"/>
        <v>#DIV/0!</v>
      </c>
      <c r="AC34" s="23">
        <f t="shared" si="55"/>
        <v>0</v>
      </c>
      <c r="AD34" s="33">
        <f t="shared" si="22"/>
        <v>0</v>
      </c>
      <c r="AE34" s="25">
        <f>'Mai N-1'!N33</f>
        <v>0</v>
      </c>
      <c r="AF34" s="26">
        <f t="shared" si="56"/>
        <v>0</v>
      </c>
      <c r="AG34" s="22" t="e">
        <f t="shared" si="24"/>
        <v>#DIV/0!</v>
      </c>
      <c r="AH34" s="23">
        <f t="shared" si="57"/>
        <v>0</v>
      </c>
      <c r="AI34" s="33">
        <f t="shared" si="26"/>
        <v>0</v>
      </c>
      <c r="AJ34" s="25">
        <f>'Mai N-1'!P33</f>
        <v>0</v>
      </c>
      <c r="AK34" s="26">
        <f t="shared" si="58"/>
        <v>0</v>
      </c>
      <c r="AL34" s="22" t="e">
        <f t="shared" si="28"/>
        <v>#DIV/0!</v>
      </c>
      <c r="AM34" s="23">
        <f t="shared" si="59"/>
        <v>0</v>
      </c>
      <c r="AN34" s="33">
        <f t="shared" si="29"/>
        <v>0</v>
      </c>
      <c r="AO34" s="25">
        <f>'Mai N-1'!R33</f>
        <v>0</v>
      </c>
      <c r="AP34" s="26">
        <f t="shared" si="60"/>
        <v>0</v>
      </c>
      <c r="AQ34" s="22" t="e">
        <f t="shared" si="31"/>
        <v>#DIV/0!</v>
      </c>
      <c r="AR34" s="23">
        <f t="shared" si="61"/>
        <v>0</v>
      </c>
      <c r="AS34" s="33" t="e">
        <f t="shared" si="33"/>
        <v>#DIV/0!</v>
      </c>
      <c r="AT34" s="25">
        <f>'Mai N-1'!T33</f>
        <v>0</v>
      </c>
      <c r="AU34" s="26">
        <f t="shared" si="62"/>
        <v>0</v>
      </c>
    </row>
    <row r="35" spans="1:51" x14ac:dyDescent="0.3">
      <c r="A35" t="s">
        <v>96</v>
      </c>
      <c r="B35" s="21"/>
      <c r="C35" s="22" t="e">
        <f t="shared" si="0"/>
        <v>#DIV/0!</v>
      </c>
      <c r="D35" s="23">
        <f t="shared" si="45"/>
        <v>0</v>
      </c>
      <c r="E35" s="24">
        <f t="shared" si="2"/>
        <v>0</v>
      </c>
      <c r="F35" s="25">
        <f>'Mai N-1'!D34</f>
        <v>0</v>
      </c>
      <c r="G35" s="26">
        <f t="shared" si="46"/>
        <v>0</v>
      </c>
      <c r="H35" s="22" t="e">
        <f t="shared" si="4"/>
        <v>#DIV/0!</v>
      </c>
      <c r="I35" s="23">
        <f t="shared" si="47"/>
        <v>0</v>
      </c>
      <c r="J35" s="33">
        <f t="shared" si="6"/>
        <v>1.2500000000000001E-2</v>
      </c>
      <c r="K35" s="25">
        <f>'Mai N-1'!F34</f>
        <v>1</v>
      </c>
      <c r="L35" s="26">
        <f t="shared" si="48"/>
        <v>-1</v>
      </c>
      <c r="M35" s="22" t="e">
        <f t="shared" si="8"/>
        <v>#DIV/0!</v>
      </c>
      <c r="N35" s="23">
        <f t="shared" si="49"/>
        <v>0</v>
      </c>
      <c r="O35" s="24">
        <f t="shared" si="10"/>
        <v>0</v>
      </c>
      <c r="P35" s="25">
        <f>'Mai N-1'!H34</f>
        <v>0</v>
      </c>
      <c r="Q35" s="26">
        <f t="shared" si="50"/>
        <v>0</v>
      </c>
      <c r="R35" s="22" t="e">
        <f t="shared" si="12"/>
        <v>#DIV/0!</v>
      </c>
      <c r="S35" s="23">
        <f t="shared" si="51"/>
        <v>0</v>
      </c>
      <c r="T35" s="33">
        <f t="shared" si="14"/>
        <v>0</v>
      </c>
      <c r="U35" s="25">
        <f>'Mai N-1'!J34</f>
        <v>0</v>
      </c>
      <c r="V35" s="26">
        <f t="shared" si="52"/>
        <v>0</v>
      </c>
      <c r="W35" s="22" t="e">
        <f t="shared" si="16"/>
        <v>#DIV/0!</v>
      </c>
      <c r="X35" s="23">
        <f t="shared" si="53"/>
        <v>0</v>
      </c>
      <c r="Y35" s="33">
        <f t="shared" si="18"/>
        <v>0</v>
      </c>
      <c r="Z35" s="25">
        <f>'Mai N-1'!L34</f>
        <v>0</v>
      </c>
      <c r="AA35" s="26">
        <f t="shared" si="54"/>
        <v>0</v>
      </c>
      <c r="AB35" s="22" t="e">
        <f t="shared" si="20"/>
        <v>#DIV/0!</v>
      </c>
      <c r="AC35" s="23">
        <f t="shared" si="55"/>
        <v>0</v>
      </c>
      <c r="AD35" s="33">
        <f t="shared" si="22"/>
        <v>0</v>
      </c>
      <c r="AE35" s="25">
        <f>'Mai N-1'!N34</f>
        <v>0</v>
      </c>
      <c r="AF35" s="26">
        <f t="shared" si="56"/>
        <v>0</v>
      </c>
      <c r="AG35" s="22" t="e">
        <f t="shared" si="24"/>
        <v>#DIV/0!</v>
      </c>
      <c r="AH35" s="23">
        <f t="shared" si="57"/>
        <v>0</v>
      </c>
      <c r="AI35" s="33">
        <f t="shared" si="26"/>
        <v>0</v>
      </c>
      <c r="AJ35" s="25">
        <f>'Mai N-1'!P34</f>
        <v>0</v>
      </c>
      <c r="AK35" s="26">
        <f t="shared" si="58"/>
        <v>0</v>
      </c>
      <c r="AL35" s="22" t="e">
        <f t="shared" si="28"/>
        <v>#DIV/0!</v>
      </c>
      <c r="AM35" s="23">
        <f t="shared" si="59"/>
        <v>0</v>
      </c>
      <c r="AN35" s="33">
        <f t="shared" si="29"/>
        <v>2.5252525252525255E-3</v>
      </c>
      <c r="AO35" s="25">
        <f>'Mai N-1'!R34</f>
        <v>1</v>
      </c>
      <c r="AP35" s="26">
        <f t="shared" si="60"/>
        <v>-1</v>
      </c>
      <c r="AQ35" s="22" t="e">
        <f t="shared" si="31"/>
        <v>#DIV/0!</v>
      </c>
      <c r="AR35" s="23">
        <f t="shared" si="61"/>
        <v>0</v>
      </c>
      <c r="AS35" s="33" t="e">
        <f t="shared" si="33"/>
        <v>#DIV/0!</v>
      </c>
      <c r="AT35" s="25">
        <f>'Mai N-1'!T34</f>
        <v>0</v>
      </c>
      <c r="AU35" s="26">
        <f t="shared" si="62"/>
        <v>0</v>
      </c>
    </row>
    <row r="36" spans="1:51" x14ac:dyDescent="0.3">
      <c r="A36" t="s">
        <v>17</v>
      </c>
      <c r="B36" s="21"/>
      <c r="C36" s="22" t="e">
        <f t="shared" si="0"/>
        <v>#DIV/0!</v>
      </c>
      <c r="D36" s="23">
        <f t="shared" si="45"/>
        <v>0</v>
      </c>
      <c r="E36" s="24">
        <f t="shared" si="2"/>
        <v>0</v>
      </c>
      <c r="F36" s="25">
        <f>'Mai N-1'!D35</f>
        <v>0</v>
      </c>
      <c r="G36" s="26">
        <f t="shared" si="46"/>
        <v>0</v>
      </c>
      <c r="H36" s="22" t="e">
        <f t="shared" si="4"/>
        <v>#DIV/0!</v>
      </c>
      <c r="I36" s="23">
        <f t="shared" si="47"/>
        <v>0</v>
      </c>
      <c r="J36" s="33">
        <f t="shared" si="6"/>
        <v>0</v>
      </c>
      <c r="K36" s="25">
        <f>'Mai N-1'!F35</f>
        <v>0</v>
      </c>
      <c r="L36" s="26">
        <f t="shared" si="48"/>
        <v>0</v>
      </c>
      <c r="M36" s="22" t="e">
        <f t="shared" si="8"/>
        <v>#DIV/0!</v>
      </c>
      <c r="N36" s="23">
        <f t="shared" si="49"/>
        <v>0</v>
      </c>
      <c r="O36" s="24">
        <f t="shared" si="10"/>
        <v>0</v>
      </c>
      <c r="P36" s="25">
        <f>'Mai N-1'!H35</f>
        <v>0</v>
      </c>
      <c r="Q36" s="26">
        <f t="shared" si="50"/>
        <v>0</v>
      </c>
      <c r="R36" s="22" t="e">
        <f t="shared" si="12"/>
        <v>#DIV/0!</v>
      </c>
      <c r="S36" s="23">
        <f t="shared" si="51"/>
        <v>0</v>
      </c>
      <c r="T36" s="33">
        <f t="shared" si="14"/>
        <v>0</v>
      </c>
      <c r="U36" s="25">
        <f>'Mai N-1'!J35</f>
        <v>0</v>
      </c>
      <c r="V36" s="26">
        <f t="shared" si="52"/>
        <v>0</v>
      </c>
      <c r="W36" s="22" t="e">
        <f t="shared" si="16"/>
        <v>#DIV/0!</v>
      </c>
      <c r="X36" s="23">
        <f t="shared" si="53"/>
        <v>0</v>
      </c>
      <c r="Y36" s="33">
        <f t="shared" si="18"/>
        <v>0</v>
      </c>
      <c r="Z36" s="25">
        <f>'Mai N-1'!L35</f>
        <v>0</v>
      </c>
      <c r="AA36" s="26">
        <f t="shared" si="54"/>
        <v>0</v>
      </c>
      <c r="AB36" s="22" t="e">
        <f t="shared" si="20"/>
        <v>#DIV/0!</v>
      </c>
      <c r="AC36" s="23">
        <f t="shared" si="55"/>
        <v>0</v>
      </c>
      <c r="AD36" s="33">
        <f t="shared" si="22"/>
        <v>0</v>
      </c>
      <c r="AE36" s="25">
        <f>'Mai N-1'!N35</f>
        <v>0</v>
      </c>
      <c r="AF36" s="26">
        <f t="shared" si="56"/>
        <v>0</v>
      </c>
      <c r="AG36" s="22" t="e">
        <f t="shared" si="24"/>
        <v>#DIV/0!</v>
      </c>
      <c r="AH36" s="23">
        <f t="shared" si="57"/>
        <v>0</v>
      </c>
      <c r="AI36" s="33">
        <f t="shared" si="26"/>
        <v>0</v>
      </c>
      <c r="AJ36" s="25">
        <f>'Mai N-1'!P35</f>
        <v>0</v>
      </c>
      <c r="AK36" s="26">
        <f t="shared" si="58"/>
        <v>0</v>
      </c>
      <c r="AL36" s="22" t="e">
        <f t="shared" si="28"/>
        <v>#DIV/0!</v>
      </c>
      <c r="AM36" s="23">
        <f t="shared" si="59"/>
        <v>0</v>
      </c>
      <c r="AN36" s="33">
        <f t="shared" si="29"/>
        <v>0</v>
      </c>
      <c r="AO36" s="25">
        <f>'Mai N-1'!R35</f>
        <v>0</v>
      </c>
      <c r="AP36" s="26">
        <f t="shared" si="60"/>
        <v>0</v>
      </c>
      <c r="AQ36" s="22" t="e">
        <f t="shared" si="31"/>
        <v>#DIV/0!</v>
      </c>
      <c r="AR36" s="23">
        <f t="shared" si="61"/>
        <v>0</v>
      </c>
      <c r="AS36" s="33" t="e">
        <f t="shared" si="33"/>
        <v>#DIV/0!</v>
      </c>
      <c r="AT36" s="25">
        <f>'Mai N-1'!T35</f>
        <v>0</v>
      </c>
      <c r="AU36" s="26">
        <f t="shared" si="62"/>
        <v>0</v>
      </c>
    </row>
    <row r="37" spans="1:51" x14ac:dyDescent="0.3">
      <c r="A37" t="s">
        <v>18</v>
      </c>
      <c r="B37" s="21"/>
      <c r="C37" s="22" t="e">
        <f t="shared" si="0"/>
        <v>#DIV/0!</v>
      </c>
      <c r="D37" s="23">
        <f t="shared" si="45"/>
        <v>0</v>
      </c>
      <c r="E37" s="24">
        <f t="shared" si="2"/>
        <v>4.9295774647887321E-2</v>
      </c>
      <c r="F37" s="25">
        <f>'Mai N-1'!D36</f>
        <v>7</v>
      </c>
      <c r="G37" s="26">
        <f t="shared" si="46"/>
        <v>-7</v>
      </c>
      <c r="H37" s="22" t="e">
        <f t="shared" si="4"/>
        <v>#DIV/0!</v>
      </c>
      <c r="I37" s="23">
        <f t="shared" si="47"/>
        <v>0</v>
      </c>
      <c r="J37" s="33">
        <f t="shared" si="6"/>
        <v>7.4999999999999997E-2</v>
      </c>
      <c r="K37" s="25">
        <f>'Mai N-1'!F36</f>
        <v>6</v>
      </c>
      <c r="L37" s="26">
        <f t="shared" si="48"/>
        <v>-6</v>
      </c>
      <c r="M37" s="22" t="e">
        <f t="shared" si="8"/>
        <v>#DIV/0!</v>
      </c>
      <c r="N37" s="23">
        <f t="shared" si="49"/>
        <v>0</v>
      </c>
      <c r="O37" s="24">
        <f t="shared" si="10"/>
        <v>3.0303030303030304E-2</v>
      </c>
      <c r="P37" s="25">
        <f>'Mai N-1'!H36</f>
        <v>1</v>
      </c>
      <c r="Q37" s="26">
        <f t="shared" si="50"/>
        <v>-1</v>
      </c>
      <c r="R37" s="22" t="e">
        <f t="shared" si="12"/>
        <v>#DIV/0!</v>
      </c>
      <c r="S37" s="23">
        <f t="shared" si="51"/>
        <v>0</v>
      </c>
      <c r="T37" s="33">
        <f t="shared" si="14"/>
        <v>9.0909090909090912E-2</v>
      </c>
      <c r="U37" s="25">
        <f>'Mai N-1'!J36</f>
        <v>3</v>
      </c>
      <c r="V37" s="26">
        <f t="shared" si="52"/>
        <v>-3</v>
      </c>
      <c r="W37" s="22" t="e">
        <f t="shared" si="16"/>
        <v>#DIV/0!</v>
      </c>
      <c r="X37" s="23">
        <f t="shared" si="53"/>
        <v>0</v>
      </c>
      <c r="Y37" s="33">
        <f t="shared" si="18"/>
        <v>0.1111111111111111</v>
      </c>
      <c r="Z37" s="25">
        <f>'Mai N-1'!L36</f>
        <v>2</v>
      </c>
      <c r="AA37" s="26">
        <f t="shared" si="54"/>
        <v>-2</v>
      </c>
      <c r="AB37" s="22" t="e">
        <f t="shared" si="20"/>
        <v>#DIV/0!</v>
      </c>
      <c r="AC37" s="23">
        <f t="shared" si="55"/>
        <v>0</v>
      </c>
      <c r="AD37" s="33">
        <f t="shared" si="22"/>
        <v>2.8169014084507043E-2</v>
      </c>
      <c r="AE37" s="25">
        <f>'Mai N-1'!N36</f>
        <v>2</v>
      </c>
      <c r="AF37" s="26">
        <f t="shared" si="56"/>
        <v>-2</v>
      </c>
      <c r="AG37" s="22" t="e">
        <f t="shared" si="24"/>
        <v>#DIV/0!</v>
      </c>
      <c r="AH37" s="23">
        <f t="shared" si="57"/>
        <v>0</v>
      </c>
      <c r="AI37" s="33">
        <f t="shared" si="26"/>
        <v>5.2631578947368418E-2</v>
      </c>
      <c r="AJ37" s="25">
        <f>'Mai N-1'!P36</f>
        <v>1</v>
      </c>
      <c r="AK37" s="26">
        <f t="shared" si="58"/>
        <v>-1</v>
      </c>
      <c r="AL37" s="22" t="e">
        <f t="shared" si="28"/>
        <v>#DIV/0!</v>
      </c>
      <c r="AM37" s="23">
        <f t="shared" si="59"/>
        <v>0</v>
      </c>
      <c r="AN37" s="33">
        <f t="shared" si="29"/>
        <v>5.5555555555555552E-2</v>
      </c>
      <c r="AO37" s="25">
        <f>'Mai N-1'!R36</f>
        <v>22</v>
      </c>
      <c r="AP37" s="26">
        <f t="shared" si="60"/>
        <v>-22</v>
      </c>
      <c r="AQ37" s="22" t="e">
        <f t="shared" si="31"/>
        <v>#DIV/0!</v>
      </c>
      <c r="AR37" s="23">
        <f t="shared" si="61"/>
        <v>0</v>
      </c>
      <c r="AS37" s="33" t="e">
        <f t="shared" si="33"/>
        <v>#DIV/0!</v>
      </c>
      <c r="AT37" s="25">
        <f>'Mai N-1'!T36</f>
        <v>0</v>
      </c>
      <c r="AU37" s="26">
        <f t="shared" si="62"/>
        <v>0</v>
      </c>
    </row>
    <row r="38" spans="1:51" x14ac:dyDescent="0.3">
      <c r="A38" t="s">
        <v>19</v>
      </c>
      <c r="B38" s="21"/>
      <c r="C38" s="22" t="e">
        <f t="shared" si="0"/>
        <v>#DIV/0!</v>
      </c>
      <c r="D38" s="23">
        <f t="shared" si="45"/>
        <v>0</v>
      </c>
      <c r="E38" s="24">
        <f t="shared" si="2"/>
        <v>7.0422535211267607E-3</v>
      </c>
      <c r="F38" s="25">
        <f>'Mai N-1'!D37</f>
        <v>1</v>
      </c>
      <c r="G38" s="26">
        <f t="shared" si="46"/>
        <v>-1</v>
      </c>
      <c r="H38" s="22" t="e">
        <f t="shared" si="4"/>
        <v>#DIV/0!</v>
      </c>
      <c r="I38" s="23">
        <f t="shared" si="47"/>
        <v>0</v>
      </c>
      <c r="J38" s="33">
        <f t="shared" si="6"/>
        <v>1.2500000000000001E-2</v>
      </c>
      <c r="K38" s="25">
        <f>'Mai N-1'!F37</f>
        <v>1</v>
      </c>
      <c r="L38" s="26">
        <f t="shared" si="48"/>
        <v>-1</v>
      </c>
      <c r="M38" s="22" t="e">
        <f t="shared" si="8"/>
        <v>#DIV/0!</v>
      </c>
      <c r="N38" s="23">
        <f t="shared" si="49"/>
        <v>0</v>
      </c>
      <c r="O38" s="24">
        <f t="shared" si="10"/>
        <v>0</v>
      </c>
      <c r="P38" s="25">
        <f>'Mai N-1'!H37</f>
        <v>0</v>
      </c>
      <c r="Q38" s="26">
        <f t="shared" si="50"/>
        <v>0</v>
      </c>
      <c r="R38" s="22" t="e">
        <f t="shared" si="12"/>
        <v>#DIV/0!</v>
      </c>
      <c r="S38" s="23">
        <f t="shared" si="51"/>
        <v>0</v>
      </c>
      <c r="T38" s="33">
        <f t="shared" si="14"/>
        <v>0</v>
      </c>
      <c r="U38" s="25">
        <f>'Mai N-1'!J37</f>
        <v>0</v>
      </c>
      <c r="V38" s="26">
        <f t="shared" si="52"/>
        <v>0</v>
      </c>
      <c r="W38" s="22" t="e">
        <f t="shared" si="16"/>
        <v>#DIV/0!</v>
      </c>
      <c r="X38" s="23">
        <f t="shared" si="53"/>
        <v>0</v>
      </c>
      <c r="Y38" s="33">
        <f t="shared" si="18"/>
        <v>0</v>
      </c>
      <c r="Z38" s="25">
        <f>'Mai N-1'!L37</f>
        <v>0</v>
      </c>
      <c r="AA38" s="26">
        <f t="shared" si="54"/>
        <v>0</v>
      </c>
      <c r="AB38" s="22" t="e">
        <f t="shared" si="20"/>
        <v>#DIV/0!</v>
      </c>
      <c r="AC38" s="23">
        <f t="shared" si="55"/>
        <v>0</v>
      </c>
      <c r="AD38" s="33">
        <f t="shared" si="22"/>
        <v>4.2253521126760563E-2</v>
      </c>
      <c r="AE38" s="25">
        <f>'Mai N-1'!N37</f>
        <v>3</v>
      </c>
      <c r="AF38" s="26">
        <f t="shared" si="56"/>
        <v>-3</v>
      </c>
      <c r="AG38" s="22" t="e">
        <f t="shared" si="24"/>
        <v>#DIV/0!</v>
      </c>
      <c r="AH38" s="23">
        <f t="shared" si="57"/>
        <v>0</v>
      </c>
      <c r="AI38" s="33">
        <f t="shared" si="26"/>
        <v>0</v>
      </c>
      <c r="AJ38" s="25">
        <f>'Mai N-1'!P37</f>
        <v>0</v>
      </c>
      <c r="AK38" s="26">
        <f t="shared" si="58"/>
        <v>0</v>
      </c>
      <c r="AL38" s="22" t="e">
        <f t="shared" si="28"/>
        <v>#DIV/0!</v>
      </c>
      <c r="AM38" s="23">
        <f t="shared" si="59"/>
        <v>0</v>
      </c>
      <c r="AN38" s="33">
        <f t="shared" si="29"/>
        <v>1.2626262626262626E-2</v>
      </c>
      <c r="AO38" s="25">
        <f>'Mai N-1'!R37</f>
        <v>5</v>
      </c>
      <c r="AP38" s="26">
        <f t="shared" si="60"/>
        <v>-5</v>
      </c>
      <c r="AQ38" s="22" t="e">
        <f t="shared" si="31"/>
        <v>#DIV/0!</v>
      </c>
      <c r="AR38" s="23">
        <f t="shared" si="61"/>
        <v>0</v>
      </c>
      <c r="AS38" s="33" t="e">
        <f t="shared" si="33"/>
        <v>#DIV/0!</v>
      </c>
      <c r="AT38" s="25">
        <f>'Mai N-1'!T37</f>
        <v>0</v>
      </c>
      <c r="AU38" s="26">
        <f t="shared" si="62"/>
        <v>0</v>
      </c>
    </row>
    <row r="39" spans="1:51" x14ac:dyDescent="0.3">
      <c r="A39" t="s">
        <v>126</v>
      </c>
      <c r="B39" s="21"/>
      <c r="C39" s="22" t="e">
        <f t="shared" si="0"/>
        <v>#DIV/0!</v>
      </c>
      <c r="D39" s="23">
        <f t="shared" si="45"/>
        <v>0</v>
      </c>
      <c r="E39" s="24">
        <f t="shared" si="2"/>
        <v>3.5211267605633804E-2</v>
      </c>
      <c r="F39" s="25">
        <f>'Mai N-1'!D38</f>
        <v>5</v>
      </c>
      <c r="G39" s="26">
        <f t="shared" si="46"/>
        <v>-5</v>
      </c>
      <c r="H39" s="22" t="e">
        <f t="shared" si="4"/>
        <v>#DIV/0!</v>
      </c>
      <c r="I39" s="23">
        <f t="shared" si="47"/>
        <v>0</v>
      </c>
      <c r="J39" s="33">
        <f t="shared" si="6"/>
        <v>0</v>
      </c>
      <c r="K39" s="25">
        <f>'Mai N-1'!F38</f>
        <v>0</v>
      </c>
      <c r="L39" s="26">
        <f t="shared" si="48"/>
        <v>0</v>
      </c>
      <c r="M39" s="22" t="e">
        <f t="shared" si="8"/>
        <v>#DIV/0!</v>
      </c>
      <c r="N39" s="23">
        <f t="shared" si="49"/>
        <v>0</v>
      </c>
      <c r="O39" s="24">
        <f t="shared" si="10"/>
        <v>0</v>
      </c>
      <c r="P39" s="25">
        <f>'Mai N-1'!H38</f>
        <v>0</v>
      </c>
      <c r="Q39" s="26">
        <f t="shared" si="50"/>
        <v>0</v>
      </c>
      <c r="R39" s="22" t="e">
        <f t="shared" si="12"/>
        <v>#DIV/0!</v>
      </c>
      <c r="S39" s="23">
        <f t="shared" si="51"/>
        <v>0</v>
      </c>
      <c r="T39" s="33">
        <f t="shared" si="14"/>
        <v>0</v>
      </c>
      <c r="U39" s="25">
        <f>'Mai N-1'!J38</f>
        <v>0</v>
      </c>
      <c r="V39" s="26">
        <f t="shared" si="52"/>
        <v>0</v>
      </c>
      <c r="W39" s="22" t="e">
        <f t="shared" si="16"/>
        <v>#DIV/0!</v>
      </c>
      <c r="X39" s="23">
        <f t="shared" si="53"/>
        <v>0</v>
      </c>
      <c r="Y39" s="33">
        <f t="shared" si="18"/>
        <v>0</v>
      </c>
      <c r="Z39" s="25">
        <f>'Mai N-1'!L38</f>
        <v>0</v>
      </c>
      <c r="AA39" s="26">
        <f t="shared" si="54"/>
        <v>0</v>
      </c>
      <c r="AB39" s="22" t="e">
        <f t="shared" si="20"/>
        <v>#DIV/0!</v>
      </c>
      <c r="AC39" s="23">
        <f t="shared" si="55"/>
        <v>0</v>
      </c>
      <c r="AD39" s="33">
        <f t="shared" si="22"/>
        <v>2.8169014084507043E-2</v>
      </c>
      <c r="AE39" s="25">
        <f>'Mai N-1'!N38</f>
        <v>2</v>
      </c>
      <c r="AF39" s="26">
        <f t="shared" si="56"/>
        <v>-2</v>
      </c>
      <c r="AG39" s="22" t="e">
        <f t="shared" si="24"/>
        <v>#DIV/0!</v>
      </c>
      <c r="AH39" s="23">
        <f t="shared" si="57"/>
        <v>0</v>
      </c>
      <c r="AI39" s="33">
        <f t="shared" si="26"/>
        <v>5.2631578947368418E-2</v>
      </c>
      <c r="AJ39" s="25">
        <f>'Mai N-1'!P38</f>
        <v>1</v>
      </c>
      <c r="AK39" s="26">
        <f t="shared" si="58"/>
        <v>-1</v>
      </c>
      <c r="AL39" s="22" t="e">
        <f t="shared" si="28"/>
        <v>#DIV/0!</v>
      </c>
      <c r="AM39" s="23">
        <f t="shared" si="59"/>
        <v>0</v>
      </c>
      <c r="AN39" s="33">
        <f t="shared" si="29"/>
        <v>2.0202020202020204E-2</v>
      </c>
      <c r="AO39" s="25">
        <f>'Mai N-1'!R38</f>
        <v>8</v>
      </c>
      <c r="AP39" s="26">
        <f t="shared" si="60"/>
        <v>-8</v>
      </c>
      <c r="AQ39" s="22" t="e">
        <f t="shared" si="31"/>
        <v>#DIV/0!</v>
      </c>
      <c r="AR39" s="23">
        <f t="shared" si="61"/>
        <v>0</v>
      </c>
      <c r="AS39" s="33" t="e">
        <f t="shared" si="33"/>
        <v>#DIV/0!</v>
      </c>
      <c r="AT39" s="25">
        <f>'Mai N-1'!T38</f>
        <v>0</v>
      </c>
      <c r="AU39" s="26">
        <f t="shared" si="62"/>
        <v>0</v>
      </c>
      <c r="AY39" s="38"/>
    </row>
    <row r="40" spans="1:51" x14ac:dyDescent="0.3">
      <c r="A40" t="s">
        <v>20</v>
      </c>
      <c r="B40" s="21"/>
      <c r="C40" s="22" t="e">
        <f t="shared" si="0"/>
        <v>#DIV/0!</v>
      </c>
      <c r="D40" s="23">
        <f t="shared" si="45"/>
        <v>0</v>
      </c>
      <c r="E40" s="24">
        <f t="shared" si="2"/>
        <v>0</v>
      </c>
      <c r="F40" s="25">
        <f>'Mai N-1'!D39</f>
        <v>0</v>
      </c>
      <c r="G40" s="26">
        <f t="shared" si="46"/>
        <v>0</v>
      </c>
      <c r="H40" s="22" t="e">
        <f t="shared" si="4"/>
        <v>#DIV/0!</v>
      </c>
      <c r="I40" s="23">
        <f t="shared" si="47"/>
        <v>0</v>
      </c>
      <c r="J40" s="33">
        <f t="shared" si="6"/>
        <v>0</v>
      </c>
      <c r="K40" s="25">
        <f>'Mai N-1'!F39</f>
        <v>0</v>
      </c>
      <c r="L40" s="26">
        <f t="shared" si="48"/>
        <v>0</v>
      </c>
      <c r="M40" s="22" t="e">
        <f t="shared" si="8"/>
        <v>#DIV/0!</v>
      </c>
      <c r="N40" s="23">
        <f t="shared" si="49"/>
        <v>0</v>
      </c>
      <c r="O40" s="24">
        <f t="shared" si="10"/>
        <v>0</v>
      </c>
      <c r="P40" s="25">
        <f>'Mai N-1'!H39</f>
        <v>0</v>
      </c>
      <c r="Q40" s="26">
        <f t="shared" si="50"/>
        <v>0</v>
      </c>
      <c r="R40" s="22" t="e">
        <f t="shared" si="12"/>
        <v>#DIV/0!</v>
      </c>
      <c r="S40" s="23">
        <f t="shared" si="51"/>
        <v>0</v>
      </c>
      <c r="T40" s="33">
        <f t="shared" si="14"/>
        <v>0</v>
      </c>
      <c r="U40" s="25">
        <f>'Mai N-1'!J39</f>
        <v>0</v>
      </c>
      <c r="V40" s="26">
        <f t="shared" si="52"/>
        <v>0</v>
      </c>
      <c r="W40" s="22" t="e">
        <f t="shared" si="16"/>
        <v>#DIV/0!</v>
      </c>
      <c r="X40" s="23">
        <f t="shared" si="53"/>
        <v>0</v>
      </c>
      <c r="Y40" s="33">
        <f t="shared" si="18"/>
        <v>0</v>
      </c>
      <c r="Z40" s="25">
        <f>'Mai N-1'!L39</f>
        <v>0</v>
      </c>
      <c r="AA40" s="26">
        <f t="shared" si="54"/>
        <v>0</v>
      </c>
      <c r="AB40" s="22" t="e">
        <f t="shared" si="20"/>
        <v>#DIV/0!</v>
      </c>
      <c r="AC40" s="23">
        <f t="shared" si="55"/>
        <v>0</v>
      </c>
      <c r="AD40" s="33">
        <f t="shared" si="22"/>
        <v>0</v>
      </c>
      <c r="AE40" s="25">
        <f>'Mai N-1'!N39</f>
        <v>0</v>
      </c>
      <c r="AF40" s="26">
        <f t="shared" si="56"/>
        <v>0</v>
      </c>
      <c r="AG40" s="22" t="e">
        <f t="shared" si="24"/>
        <v>#DIV/0!</v>
      </c>
      <c r="AH40" s="23">
        <f t="shared" si="57"/>
        <v>0</v>
      </c>
      <c r="AI40" s="33">
        <f t="shared" si="26"/>
        <v>0</v>
      </c>
      <c r="AJ40" s="25">
        <f>'Mai N-1'!P39</f>
        <v>0</v>
      </c>
      <c r="AK40" s="26">
        <f t="shared" si="58"/>
        <v>0</v>
      </c>
      <c r="AL40" s="22" t="e">
        <f t="shared" si="28"/>
        <v>#DIV/0!</v>
      </c>
      <c r="AM40" s="23">
        <f t="shared" si="59"/>
        <v>0</v>
      </c>
      <c r="AN40" s="33">
        <f t="shared" si="29"/>
        <v>0</v>
      </c>
      <c r="AO40" s="25">
        <f>'Mai N-1'!R39</f>
        <v>0</v>
      </c>
      <c r="AP40" s="26">
        <f t="shared" si="60"/>
        <v>0</v>
      </c>
      <c r="AQ40" s="22" t="e">
        <f t="shared" si="31"/>
        <v>#DIV/0!</v>
      </c>
      <c r="AR40" s="23">
        <f t="shared" si="61"/>
        <v>0</v>
      </c>
      <c r="AS40" s="33" t="e">
        <f t="shared" si="33"/>
        <v>#DIV/0!</v>
      </c>
      <c r="AT40" s="25">
        <f>'Mai N-1'!T39</f>
        <v>0</v>
      </c>
      <c r="AU40" s="26">
        <f t="shared" si="62"/>
        <v>0</v>
      </c>
      <c r="AY40" s="39"/>
    </row>
    <row r="41" spans="1:51" x14ac:dyDescent="0.3">
      <c r="A41" t="s">
        <v>21</v>
      </c>
      <c r="B41" s="21"/>
      <c r="C41" s="22" t="e">
        <f t="shared" si="0"/>
        <v>#DIV/0!</v>
      </c>
      <c r="D41" s="23">
        <f t="shared" si="45"/>
        <v>0</v>
      </c>
      <c r="E41" s="24">
        <f t="shared" si="2"/>
        <v>0</v>
      </c>
      <c r="F41" s="25">
        <f>'Mai N-1'!D40</f>
        <v>0</v>
      </c>
      <c r="G41" s="26">
        <f t="shared" si="46"/>
        <v>0</v>
      </c>
      <c r="H41" s="22" t="e">
        <f t="shared" si="4"/>
        <v>#DIV/0!</v>
      </c>
      <c r="I41" s="23">
        <f t="shared" si="47"/>
        <v>0</v>
      </c>
      <c r="J41" s="33">
        <f t="shared" si="6"/>
        <v>0</v>
      </c>
      <c r="K41" s="25">
        <f>'Mai N-1'!F40</f>
        <v>0</v>
      </c>
      <c r="L41" s="26">
        <f t="shared" si="48"/>
        <v>0</v>
      </c>
      <c r="M41" s="22" t="e">
        <f t="shared" si="8"/>
        <v>#DIV/0!</v>
      </c>
      <c r="N41" s="23">
        <f t="shared" si="49"/>
        <v>0</v>
      </c>
      <c r="O41" s="24">
        <f t="shared" si="10"/>
        <v>0</v>
      </c>
      <c r="P41" s="25">
        <f>'Mai N-1'!H40</f>
        <v>0</v>
      </c>
      <c r="Q41" s="26">
        <f t="shared" si="50"/>
        <v>0</v>
      </c>
      <c r="R41" s="22" t="e">
        <f t="shared" si="12"/>
        <v>#DIV/0!</v>
      </c>
      <c r="S41" s="23">
        <f t="shared" si="51"/>
        <v>0</v>
      </c>
      <c r="T41" s="33">
        <f t="shared" si="14"/>
        <v>0</v>
      </c>
      <c r="U41" s="25">
        <f>'Mai N-1'!J40</f>
        <v>0</v>
      </c>
      <c r="V41" s="26">
        <f t="shared" si="52"/>
        <v>0</v>
      </c>
      <c r="W41" s="22" t="e">
        <f t="shared" si="16"/>
        <v>#DIV/0!</v>
      </c>
      <c r="X41" s="23">
        <f t="shared" si="53"/>
        <v>0</v>
      </c>
      <c r="Y41" s="33">
        <f t="shared" si="18"/>
        <v>0</v>
      </c>
      <c r="Z41" s="25">
        <f>'Mai N-1'!L40</f>
        <v>0</v>
      </c>
      <c r="AA41" s="26">
        <f t="shared" si="54"/>
        <v>0</v>
      </c>
      <c r="AB41" s="22" t="e">
        <f t="shared" si="20"/>
        <v>#DIV/0!</v>
      </c>
      <c r="AC41" s="23">
        <f t="shared" si="55"/>
        <v>0</v>
      </c>
      <c r="AD41" s="33">
        <f t="shared" si="22"/>
        <v>0</v>
      </c>
      <c r="AE41" s="25">
        <f>'Mai N-1'!N40</f>
        <v>0</v>
      </c>
      <c r="AF41" s="26">
        <f t="shared" si="56"/>
        <v>0</v>
      </c>
      <c r="AG41" s="22" t="e">
        <f t="shared" si="24"/>
        <v>#DIV/0!</v>
      </c>
      <c r="AH41" s="23">
        <f t="shared" si="57"/>
        <v>0</v>
      </c>
      <c r="AI41" s="33">
        <f t="shared" si="26"/>
        <v>0</v>
      </c>
      <c r="AJ41" s="25">
        <f>'Mai N-1'!P40</f>
        <v>0</v>
      </c>
      <c r="AK41" s="26">
        <f t="shared" si="58"/>
        <v>0</v>
      </c>
      <c r="AL41" s="22" t="e">
        <f t="shared" si="28"/>
        <v>#DIV/0!</v>
      </c>
      <c r="AM41" s="23">
        <f t="shared" si="59"/>
        <v>0</v>
      </c>
      <c r="AN41" s="33">
        <f t="shared" si="29"/>
        <v>0</v>
      </c>
      <c r="AO41" s="25">
        <f>'Mai N-1'!R40</f>
        <v>0</v>
      </c>
      <c r="AP41" s="26">
        <f t="shared" si="60"/>
        <v>0</v>
      </c>
      <c r="AQ41" s="22" t="e">
        <f t="shared" si="31"/>
        <v>#DIV/0!</v>
      </c>
      <c r="AR41" s="23">
        <f t="shared" si="61"/>
        <v>0</v>
      </c>
      <c r="AS41" s="33" t="e">
        <f t="shared" si="33"/>
        <v>#DIV/0!</v>
      </c>
      <c r="AT41" s="25">
        <f>'Mai N-1'!T40</f>
        <v>0</v>
      </c>
      <c r="AU41" s="26">
        <f t="shared" si="62"/>
        <v>0</v>
      </c>
      <c r="AY41" s="40"/>
    </row>
    <row r="42" spans="1:51" x14ac:dyDescent="0.3">
      <c r="A42" t="s">
        <v>22</v>
      </c>
      <c r="B42" s="21"/>
      <c r="C42" s="22" t="e">
        <f t="shared" si="0"/>
        <v>#DIV/0!</v>
      </c>
      <c r="D42" s="23">
        <f t="shared" si="45"/>
        <v>0</v>
      </c>
      <c r="E42" s="24">
        <f t="shared" si="2"/>
        <v>0</v>
      </c>
      <c r="F42" s="25">
        <f>'Mai N-1'!D41</f>
        <v>0</v>
      </c>
      <c r="G42" s="26">
        <f t="shared" si="46"/>
        <v>0</v>
      </c>
      <c r="H42" s="22" t="e">
        <f t="shared" si="4"/>
        <v>#DIV/0!</v>
      </c>
      <c r="I42" s="23">
        <f t="shared" si="47"/>
        <v>0</v>
      </c>
      <c r="J42" s="33">
        <f t="shared" si="6"/>
        <v>0</v>
      </c>
      <c r="K42" s="25">
        <f>'Mai N-1'!F41</f>
        <v>0</v>
      </c>
      <c r="L42" s="26">
        <f t="shared" si="48"/>
        <v>0</v>
      </c>
      <c r="M42" s="22" t="e">
        <f t="shared" si="8"/>
        <v>#DIV/0!</v>
      </c>
      <c r="N42" s="23">
        <f t="shared" si="49"/>
        <v>0</v>
      </c>
      <c r="O42" s="24">
        <f t="shared" si="10"/>
        <v>0</v>
      </c>
      <c r="P42" s="25">
        <f>'Mai N-1'!H41</f>
        <v>0</v>
      </c>
      <c r="Q42" s="26">
        <f t="shared" si="50"/>
        <v>0</v>
      </c>
      <c r="R42" s="22" t="e">
        <f t="shared" si="12"/>
        <v>#DIV/0!</v>
      </c>
      <c r="S42" s="23">
        <f t="shared" si="51"/>
        <v>0</v>
      </c>
      <c r="T42" s="33">
        <f t="shared" si="14"/>
        <v>0</v>
      </c>
      <c r="U42" s="25">
        <f>'Mai N-1'!J41</f>
        <v>0</v>
      </c>
      <c r="V42" s="26">
        <f t="shared" si="52"/>
        <v>0</v>
      </c>
      <c r="W42" s="22" t="e">
        <f t="shared" si="16"/>
        <v>#DIV/0!</v>
      </c>
      <c r="X42" s="23">
        <f t="shared" si="53"/>
        <v>0</v>
      </c>
      <c r="Y42" s="33">
        <f t="shared" si="18"/>
        <v>5.5555555555555552E-2</v>
      </c>
      <c r="Z42" s="25">
        <f>'Mai N-1'!L41</f>
        <v>1</v>
      </c>
      <c r="AA42" s="26">
        <f t="shared" si="54"/>
        <v>-1</v>
      </c>
      <c r="AB42" s="22" t="e">
        <f t="shared" si="20"/>
        <v>#DIV/0!</v>
      </c>
      <c r="AC42" s="23">
        <f t="shared" si="55"/>
        <v>0</v>
      </c>
      <c r="AD42" s="33">
        <f t="shared" si="22"/>
        <v>0</v>
      </c>
      <c r="AE42" s="25">
        <f>'Mai N-1'!N41</f>
        <v>0</v>
      </c>
      <c r="AF42" s="26">
        <f t="shared" si="56"/>
        <v>0</v>
      </c>
      <c r="AG42" s="22" t="e">
        <f t="shared" si="24"/>
        <v>#DIV/0!</v>
      </c>
      <c r="AH42" s="23">
        <f t="shared" si="57"/>
        <v>0</v>
      </c>
      <c r="AI42" s="33">
        <f t="shared" si="26"/>
        <v>0</v>
      </c>
      <c r="AJ42" s="25">
        <f>'Mai N-1'!P41</f>
        <v>0</v>
      </c>
      <c r="AK42" s="26">
        <f t="shared" si="58"/>
        <v>0</v>
      </c>
      <c r="AL42" s="22" t="e">
        <f t="shared" si="28"/>
        <v>#DIV/0!</v>
      </c>
      <c r="AM42" s="23">
        <f t="shared" si="59"/>
        <v>0</v>
      </c>
      <c r="AN42" s="33">
        <f t="shared" si="29"/>
        <v>2.5252525252525255E-3</v>
      </c>
      <c r="AO42" s="25">
        <f>'Mai N-1'!R41</f>
        <v>1</v>
      </c>
      <c r="AP42" s="26">
        <f t="shared" si="60"/>
        <v>-1</v>
      </c>
      <c r="AQ42" s="22" t="e">
        <f t="shared" si="31"/>
        <v>#DIV/0!</v>
      </c>
      <c r="AR42" s="23">
        <f t="shared" si="61"/>
        <v>0</v>
      </c>
      <c r="AS42" s="33" t="e">
        <f t="shared" si="33"/>
        <v>#DIV/0!</v>
      </c>
      <c r="AT42" s="25">
        <f>'Mai N-1'!T41</f>
        <v>0</v>
      </c>
      <c r="AU42" s="26">
        <f t="shared" si="62"/>
        <v>0</v>
      </c>
    </row>
    <row r="43" spans="1:51" x14ac:dyDescent="0.3">
      <c r="A43" t="s">
        <v>23</v>
      </c>
      <c r="B43" s="21"/>
      <c r="C43" s="22" t="e">
        <f t="shared" si="0"/>
        <v>#DIV/0!</v>
      </c>
      <c r="D43" s="23">
        <f t="shared" si="45"/>
        <v>0</v>
      </c>
      <c r="E43" s="24">
        <f t="shared" si="2"/>
        <v>1.4084507042253521E-2</v>
      </c>
      <c r="F43" s="25">
        <f>'Mai N-1'!D42</f>
        <v>2</v>
      </c>
      <c r="G43" s="26">
        <f t="shared" si="46"/>
        <v>-2</v>
      </c>
      <c r="H43" s="22" t="e">
        <f t="shared" si="4"/>
        <v>#DIV/0!</v>
      </c>
      <c r="I43" s="23">
        <f t="shared" si="47"/>
        <v>0</v>
      </c>
      <c r="J43" s="33">
        <f t="shared" si="6"/>
        <v>1.2500000000000001E-2</v>
      </c>
      <c r="K43" s="25">
        <f>'Mai N-1'!F42</f>
        <v>1</v>
      </c>
      <c r="L43" s="26">
        <f t="shared" si="48"/>
        <v>-1</v>
      </c>
      <c r="M43" s="22" t="e">
        <f t="shared" si="8"/>
        <v>#DIV/0!</v>
      </c>
      <c r="N43" s="23">
        <f t="shared" si="49"/>
        <v>0</v>
      </c>
      <c r="O43" s="24">
        <f t="shared" si="10"/>
        <v>0.30303030303030304</v>
      </c>
      <c r="P43" s="25">
        <f>'Mai N-1'!H42</f>
        <v>10</v>
      </c>
      <c r="Q43" s="26">
        <f t="shared" si="50"/>
        <v>-10</v>
      </c>
      <c r="R43" s="22" t="e">
        <f t="shared" si="12"/>
        <v>#DIV/0!</v>
      </c>
      <c r="S43" s="23">
        <f t="shared" si="51"/>
        <v>0</v>
      </c>
      <c r="T43" s="33">
        <f t="shared" si="14"/>
        <v>0</v>
      </c>
      <c r="U43" s="25">
        <f>'Mai N-1'!J42</f>
        <v>0</v>
      </c>
      <c r="V43" s="26">
        <f t="shared" si="52"/>
        <v>0</v>
      </c>
      <c r="W43" s="22" t="e">
        <f t="shared" si="16"/>
        <v>#DIV/0!</v>
      </c>
      <c r="X43" s="23">
        <f t="shared" si="53"/>
        <v>0</v>
      </c>
      <c r="Y43" s="33">
        <f t="shared" si="18"/>
        <v>0</v>
      </c>
      <c r="Z43" s="25">
        <f>'Mai N-1'!L42</f>
        <v>0</v>
      </c>
      <c r="AA43" s="26">
        <f t="shared" si="54"/>
        <v>0</v>
      </c>
      <c r="AB43" s="22" t="e">
        <f t="shared" si="20"/>
        <v>#DIV/0!</v>
      </c>
      <c r="AC43" s="23">
        <f t="shared" si="55"/>
        <v>0</v>
      </c>
      <c r="AD43" s="33">
        <f t="shared" si="22"/>
        <v>1.4084507042253521E-2</v>
      </c>
      <c r="AE43" s="25">
        <f>'Mai N-1'!N42</f>
        <v>1</v>
      </c>
      <c r="AF43" s="26">
        <f t="shared" si="56"/>
        <v>-1</v>
      </c>
      <c r="AG43" s="22" t="e">
        <f t="shared" si="24"/>
        <v>#DIV/0!</v>
      </c>
      <c r="AH43" s="23">
        <f t="shared" si="57"/>
        <v>0</v>
      </c>
      <c r="AI43" s="33">
        <f t="shared" si="26"/>
        <v>0</v>
      </c>
      <c r="AJ43" s="25">
        <f>'Mai N-1'!P42</f>
        <v>0</v>
      </c>
      <c r="AK43" s="26">
        <f t="shared" si="58"/>
        <v>0</v>
      </c>
      <c r="AL43" s="22" t="e">
        <f t="shared" si="28"/>
        <v>#DIV/0!</v>
      </c>
      <c r="AM43" s="23">
        <f t="shared" si="59"/>
        <v>0</v>
      </c>
      <c r="AN43" s="33">
        <f t="shared" si="29"/>
        <v>3.5353535353535352E-2</v>
      </c>
      <c r="AO43" s="25">
        <f>'Mai N-1'!R42</f>
        <v>14</v>
      </c>
      <c r="AP43" s="26">
        <f t="shared" si="60"/>
        <v>-14</v>
      </c>
      <c r="AQ43" s="22" t="e">
        <f t="shared" si="31"/>
        <v>#DIV/0!</v>
      </c>
      <c r="AR43" s="23">
        <f t="shared" si="61"/>
        <v>0</v>
      </c>
      <c r="AS43" s="33" t="e">
        <f t="shared" si="33"/>
        <v>#DIV/0!</v>
      </c>
      <c r="AT43" s="25">
        <f>'Mai N-1'!T42</f>
        <v>0</v>
      </c>
      <c r="AU43" s="26">
        <f t="shared" si="62"/>
        <v>0</v>
      </c>
    </row>
    <row r="44" spans="1:51" x14ac:dyDescent="0.3">
      <c r="A44" t="s">
        <v>24</v>
      </c>
      <c r="B44" s="21"/>
      <c r="C44" s="22" t="e">
        <f t="shared" si="0"/>
        <v>#DIV/0!</v>
      </c>
      <c r="D44" s="23">
        <f t="shared" si="45"/>
        <v>0</v>
      </c>
      <c r="E44" s="24">
        <f t="shared" si="2"/>
        <v>0</v>
      </c>
      <c r="F44" s="25">
        <f>'Mai N-1'!D43</f>
        <v>0</v>
      </c>
      <c r="G44" s="26">
        <f t="shared" si="46"/>
        <v>0</v>
      </c>
      <c r="H44" s="22" t="e">
        <f t="shared" si="4"/>
        <v>#DIV/0!</v>
      </c>
      <c r="I44" s="23">
        <f t="shared" si="47"/>
        <v>0</v>
      </c>
      <c r="J44" s="33">
        <f t="shared" si="6"/>
        <v>0</v>
      </c>
      <c r="K44" s="25">
        <f>'Mai N-1'!F43</f>
        <v>0</v>
      </c>
      <c r="L44" s="26">
        <f t="shared" si="48"/>
        <v>0</v>
      </c>
      <c r="M44" s="22" t="e">
        <f t="shared" si="8"/>
        <v>#DIV/0!</v>
      </c>
      <c r="N44" s="23">
        <f t="shared" si="49"/>
        <v>0</v>
      </c>
      <c r="O44" s="24">
        <f t="shared" si="10"/>
        <v>0</v>
      </c>
      <c r="P44" s="25">
        <f>'Mai N-1'!H43</f>
        <v>0</v>
      </c>
      <c r="Q44" s="26">
        <f t="shared" si="50"/>
        <v>0</v>
      </c>
      <c r="R44" s="22" t="e">
        <f t="shared" si="12"/>
        <v>#DIV/0!</v>
      </c>
      <c r="S44" s="23">
        <f t="shared" si="51"/>
        <v>0</v>
      </c>
      <c r="T44" s="33">
        <f t="shared" si="14"/>
        <v>0</v>
      </c>
      <c r="U44" s="25">
        <f>'Mai N-1'!J43</f>
        <v>0</v>
      </c>
      <c r="V44" s="26">
        <f t="shared" si="52"/>
        <v>0</v>
      </c>
      <c r="W44" s="22" t="e">
        <f t="shared" si="16"/>
        <v>#DIV/0!</v>
      </c>
      <c r="X44" s="23">
        <f t="shared" si="53"/>
        <v>0</v>
      </c>
      <c r="Y44" s="33">
        <f t="shared" si="18"/>
        <v>0</v>
      </c>
      <c r="Z44" s="25">
        <f>'Mai N-1'!L43</f>
        <v>0</v>
      </c>
      <c r="AA44" s="26">
        <f t="shared" si="54"/>
        <v>0</v>
      </c>
      <c r="AB44" s="22" t="e">
        <f t="shared" si="20"/>
        <v>#DIV/0!</v>
      </c>
      <c r="AC44" s="23">
        <f t="shared" si="55"/>
        <v>0</v>
      </c>
      <c r="AD44" s="33">
        <f t="shared" si="22"/>
        <v>0</v>
      </c>
      <c r="AE44" s="25">
        <f>'Mai N-1'!N43</f>
        <v>0</v>
      </c>
      <c r="AF44" s="26">
        <f t="shared" si="56"/>
        <v>0</v>
      </c>
      <c r="AG44" s="22" t="e">
        <f t="shared" si="24"/>
        <v>#DIV/0!</v>
      </c>
      <c r="AH44" s="23">
        <f t="shared" si="57"/>
        <v>0</v>
      </c>
      <c r="AI44" s="33">
        <f t="shared" si="26"/>
        <v>0</v>
      </c>
      <c r="AJ44" s="25">
        <f>'Mai N-1'!P43</f>
        <v>0</v>
      </c>
      <c r="AK44" s="26">
        <f t="shared" si="58"/>
        <v>0</v>
      </c>
      <c r="AL44" s="22" t="e">
        <f t="shared" si="28"/>
        <v>#DIV/0!</v>
      </c>
      <c r="AM44" s="23">
        <f t="shared" si="59"/>
        <v>0</v>
      </c>
      <c r="AN44" s="33">
        <f t="shared" si="29"/>
        <v>0</v>
      </c>
      <c r="AO44" s="25">
        <f>'Mai N-1'!R43</f>
        <v>0</v>
      </c>
      <c r="AP44" s="26">
        <f t="shared" si="60"/>
        <v>0</v>
      </c>
      <c r="AQ44" s="22" t="e">
        <f t="shared" si="31"/>
        <v>#DIV/0!</v>
      </c>
      <c r="AR44" s="23">
        <f t="shared" si="61"/>
        <v>0</v>
      </c>
      <c r="AS44" s="33" t="e">
        <f t="shared" si="33"/>
        <v>#DIV/0!</v>
      </c>
      <c r="AT44" s="25">
        <f>'Mai N-1'!T43</f>
        <v>0</v>
      </c>
      <c r="AU44" s="26">
        <f t="shared" si="62"/>
        <v>0</v>
      </c>
    </row>
    <row r="45" spans="1:51" x14ac:dyDescent="0.3">
      <c r="A45" t="s">
        <v>61</v>
      </c>
      <c r="B45" s="21"/>
      <c r="C45" s="22" t="e">
        <f t="shared" si="0"/>
        <v>#DIV/0!</v>
      </c>
      <c r="D45" s="23">
        <f t="shared" si="45"/>
        <v>0</v>
      </c>
      <c r="E45" s="24">
        <f t="shared" si="2"/>
        <v>1.4084507042253521E-2</v>
      </c>
      <c r="F45" s="25">
        <f>'Mai N-1'!D44</f>
        <v>2</v>
      </c>
      <c r="G45" s="26">
        <f t="shared" si="46"/>
        <v>-2</v>
      </c>
      <c r="H45" s="22" t="e">
        <f t="shared" si="4"/>
        <v>#DIV/0!</v>
      </c>
      <c r="I45" s="23">
        <f t="shared" si="47"/>
        <v>0</v>
      </c>
      <c r="J45" s="33">
        <f t="shared" si="6"/>
        <v>1.2500000000000001E-2</v>
      </c>
      <c r="K45" s="25">
        <f>'Mai N-1'!F44</f>
        <v>1</v>
      </c>
      <c r="L45" s="26">
        <f t="shared" si="48"/>
        <v>-1</v>
      </c>
      <c r="M45" s="22" t="e">
        <f t="shared" si="8"/>
        <v>#DIV/0!</v>
      </c>
      <c r="N45" s="23">
        <f t="shared" si="49"/>
        <v>0</v>
      </c>
      <c r="O45" s="24">
        <f t="shared" si="10"/>
        <v>0</v>
      </c>
      <c r="P45" s="25">
        <f>'Mai N-1'!H44</f>
        <v>0</v>
      </c>
      <c r="Q45" s="26">
        <f t="shared" si="50"/>
        <v>0</v>
      </c>
      <c r="R45" s="22" t="e">
        <f t="shared" si="12"/>
        <v>#DIV/0!</v>
      </c>
      <c r="S45" s="23">
        <f t="shared" si="51"/>
        <v>0</v>
      </c>
      <c r="T45" s="33">
        <f t="shared" si="14"/>
        <v>0</v>
      </c>
      <c r="U45" s="25">
        <f>'Mai N-1'!J44</f>
        <v>0</v>
      </c>
      <c r="V45" s="26">
        <f t="shared" si="52"/>
        <v>0</v>
      </c>
      <c r="W45" s="22" t="e">
        <f t="shared" si="16"/>
        <v>#DIV/0!</v>
      </c>
      <c r="X45" s="23">
        <f t="shared" si="53"/>
        <v>0</v>
      </c>
      <c r="Y45" s="33">
        <f t="shared" si="18"/>
        <v>0</v>
      </c>
      <c r="Z45" s="25">
        <f>'Mai N-1'!L44</f>
        <v>0</v>
      </c>
      <c r="AA45" s="26">
        <f t="shared" si="54"/>
        <v>0</v>
      </c>
      <c r="AB45" s="22" t="e">
        <f t="shared" si="20"/>
        <v>#DIV/0!</v>
      </c>
      <c r="AC45" s="23">
        <f t="shared" si="55"/>
        <v>0</v>
      </c>
      <c r="AD45" s="33">
        <f t="shared" si="22"/>
        <v>0</v>
      </c>
      <c r="AE45" s="25">
        <f>'Mai N-1'!N44</f>
        <v>0</v>
      </c>
      <c r="AF45" s="26">
        <f t="shared" si="56"/>
        <v>0</v>
      </c>
      <c r="AG45" s="22" t="e">
        <f t="shared" si="24"/>
        <v>#DIV/0!</v>
      </c>
      <c r="AH45" s="23">
        <f t="shared" si="57"/>
        <v>0</v>
      </c>
      <c r="AI45" s="33">
        <f t="shared" si="26"/>
        <v>5.2631578947368418E-2</v>
      </c>
      <c r="AJ45" s="25">
        <f>'Mai N-1'!P44</f>
        <v>1</v>
      </c>
      <c r="AK45" s="26">
        <f t="shared" si="58"/>
        <v>-1</v>
      </c>
      <c r="AL45" s="22" t="e">
        <f t="shared" si="28"/>
        <v>#DIV/0!</v>
      </c>
      <c r="AM45" s="23">
        <f t="shared" si="59"/>
        <v>0</v>
      </c>
      <c r="AN45" s="33">
        <f t="shared" si="29"/>
        <v>1.0101010101010102E-2</v>
      </c>
      <c r="AO45" s="25">
        <f>'Mai N-1'!R44</f>
        <v>4</v>
      </c>
      <c r="AP45" s="26">
        <f t="shared" si="60"/>
        <v>-4</v>
      </c>
      <c r="AQ45" s="22" t="e">
        <f t="shared" si="31"/>
        <v>#DIV/0!</v>
      </c>
      <c r="AR45" s="23">
        <f t="shared" si="61"/>
        <v>0</v>
      </c>
      <c r="AS45" s="33" t="e">
        <f t="shared" si="33"/>
        <v>#DIV/0!</v>
      </c>
      <c r="AT45" s="25">
        <f>'Mai N-1'!T44</f>
        <v>0</v>
      </c>
      <c r="AU45" s="26">
        <f t="shared" si="62"/>
        <v>0</v>
      </c>
    </row>
    <row r="46" spans="1:51" x14ac:dyDescent="0.3">
      <c r="A46" t="s">
        <v>25</v>
      </c>
      <c r="B46" s="21"/>
      <c r="C46" s="22" t="e">
        <f t="shared" si="0"/>
        <v>#DIV/0!</v>
      </c>
      <c r="D46" s="23">
        <f t="shared" si="45"/>
        <v>0</v>
      </c>
      <c r="E46" s="24">
        <f t="shared" si="2"/>
        <v>2.8169014084507043E-2</v>
      </c>
      <c r="F46" s="25">
        <f>'Mai N-1'!D45</f>
        <v>4</v>
      </c>
      <c r="G46" s="26">
        <f t="shared" si="46"/>
        <v>-4</v>
      </c>
      <c r="H46" s="22" t="e">
        <f t="shared" si="4"/>
        <v>#DIV/0!</v>
      </c>
      <c r="I46" s="23">
        <f t="shared" si="47"/>
        <v>0</v>
      </c>
      <c r="J46" s="33">
        <f t="shared" si="6"/>
        <v>0.1</v>
      </c>
      <c r="K46" s="25">
        <f>'Mai N-1'!F45</f>
        <v>8</v>
      </c>
      <c r="L46" s="26">
        <f t="shared" si="48"/>
        <v>-8</v>
      </c>
      <c r="M46" s="22" t="e">
        <f t="shared" si="8"/>
        <v>#DIV/0!</v>
      </c>
      <c r="N46" s="23">
        <f t="shared" si="49"/>
        <v>0</v>
      </c>
      <c r="O46" s="24">
        <f t="shared" si="10"/>
        <v>3.0303030303030304E-2</v>
      </c>
      <c r="P46" s="25">
        <f>'Mai N-1'!H45</f>
        <v>1</v>
      </c>
      <c r="Q46" s="26">
        <f t="shared" si="50"/>
        <v>-1</v>
      </c>
      <c r="R46" s="22" t="e">
        <f t="shared" si="12"/>
        <v>#DIV/0!</v>
      </c>
      <c r="S46" s="23">
        <f t="shared" si="51"/>
        <v>0</v>
      </c>
      <c r="T46" s="33">
        <f t="shared" si="14"/>
        <v>0.18181818181818182</v>
      </c>
      <c r="U46" s="25">
        <f>'Mai N-1'!J45</f>
        <v>6</v>
      </c>
      <c r="V46" s="26">
        <f t="shared" si="52"/>
        <v>-6</v>
      </c>
      <c r="W46" s="22" t="e">
        <f t="shared" si="16"/>
        <v>#DIV/0!</v>
      </c>
      <c r="X46" s="23">
        <f t="shared" si="53"/>
        <v>0</v>
      </c>
      <c r="Y46" s="33">
        <f t="shared" si="18"/>
        <v>0.16666666666666666</v>
      </c>
      <c r="Z46" s="25">
        <f>'Mai N-1'!L45</f>
        <v>3</v>
      </c>
      <c r="AA46" s="26">
        <f t="shared" si="54"/>
        <v>-3</v>
      </c>
      <c r="AB46" s="22" t="e">
        <f t="shared" si="20"/>
        <v>#DIV/0!</v>
      </c>
      <c r="AC46" s="23">
        <f t="shared" si="55"/>
        <v>0</v>
      </c>
      <c r="AD46" s="33">
        <f t="shared" si="22"/>
        <v>2.8169014084507043E-2</v>
      </c>
      <c r="AE46" s="25">
        <f>'Mai N-1'!N45</f>
        <v>2</v>
      </c>
      <c r="AF46" s="26">
        <f t="shared" si="56"/>
        <v>-2</v>
      </c>
      <c r="AG46" s="22" t="e">
        <f t="shared" si="24"/>
        <v>#DIV/0!</v>
      </c>
      <c r="AH46" s="23">
        <f t="shared" si="57"/>
        <v>0</v>
      </c>
      <c r="AI46" s="33">
        <f t="shared" si="26"/>
        <v>5.2631578947368418E-2</v>
      </c>
      <c r="AJ46" s="25">
        <f>'Mai N-1'!P45</f>
        <v>1</v>
      </c>
      <c r="AK46" s="26">
        <f t="shared" si="58"/>
        <v>-1</v>
      </c>
      <c r="AL46" s="22" t="e">
        <f t="shared" si="28"/>
        <v>#DIV/0!</v>
      </c>
      <c r="AM46" s="23">
        <f t="shared" si="59"/>
        <v>0</v>
      </c>
      <c r="AN46" s="33">
        <f t="shared" si="29"/>
        <v>6.3131313131313135E-2</v>
      </c>
      <c r="AO46" s="25">
        <f>'Mai N-1'!R45</f>
        <v>25</v>
      </c>
      <c r="AP46" s="26">
        <f t="shared" si="60"/>
        <v>-25</v>
      </c>
      <c r="AQ46" s="22" t="e">
        <f t="shared" si="31"/>
        <v>#DIV/0!</v>
      </c>
      <c r="AR46" s="23">
        <f t="shared" si="61"/>
        <v>0</v>
      </c>
      <c r="AS46" s="33" t="e">
        <f t="shared" si="33"/>
        <v>#DIV/0!</v>
      </c>
      <c r="AT46" s="25">
        <f>'Mai N-1'!T45</f>
        <v>0</v>
      </c>
      <c r="AU46" s="26">
        <f t="shared" si="62"/>
        <v>0</v>
      </c>
    </row>
    <row r="47" spans="1:51" x14ac:dyDescent="0.3">
      <c r="A47" t="s">
        <v>26</v>
      </c>
      <c r="B47" s="21"/>
      <c r="C47" s="22" t="e">
        <f t="shared" si="0"/>
        <v>#DIV/0!</v>
      </c>
      <c r="D47" s="23">
        <f t="shared" si="45"/>
        <v>0</v>
      </c>
      <c r="E47" s="24">
        <f t="shared" si="2"/>
        <v>2.1126760563380281E-2</v>
      </c>
      <c r="F47" s="25">
        <f>'Mai N-1'!D46</f>
        <v>3</v>
      </c>
      <c r="G47" s="26">
        <f t="shared" si="46"/>
        <v>-3</v>
      </c>
      <c r="H47" s="22" t="e">
        <f t="shared" si="4"/>
        <v>#DIV/0!</v>
      </c>
      <c r="I47" s="23">
        <f t="shared" si="47"/>
        <v>0</v>
      </c>
      <c r="J47" s="33">
        <f t="shared" si="6"/>
        <v>1.2500000000000001E-2</v>
      </c>
      <c r="K47" s="25">
        <f>'Mai N-1'!F46</f>
        <v>1</v>
      </c>
      <c r="L47" s="26">
        <f t="shared" si="48"/>
        <v>-1</v>
      </c>
      <c r="M47" s="22" t="e">
        <f t="shared" si="8"/>
        <v>#DIV/0!</v>
      </c>
      <c r="N47" s="23">
        <f t="shared" si="49"/>
        <v>0</v>
      </c>
      <c r="O47" s="24">
        <f t="shared" si="10"/>
        <v>0</v>
      </c>
      <c r="P47" s="25">
        <f>'Mai N-1'!H46</f>
        <v>0</v>
      </c>
      <c r="Q47" s="26">
        <f t="shared" si="50"/>
        <v>0</v>
      </c>
      <c r="R47" s="22" t="e">
        <f t="shared" si="12"/>
        <v>#DIV/0!</v>
      </c>
      <c r="S47" s="23">
        <f t="shared" si="51"/>
        <v>0</v>
      </c>
      <c r="T47" s="33">
        <f t="shared" si="14"/>
        <v>0</v>
      </c>
      <c r="U47" s="25">
        <f>'Mai N-1'!J46</f>
        <v>0</v>
      </c>
      <c r="V47" s="26">
        <f t="shared" si="52"/>
        <v>0</v>
      </c>
      <c r="W47" s="22" t="e">
        <f t="shared" si="16"/>
        <v>#DIV/0!</v>
      </c>
      <c r="X47" s="23">
        <f t="shared" si="53"/>
        <v>0</v>
      </c>
      <c r="Y47" s="33">
        <f t="shared" si="18"/>
        <v>0</v>
      </c>
      <c r="Z47" s="25">
        <f>'Mai N-1'!L46</f>
        <v>0</v>
      </c>
      <c r="AA47" s="26">
        <f t="shared" si="54"/>
        <v>0</v>
      </c>
      <c r="AB47" s="22" t="e">
        <f t="shared" si="20"/>
        <v>#DIV/0!</v>
      </c>
      <c r="AC47" s="23">
        <f t="shared" si="55"/>
        <v>0</v>
      </c>
      <c r="AD47" s="33">
        <f t="shared" si="22"/>
        <v>0</v>
      </c>
      <c r="AE47" s="25">
        <f>'Mai N-1'!N46</f>
        <v>0</v>
      </c>
      <c r="AF47" s="26">
        <f t="shared" si="56"/>
        <v>0</v>
      </c>
      <c r="AG47" s="22" t="e">
        <f t="shared" si="24"/>
        <v>#DIV/0!</v>
      </c>
      <c r="AH47" s="23">
        <f t="shared" si="57"/>
        <v>0</v>
      </c>
      <c r="AI47" s="33">
        <f t="shared" si="26"/>
        <v>5.2631578947368418E-2</v>
      </c>
      <c r="AJ47" s="25">
        <f>'Mai N-1'!P46</f>
        <v>1</v>
      </c>
      <c r="AK47" s="26">
        <f t="shared" si="58"/>
        <v>-1</v>
      </c>
      <c r="AL47" s="22" t="e">
        <f t="shared" si="28"/>
        <v>#DIV/0!</v>
      </c>
      <c r="AM47" s="23">
        <f t="shared" si="59"/>
        <v>0</v>
      </c>
      <c r="AN47" s="33">
        <f t="shared" si="29"/>
        <v>1.2626262626262626E-2</v>
      </c>
      <c r="AO47" s="25">
        <f>'Mai N-1'!R46</f>
        <v>5</v>
      </c>
      <c r="AP47" s="26">
        <f t="shared" si="60"/>
        <v>-5</v>
      </c>
      <c r="AQ47" s="22" t="e">
        <f t="shared" si="31"/>
        <v>#DIV/0!</v>
      </c>
      <c r="AR47" s="23">
        <f t="shared" si="61"/>
        <v>0</v>
      </c>
      <c r="AS47" s="33" t="e">
        <f t="shared" si="33"/>
        <v>#DIV/0!</v>
      </c>
      <c r="AT47" s="25">
        <f>'Mai N-1'!T46</f>
        <v>0</v>
      </c>
      <c r="AU47" s="26">
        <f t="shared" si="62"/>
        <v>0</v>
      </c>
    </row>
    <row r="48" spans="1:51" x14ac:dyDescent="0.3">
      <c r="A48" t="s">
        <v>27</v>
      </c>
      <c r="B48" s="21"/>
      <c r="C48" s="22" t="e">
        <f t="shared" si="0"/>
        <v>#DIV/0!</v>
      </c>
      <c r="D48" s="23">
        <f t="shared" si="45"/>
        <v>0</v>
      </c>
      <c r="E48" s="24">
        <f t="shared" si="2"/>
        <v>2.8169014084507043E-2</v>
      </c>
      <c r="F48" s="25">
        <f>'Mai N-1'!D47</f>
        <v>4</v>
      </c>
      <c r="G48" s="26">
        <f t="shared" si="46"/>
        <v>-4</v>
      </c>
      <c r="H48" s="22" t="e">
        <f t="shared" si="4"/>
        <v>#DIV/0!</v>
      </c>
      <c r="I48" s="23">
        <f t="shared" si="47"/>
        <v>0</v>
      </c>
      <c r="J48" s="33">
        <f t="shared" si="6"/>
        <v>8.7499999999999994E-2</v>
      </c>
      <c r="K48" s="25">
        <f>'Mai N-1'!F47</f>
        <v>7</v>
      </c>
      <c r="L48" s="26">
        <f t="shared" si="48"/>
        <v>-7</v>
      </c>
      <c r="M48" s="22" t="e">
        <f t="shared" si="8"/>
        <v>#DIV/0!</v>
      </c>
      <c r="N48" s="23">
        <f t="shared" si="49"/>
        <v>0</v>
      </c>
      <c r="O48" s="24">
        <f t="shared" si="10"/>
        <v>6.0606060606060608E-2</v>
      </c>
      <c r="P48" s="25">
        <f>'Mai N-1'!H47</f>
        <v>2</v>
      </c>
      <c r="Q48" s="26">
        <f t="shared" si="50"/>
        <v>-2</v>
      </c>
      <c r="R48" s="22" t="e">
        <f t="shared" si="12"/>
        <v>#DIV/0!</v>
      </c>
      <c r="S48" s="23">
        <f t="shared" si="51"/>
        <v>0</v>
      </c>
      <c r="T48" s="33">
        <f t="shared" si="14"/>
        <v>9.0909090909090912E-2</v>
      </c>
      <c r="U48" s="25">
        <f>'Mai N-1'!J47</f>
        <v>3</v>
      </c>
      <c r="V48" s="26">
        <f t="shared" si="52"/>
        <v>-3</v>
      </c>
      <c r="W48" s="22" t="e">
        <f t="shared" si="16"/>
        <v>#DIV/0!</v>
      </c>
      <c r="X48" s="23">
        <f t="shared" si="53"/>
        <v>0</v>
      </c>
      <c r="Y48" s="33">
        <f t="shared" si="18"/>
        <v>5.5555555555555552E-2</v>
      </c>
      <c r="Z48" s="25">
        <f>'Mai N-1'!L47</f>
        <v>1</v>
      </c>
      <c r="AA48" s="26">
        <f t="shared" si="54"/>
        <v>-1</v>
      </c>
      <c r="AB48" s="22" t="e">
        <f t="shared" si="20"/>
        <v>#DIV/0!</v>
      </c>
      <c r="AC48" s="23">
        <f t="shared" si="55"/>
        <v>0</v>
      </c>
      <c r="AD48" s="33">
        <f t="shared" si="22"/>
        <v>0.21126760563380281</v>
      </c>
      <c r="AE48" s="25">
        <f>'Mai N-1'!N47</f>
        <v>15</v>
      </c>
      <c r="AF48" s="26">
        <f t="shared" si="56"/>
        <v>-15</v>
      </c>
      <c r="AG48" s="22" t="e">
        <f t="shared" si="24"/>
        <v>#DIV/0!</v>
      </c>
      <c r="AH48" s="23">
        <f t="shared" si="57"/>
        <v>0</v>
      </c>
      <c r="AI48" s="33">
        <f t="shared" si="26"/>
        <v>0.10526315789473684</v>
      </c>
      <c r="AJ48" s="25">
        <f>'Mai N-1'!P47</f>
        <v>2</v>
      </c>
      <c r="AK48" s="26">
        <f t="shared" si="58"/>
        <v>-2</v>
      </c>
      <c r="AL48" s="22" t="e">
        <f t="shared" si="28"/>
        <v>#DIV/0!</v>
      </c>
      <c r="AM48" s="23">
        <f t="shared" si="59"/>
        <v>0</v>
      </c>
      <c r="AN48" s="33">
        <f t="shared" si="29"/>
        <v>8.5858585858585856E-2</v>
      </c>
      <c r="AO48" s="25">
        <f>'Mai N-1'!R47</f>
        <v>34</v>
      </c>
      <c r="AP48" s="26">
        <f t="shared" si="60"/>
        <v>-34</v>
      </c>
      <c r="AQ48" s="22" t="e">
        <f t="shared" si="31"/>
        <v>#DIV/0!</v>
      </c>
      <c r="AR48" s="23">
        <f t="shared" si="61"/>
        <v>0</v>
      </c>
      <c r="AS48" s="33" t="e">
        <f t="shared" si="33"/>
        <v>#DIV/0!</v>
      </c>
      <c r="AT48" s="25">
        <f>'Mai N-1'!T47</f>
        <v>0</v>
      </c>
      <c r="AU48" s="26">
        <f t="shared" si="62"/>
        <v>0</v>
      </c>
    </row>
    <row r="49" spans="1:47" x14ac:dyDescent="0.3">
      <c r="A49" t="s">
        <v>28</v>
      </c>
      <c r="B49" s="21"/>
      <c r="C49" s="22" t="e">
        <f t="shared" si="0"/>
        <v>#DIV/0!</v>
      </c>
      <c r="D49" s="23">
        <f t="shared" si="45"/>
        <v>0</v>
      </c>
      <c r="E49" s="24">
        <f t="shared" si="2"/>
        <v>0</v>
      </c>
      <c r="F49" s="25">
        <f>'Mai N-1'!D48</f>
        <v>0</v>
      </c>
      <c r="G49" s="26">
        <f t="shared" si="46"/>
        <v>0</v>
      </c>
      <c r="H49" s="22" t="e">
        <f t="shared" si="4"/>
        <v>#DIV/0!</v>
      </c>
      <c r="I49" s="23">
        <f t="shared" si="47"/>
        <v>0</v>
      </c>
      <c r="J49" s="33">
        <f t="shared" si="6"/>
        <v>1.2500000000000001E-2</v>
      </c>
      <c r="K49" s="25">
        <f>'Mai N-1'!F48</f>
        <v>1</v>
      </c>
      <c r="L49" s="26">
        <f t="shared" si="48"/>
        <v>-1</v>
      </c>
      <c r="M49" s="22" t="e">
        <f t="shared" si="8"/>
        <v>#DIV/0!</v>
      </c>
      <c r="N49" s="23">
        <f t="shared" si="49"/>
        <v>0</v>
      </c>
      <c r="O49" s="24">
        <f t="shared" si="10"/>
        <v>0</v>
      </c>
      <c r="P49" s="25">
        <f>'Mai N-1'!H48</f>
        <v>0</v>
      </c>
      <c r="Q49" s="26">
        <f t="shared" si="50"/>
        <v>0</v>
      </c>
      <c r="R49" s="22" t="e">
        <f t="shared" si="12"/>
        <v>#DIV/0!</v>
      </c>
      <c r="S49" s="23">
        <f t="shared" si="51"/>
        <v>0</v>
      </c>
      <c r="T49" s="33">
        <f t="shared" si="14"/>
        <v>0</v>
      </c>
      <c r="U49" s="25">
        <f>'Mai N-1'!J48</f>
        <v>0</v>
      </c>
      <c r="V49" s="26">
        <f t="shared" si="52"/>
        <v>0</v>
      </c>
      <c r="W49" s="22" t="e">
        <f t="shared" si="16"/>
        <v>#DIV/0!</v>
      </c>
      <c r="X49" s="23">
        <f t="shared" si="53"/>
        <v>0</v>
      </c>
      <c r="Y49" s="33">
        <f t="shared" si="18"/>
        <v>0</v>
      </c>
      <c r="Z49" s="25">
        <f>'Mai N-1'!L48</f>
        <v>0</v>
      </c>
      <c r="AA49" s="26">
        <f t="shared" si="54"/>
        <v>0</v>
      </c>
      <c r="AB49" s="22" t="e">
        <f t="shared" si="20"/>
        <v>#DIV/0!</v>
      </c>
      <c r="AC49" s="23">
        <f t="shared" si="55"/>
        <v>0</v>
      </c>
      <c r="AD49" s="33">
        <f t="shared" si="22"/>
        <v>0</v>
      </c>
      <c r="AE49" s="25">
        <f>'Mai N-1'!N48</f>
        <v>0</v>
      </c>
      <c r="AF49" s="26">
        <f t="shared" si="56"/>
        <v>0</v>
      </c>
      <c r="AG49" s="22" t="e">
        <f t="shared" si="24"/>
        <v>#DIV/0!</v>
      </c>
      <c r="AH49" s="23">
        <f t="shared" si="57"/>
        <v>0</v>
      </c>
      <c r="AI49" s="33">
        <f t="shared" si="26"/>
        <v>0</v>
      </c>
      <c r="AJ49" s="25">
        <f>'Mai N-1'!P48</f>
        <v>0</v>
      </c>
      <c r="AK49" s="26">
        <f t="shared" si="58"/>
        <v>0</v>
      </c>
      <c r="AL49" s="22" t="e">
        <f t="shared" si="28"/>
        <v>#DIV/0!</v>
      </c>
      <c r="AM49" s="23">
        <f t="shared" si="59"/>
        <v>0</v>
      </c>
      <c r="AN49" s="33">
        <f t="shared" si="29"/>
        <v>2.5252525252525255E-3</v>
      </c>
      <c r="AO49" s="25">
        <f>'Mai N-1'!R48</f>
        <v>1</v>
      </c>
      <c r="AP49" s="26">
        <f t="shared" si="60"/>
        <v>-1</v>
      </c>
      <c r="AQ49" s="22" t="e">
        <f t="shared" si="31"/>
        <v>#DIV/0!</v>
      </c>
      <c r="AR49" s="23">
        <f t="shared" si="61"/>
        <v>0</v>
      </c>
      <c r="AS49" s="33" t="e">
        <f t="shared" si="33"/>
        <v>#DIV/0!</v>
      </c>
      <c r="AT49" s="25">
        <f>'Mai N-1'!T48</f>
        <v>0</v>
      </c>
      <c r="AU49" s="26">
        <f t="shared" si="62"/>
        <v>0</v>
      </c>
    </row>
    <row r="50" spans="1:47" x14ac:dyDescent="0.3">
      <c r="A50" t="s">
        <v>62</v>
      </c>
      <c r="B50" s="21"/>
      <c r="C50" s="22" t="e">
        <f t="shared" si="0"/>
        <v>#DIV/0!</v>
      </c>
      <c r="D50" s="23">
        <f t="shared" si="45"/>
        <v>0</v>
      </c>
      <c r="E50" s="24">
        <f t="shared" si="2"/>
        <v>0</v>
      </c>
      <c r="F50" s="25">
        <f>'Mai N-1'!D49</f>
        <v>0</v>
      </c>
      <c r="G50" s="26">
        <f t="shared" si="46"/>
        <v>0</v>
      </c>
      <c r="H50" s="22" t="e">
        <f t="shared" si="4"/>
        <v>#DIV/0!</v>
      </c>
      <c r="I50" s="23">
        <f t="shared" si="47"/>
        <v>0</v>
      </c>
      <c r="J50" s="33">
        <f t="shared" si="6"/>
        <v>0</v>
      </c>
      <c r="K50" s="25">
        <f>'Mai N-1'!F49</f>
        <v>0</v>
      </c>
      <c r="L50" s="26">
        <f t="shared" si="48"/>
        <v>0</v>
      </c>
      <c r="M50" s="22" t="e">
        <f t="shared" si="8"/>
        <v>#DIV/0!</v>
      </c>
      <c r="N50" s="23">
        <f t="shared" si="49"/>
        <v>0</v>
      </c>
      <c r="O50" s="24">
        <f t="shared" si="10"/>
        <v>0</v>
      </c>
      <c r="P50" s="25">
        <f>'Mai N-1'!H49</f>
        <v>0</v>
      </c>
      <c r="Q50" s="26">
        <f t="shared" si="50"/>
        <v>0</v>
      </c>
      <c r="R50" s="22" t="e">
        <f t="shared" si="12"/>
        <v>#DIV/0!</v>
      </c>
      <c r="S50" s="23">
        <f t="shared" si="51"/>
        <v>0</v>
      </c>
      <c r="T50" s="33">
        <f t="shared" si="14"/>
        <v>0</v>
      </c>
      <c r="U50" s="25">
        <f>'Mai N-1'!J49</f>
        <v>0</v>
      </c>
      <c r="V50" s="26">
        <f t="shared" si="52"/>
        <v>0</v>
      </c>
      <c r="W50" s="22" t="e">
        <f t="shared" si="16"/>
        <v>#DIV/0!</v>
      </c>
      <c r="X50" s="23">
        <f t="shared" si="53"/>
        <v>0</v>
      </c>
      <c r="Y50" s="33">
        <f t="shared" si="18"/>
        <v>0</v>
      </c>
      <c r="Z50" s="25">
        <f>'Mai N-1'!L49</f>
        <v>0</v>
      </c>
      <c r="AA50" s="26">
        <f t="shared" si="54"/>
        <v>0</v>
      </c>
      <c r="AB50" s="22" t="e">
        <f t="shared" si="20"/>
        <v>#DIV/0!</v>
      </c>
      <c r="AC50" s="23">
        <f t="shared" si="55"/>
        <v>0</v>
      </c>
      <c r="AD50" s="33">
        <f t="shared" si="22"/>
        <v>0</v>
      </c>
      <c r="AE50" s="25">
        <f>'Mai N-1'!N49</f>
        <v>0</v>
      </c>
      <c r="AF50" s="26">
        <f t="shared" si="56"/>
        <v>0</v>
      </c>
      <c r="AG50" s="22" t="e">
        <f t="shared" si="24"/>
        <v>#DIV/0!</v>
      </c>
      <c r="AH50" s="23">
        <f t="shared" si="57"/>
        <v>0</v>
      </c>
      <c r="AI50" s="33">
        <f t="shared" si="26"/>
        <v>0</v>
      </c>
      <c r="AJ50" s="25">
        <f>'Mai N-1'!P49</f>
        <v>0</v>
      </c>
      <c r="AK50" s="26">
        <f t="shared" si="58"/>
        <v>0</v>
      </c>
      <c r="AL50" s="22" t="e">
        <f t="shared" si="28"/>
        <v>#DIV/0!</v>
      </c>
      <c r="AM50" s="23">
        <f t="shared" si="59"/>
        <v>0</v>
      </c>
      <c r="AN50" s="33">
        <f t="shared" si="29"/>
        <v>0</v>
      </c>
      <c r="AO50" s="25">
        <f>'Mai N-1'!R49</f>
        <v>0</v>
      </c>
      <c r="AP50" s="26">
        <f t="shared" si="60"/>
        <v>0</v>
      </c>
      <c r="AQ50" s="22" t="e">
        <f t="shared" si="31"/>
        <v>#DIV/0!</v>
      </c>
      <c r="AR50" s="23">
        <f t="shared" si="61"/>
        <v>0</v>
      </c>
      <c r="AS50" s="33" t="e">
        <f t="shared" si="33"/>
        <v>#DIV/0!</v>
      </c>
      <c r="AT50" s="25">
        <f>'Mai N-1'!T49</f>
        <v>0</v>
      </c>
      <c r="AU50" s="26">
        <f t="shared" si="62"/>
        <v>0</v>
      </c>
    </row>
    <row r="51" spans="1:47" x14ac:dyDescent="0.3">
      <c r="A51" t="s">
        <v>63</v>
      </c>
      <c r="B51" s="21"/>
      <c r="C51" s="22" t="e">
        <f t="shared" si="0"/>
        <v>#DIV/0!</v>
      </c>
      <c r="D51" s="23">
        <f t="shared" si="45"/>
        <v>0</v>
      </c>
      <c r="E51" s="24">
        <f t="shared" si="2"/>
        <v>0</v>
      </c>
      <c r="F51" s="25">
        <f>'Mai N-1'!D50</f>
        <v>0</v>
      </c>
      <c r="G51" s="26">
        <f t="shared" si="46"/>
        <v>0</v>
      </c>
      <c r="H51" s="22" t="e">
        <f t="shared" si="4"/>
        <v>#DIV/0!</v>
      </c>
      <c r="I51" s="23">
        <f t="shared" si="47"/>
        <v>0</v>
      </c>
      <c r="J51" s="33">
        <f t="shared" si="6"/>
        <v>0</v>
      </c>
      <c r="K51" s="25">
        <f>'Mai N-1'!F50</f>
        <v>0</v>
      </c>
      <c r="L51" s="26">
        <f t="shared" si="48"/>
        <v>0</v>
      </c>
      <c r="M51" s="22" t="e">
        <f t="shared" si="8"/>
        <v>#DIV/0!</v>
      </c>
      <c r="N51" s="23">
        <f t="shared" si="49"/>
        <v>0</v>
      </c>
      <c r="O51" s="24">
        <f t="shared" si="10"/>
        <v>0</v>
      </c>
      <c r="P51" s="25">
        <f>'Mai N-1'!H50</f>
        <v>0</v>
      </c>
      <c r="Q51" s="26">
        <f t="shared" si="50"/>
        <v>0</v>
      </c>
      <c r="R51" s="22" t="e">
        <f t="shared" si="12"/>
        <v>#DIV/0!</v>
      </c>
      <c r="S51" s="23">
        <f t="shared" si="51"/>
        <v>0</v>
      </c>
      <c r="T51" s="33">
        <f t="shared" si="14"/>
        <v>0</v>
      </c>
      <c r="U51" s="25">
        <f>'Mai N-1'!J50</f>
        <v>0</v>
      </c>
      <c r="V51" s="26">
        <f t="shared" si="52"/>
        <v>0</v>
      </c>
      <c r="W51" s="22" t="e">
        <f t="shared" si="16"/>
        <v>#DIV/0!</v>
      </c>
      <c r="X51" s="23">
        <f t="shared" si="53"/>
        <v>0</v>
      </c>
      <c r="Y51" s="33">
        <f t="shared" si="18"/>
        <v>0</v>
      </c>
      <c r="Z51" s="25">
        <f>'Mai N-1'!L50</f>
        <v>0</v>
      </c>
      <c r="AA51" s="26">
        <f t="shared" si="54"/>
        <v>0</v>
      </c>
      <c r="AB51" s="22" t="e">
        <f t="shared" si="20"/>
        <v>#DIV/0!</v>
      </c>
      <c r="AC51" s="23">
        <f t="shared" si="55"/>
        <v>0</v>
      </c>
      <c r="AD51" s="33">
        <f t="shared" si="22"/>
        <v>0</v>
      </c>
      <c r="AE51" s="25">
        <f>'Mai N-1'!N50</f>
        <v>0</v>
      </c>
      <c r="AF51" s="26">
        <f t="shared" si="56"/>
        <v>0</v>
      </c>
      <c r="AG51" s="22" t="e">
        <f t="shared" si="24"/>
        <v>#DIV/0!</v>
      </c>
      <c r="AH51" s="23">
        <f t="shared" si="57"/>
        <v>0</v>
      </c>
      <c r="AI51" s="33">
        <f t="shared" si="26"/>
        <v>0</v>
      </c>
      <c r="AJ51" s="25">
        <f>'Mai N-1'!P50</f>
        <v>0</v>
      </c>
      <c r="AK51" s="26">
        <f t="shared" si="58"/>
        <v>0</v>
      </c>
      <c r="AL51" s="22" t="e">
        <f t="shared" si="28"/>
        <v>#DIV/0!</v>
      </c>
      <c r="AM51" s="23">
        <f t="shared" si="59"/>
        <v>0</v>
      </c>
      <c r="AN51" s="33">
        <f t="shared" si="29"/>
        <v>0</v>
      </c>
      <c r="AO51" s="25">
        <f>'Mai N-1'!R50</f>
        <v>0</v>
      </c>
      <c r="AP51" s="26">
        <f t="shared" si="60"/>
        <v>0</v>
      </c>
      <c r="AQ51" s="22" t="e">
        <f t="shared" si="31"/>
        <v>#DIV/0!</v>
      </c>
      <c r="AR51" s="23">
        <f t="shared" si="61"/>
        <v>0</v>
      </c>
      <c r="AS51" s="33" t="e">
        <f t="shared" si="33"/>
        <v>#DIV/0!</v>
      </c>
      <c r="AT51" s="25">
        <f>'Mai N-1'!T50</f>
        <v>0</v>
      </c>
      <c r="AU51" s="26">
        <f t="shared" si="62"/>
        <v>0</v>
      </c>
    </row>
    <row r="52" spans="1:47" x14ac:dyDescent="0.3">
      <c r="A52" t="s">
        <v>34</v>
      </c>
      <c r="B52" s="21"/>
      <c r="C52" s="22" t="e">
        <f t="shared" si="0"/>
        <v>#DIV/0!</v>
      </c>
      <c r="D52" s="23">
        <f t="shared" si="45"/>
        <v>0</v>
      </c>
      <c r="E52" s="24">
        <f t="shared" si="2"/>
        <v>1.4084507042253521E-2</v>
      </c>
      <c r="F52" s="25">
        <f>'Mai N-1'!D51</f>
        <v>2</v>
      </c>
      <c r="G52" s="26">
        <f t="shared" si="46"/>
        <v>-2</v>
      </c>
      <c r="H52" s="22" t="e">
        <f t="shared" si="4"/>
        <v>#DIV/0!</v>
      </c>
      <c r="I52" s="23">
        <f t="shared" si="47"/>
        <v>0</v>
      </c>
      <c r="J52" s="33">
        <f t="shared" si="6"/>
        <v>1.2500000000000001E-2</v>
      </c>
      <c r="K52" s="25">
        <f>'Mai N-1'!F51</f>
        <v>1</v>
      </c>
      <c r="L52" s="26">
        <f t="shared" si="48"/>
        <v>-1</v>
      </c>
      <c r="M52" s="22" t="e">
        <f t="shared" si="8"/>
        <v>#DIV/0!</v>
      </c>
      <c r="N52" s="23">
        <f t="shared" si="49"/>
        <v>0</v>
      </c>
      <c r="O52" s="24">
        <f t="shared" si="10"/>
        <v>0</v>
      </c>
      <c r="P52" s="25">
        <f>'Mai N-1'!H51</f>
        <v>0</v>
      </c>
      <c r="Q52" s="26">
        <f t="shared" si="50"/>
        <v>0</v>
      </c>
      <c r="R52" s="22" t="e">
        <f t="shared" si="12"/>
        <v>#DIV/0!</v>
      </c>
      <c r="S52" s="23">
        <f t="shared" si="51"/>
        <v>0</v>
      </c>
      <c r="T52" s="33">
        <f t="shared" si="14"/>
        <v>0</v>
      </c>
      <c r="U52" s="25">
        <f>'Mai N-1'!J51</f>
        <v>0</v>
      </c>
      <c r="V52" s="26">
        <f t="shared" si="52"/>
        <v>0</v>
      </c>
      <c r="W52" s="22" t="e">
        <f t="shared" si="16"/>
        <v>#DIV/0!</v>
      </c>
      <c r="X52" s="23">
        <f t="shared" si="53"/>
        <v>0</v>
      </c>
      <c r="Y52" s="33">
        <f t="shared" si="18"/>
        <v>5.5555555555555552E-2</v>
      </c>
      <c r="Z52" s="25">
        <f>'Mai N-1'!L51</f>
        <v>1</v>
      </c>
      <c r="AA52" s="26">
        <f t="shared" si="54"/>
        <v>-1</v>
      </c>
      <c r="AB52" s="22" t="e">
        <f t="shared" si="20"/>
        <v>#DIV/0!</v>
      </c>
      <c r="AC52" s="23">
        <f t="shared" si="55"/>
        <v>0</v>
      </c>
      <c r="AD52" s="33">
        <f t="shared" si="22"/>
        <v>4.2253521126760563E-2</v>
      </c>
      <c r="AE52" s="25">
        <f>'Mai N-1'!N51</f>
        <v>3</v>
      </c>
      <c r="AF52" s="26">
        <f t="shared" si="56"/>
        <v>-3</v>
      </c>
      <c r="AG52" s="22" t="e">
        <f t="shared" si="24"/>
        <v>#DIV/0!</v>
      </c>
      <c r="AH52" s="23">
        <f t="shared" si="57"/>
        <v>0</v>
      </c>
      <c r="AI52" s="33">
        <f t="shared" si="26"/>
        <v>0</v>
      </c>
      <c r="AJ52" s="25">
        <f>'Mai N-1'!P51</f>
        <v>0</v>
      </c>
      <c r="AK52" s="26">
        <f t="shared" si="58"/>
        <v>0</v>
      </c>
      <c r="AL52" s="22" t="e">
        <f t="shared" si="28"/>
        <v>#DIV/0!</v>
      </c>
      <c r="AM52" s="23">
        <f t="shared" si="59"/>
        <v>0</v>
      </c>
      <c r="AN52" s="33">
        <f t="shared" si="29"/>
        <v>1.7676767676767676E-2</v>
      </c>
      <c r="AO52" s="25">
        <f>'Mai N-1'!R51</f>
        <v>7</v>
      </c>
      <c r="AP52" s="26">
        <f t="shared" si="60"/>
        <v>-7</v>
      </c>
      <c r="AQ52" s="22" t="e">
        <f t="shared" si="31"/>
        <v>#DIV/0!</v>
      </c>
      <c r="AR52" s="23">
        <f t="shared" si="61"/>
        <v>0</v>
      </c>
      <c r="AS52" s="33" t="e">
        <f t="shared" si="33"/>
        <v>#DIV/0!</v>
      </c>
      <c r="AT52" s="25">
        <f>'Mai N-1'!T51</f>
        <v>0</v>
      </c>
      <c r="AU52" s="26">
        <f t="shared" si="62"/>
        <v>0</v>
      </c>
    </row>
    <row r="53" spans="1:47" x14ac:dyDescent="0.3">
      <c r="A53" t="s">
        <v>29</v>
      </c>
      <c r="B53" s="21"/>
      <c r="C53" s="22" t="e">
        <f t="shared" si="0"/>
        <v>#DIV/0!</v>
      </c>
      <c r="D53" s="23">
        <f t="shared" si="45"/>
        <v>0</v>
      </c>
      <c r="E53" s="24">
        <f t="shared" si="2"/>
        <v>0</v>
      </c>
      <c r="F53" s="25">
        <f>'Mai N-1'!D52</f>
        <v>0</v>
      </c>
      <c r="G53" s="26">
        <f t="shared" si="46"/>
        <v>0</v>
      </c>
      <c r="H53" s="22" t="e">
        <f t="shared" si="4"/>
        <v>#DIV/0!</v>
      </c>
      <c r="I53" s="23">
        <f t="shared" si="47"/>
        <v>0</v>
      </c>
      <c r="J53" s="33">
        <f t="shared" si="6"/>
        <v>0</v>
      </c>
      <c r="K53" s="25">
        <f>'Mai N-1'!F52</f>
        <v>0</v>
      </c>
      <c r="L53" s="26">
        <f t="shared" si="48"/>
        <v>0</v>
      </c>
      <c r="M53" s="22" t="e">
        <f t="shared" si="8"/>
        <v>#DIV/0!</v>
      </c>
      <c r="N53" s="23">
        <f t="shared" si="49"/>
        <v>0</v>
      </c>
      <c r="O53" s="24">
        <f t="shared" si="10"/>
        <v>0</v>
      </c>
      <c r="P53" s="25">
        <f>'Mai N-1'!H52</f>
        <v>0</v>
      </c>
      <c r="Q53" s="26">
        <f t="shared" si="50"/>
        <v>0</v>
      </c>
      <c r="R53" s="22" t="e">
        <f t="shared" si="12"/>
        <v>#DIV/0!</v>
      </c>
      <c r="S53" s="23">
        <f t="shared" si="51"/>
        <v>0</v>
      </c>
      <c r="T53" s="33">
        <f t="shared" si="14"/>
        <v>3.0303030303030304E-2</v>
      </c>
      <c r="U53" s="25">
        <f>'Mai N-1'!J52</f>
        <v>1</v>
      </c>
      <c r="V53" s="26">
        <f t="shared" si="52"/>
        <v>-1</v>
      </c>
      <c r="W53" s="22" t="e">
        <f t="shared" si="16"/>
        <v>#DIV/0!</v>
      </c>
      <c r="X53" s="23">
        <f t="shared" si="53"/>
        <v>0</v>
      </c>
      <c r="Y53" s="33">
        <f t="shared" si="18"/>
        <v>0</v>
      </c>
      <c r="Z53" s="25">
        <f>'Mai N-1'!L52</f>
        <v>0</v>
      </c>
      <c r="AA53" s="26">
        <f t="shared" si="54"/>
        <v>0</v>
      </c>
      <c r="AB53" s="22" t="e">
        <f t="shared" si="20"/>
        <v>#DIV/0!</v>
      </c>
      <c r="AC53" s="23">
        <f t="shared" si="55"/>
        <v>0</v>
      </c>
      <c r="AD53" s="33">
        <f t="shared" si="22"/>
        <v>1.4084507042253521E-2</v>
      </c>
      <c r="AE53" s="25">
        <f>'Mai N-1'!N52</f>
        <v>1</v>
      </c>
      <c r="AF53" s="26">
        <f t="shared" si="56"/>
        <v>-1</v>
      </c>
      <c r="AG53" s="22" t="e">
        <f t="shared" si="24"/>
        <v>#DIV/0!</v>
      </c>
      <c r="AH53" s="23">
        <f t="shared" si="57"/>
        <v>0</v>
      </c>
      <c r="AI53" s="33">
        <f t="shared" si="26"/>
        <v>0</v>
      </c>
      <c r="AJ53" s="25">
        <f>'Mai N-1'!P52</f>
        <v>0</v>
      </c>
      <c r="AK53" s="26">
        <f t="shared" si="58"/>
        <v>0</v>
      </c>
      <c r="AL53" s="22" t="e">
        <f t="shared" si="28"/>
        <v>#DIV/0!</v>
      </c>
      <c r="AM53" s="23">
        <f t="shared" si="59"/>
        <v>0</v>
      </c>
      <c r="AN53" s="33">
        <f t="shared" si="29"/>
        <v>5.0505050505050509E-3</v>
      </c>
      <c r="AO53" s="25">
        <f>'Mai N-1'!R52</f>
        <v>2</v>
      </c>
      <c r="AP53" s="26">
        <f t="shared" si="60"/>
        <v>-2</v>
      </c>
      <c r="AQ53" s="22" t="e">
        <f t="shared" si="31"/>
        <v>#DIV/0!</v>
      </c>
      <c r="AR53" s="23">
        <f t="shared" si="61"/>
        <v>0</v>
      </c>
      <c r="AS53" s="33" t="e">
        <f t="shared" si="33"/>
        <v>#DIV/0!</v>
      </c>
      <c r="AT53" s="25">
        <f>'Mai N-1'!T52</f>
        <v>0</v>
      </c>
      <c r="AU53" s="26">
        <f t="shared" si="62"/>
        <v>0</v>
      </c>
    </row>
    <row r="54" spans="1:47" x14ac:dyDescent="0.3">
      <c r="A54" t="s">
        <v>35</v>
      </c>
      <c r="B54" s="21"/>
      <c r="C54" s="22" t="e">
        <f t="shared" si="0"/>
        <v>#DIV/0!</v>
      </c>
      <c r="D54" s="23">
        <f t="shared" si="45"/>
        <v>0</v>
      </c>
      <c r="E54" s="24">
        <f t="shared" si="2"/>
        <v>2.8169014084507043E-2</v>
      </c>
      <c r="F54" s="25">
        <f>'Mai N-1'!D53</f>
        <v>4</v>
      </c>
      <c r="G54" s="26">
        <f t="shared" si="46"/>
        <v>-4</v>
      </c>
      <c r="H54" s="22" t="e">
        <f t="shared" si="4"/>
        <v>#DIV/0!</v>
      </c>
      <c r="I54" s="23">
        <f t="shared" si="47"/>
        <v>0</v>
      </c>
      <c r="J54" s="33">
        <f t="shared" si="6"/>
        <v>1.2500000000000001E-2</v>
      </c>
      <c r="K54" s="25">
        <f>'Mai N-1'!F53</f>
        <v>1</v>
      </c>
      <c r="L54" s="26">
        <f t="shared" si="48"/>
        <v>-1</v>
      </c>
      <c r="M54" s="22" t="e">
        <f t="shared" si="8"/>
        <v>#DIV/0!</v>
      </c>
      <c r="N54" s="23">
        <f t="shared" si="49"/>
        <v>0</v>
      </c>
      <c r="O54" s="24">
        <f t="shared" si="10"/>
        <v>0</v>
      </c>
      <c r="P54" s="25">
        <f>'Mai N-1'!H53</f>
        <v>0</v>
      </c>
      <c r="Q54" s="26">
        <f t="shared" si="50"/>
        <v>0</v>
      </c>
      <c r="R54" s="22" t="e">
        <f t="shared" si="12"/>
        <v>#DIV/0!</v>
      </c>
      <c r="S54" s="23">
        <f t="shared" si="51"/>
        <v>0</v>
      </c>
      <c r="T54" s="33">
        <f t="shared" si="14"/>
        <v>3.0303030303030304E-2</v>
      </c>
      <c r="U54" s="25">
        <f>'Mai N-1'!J53</f>
        <v>1</v>
      </c>
      <c r="V54" s="26">
        <f t="shared" si="52"/>
        <v>-1</v>
      </c>
      <c r="W54" s="22" t="e">
        <f t="shared" si="16"/>
        <v>#DIV/0!</v>
      </c>
      <c r="X54" s="23">
        <f t="shared" si="53"/>
        <v>0</v>
      </c>
      <c r="Y54" s="33">
        <f t="shared" si="18"/>
        <v>5.5555555555555552E-2</v>
      </c>
      <c r="Z54" s="25">
        <f>'Mai N-1'!L53</f>
        <v>1</v>
      </c>
      <c r="AA54" s="26">
        <f t="shared" si="54"/>
        <v>-1</v>
      </c>
      <c r="AB54" s="22" t="e">
        <f t="shared" si="20"/>
        <v>#DIV/0!</v>
      </c>
      <c r="AC54" s="23">
        <f t="shared" si="55"/>
        <v>0</v>
      </c>
      <c r="AD54" s="33">
        <f t="shared" si="22"/>
        <v>8.4507042253521125E-2</v>
      </c>
      <c r="AE54" s="25">
        <f>'Mai N-1'!N53</f>
        <v>6</v>
      </c>
      <c r="AF54" s="26">
        <f t="shared" si="56"/>
        <v>-6</v>
      </c>
      <c r="AG54" s="22" t="e">
        <f t="shared" si="24"/>
        <v>#DIV/0!</v>
      </c>
      <c r="AH54" s="23">
        <f t="shared" si="57"/>
        <v>0</v>
      </c>
      <c r="AI54" s="33">
        <f t="shared" si="26"/>
        <v>0</v>
      </c>
      <c r="AJ54" s="25">
        <f>'Mai N-1'!P53</f>
        <v>0</v>
      </c>
      <c r="AK54" s="26">
        <f t="shared" si="58"/>
        <v>0</v>
      </c>
      <c r="AL54" s="22" t="e">
        <f t="shared" si="28"/>
        <v>#DIV/0!</v>
      </c>
      <c r="AM54" s="23">
        <f t="shared" si="59"/>
        <v>0</v>
      </c>
      <c r="AN54" s="33">
        <f t="shared" si="29"/>
        <v>3.2828282828282832E-2</v>
      </c>
      <c r="AO54" s="25">
        <f>'Mai N-1'!R53</f>
        <v>13</v>
      </c>
      <c r="AP54" s="26">
        <f t="shared" si="60"/>
        <v>-13</v>
      </c>
      <c r="AQ54" s="22" t="e">
        <f t="shared" si="31"/>
        <v>#DIV/0!</v>
      </c>
      <c r="AR54" s="23">
        <f t="shared" si="61"/>
        <v>0</v>
      </c>
      <c r="AS54" s="33" t="e">
        <f t="shared" si="33"/>
        <v>#DIV/0!</v>
      </c>
      <c r="AT54" s="25">
        <f>'Mai N-1'!T53</f>
        <v>0</v>
      </c>
      <c r="AU54" s="26">
        <f t="shared" si="62"/>
        <v>0</v>
      </c>
    </row>
    <row r="55" spans="1:47" x14ac:dyDescent="0.3">
      <c r="A55" t="s">
        <v>30</v>
      </c>
      <c r="B55" s="21"/>
      <c r="C55" s="22" t="e">
        <f t="shared" si="0"/>
        <v>#DIV/0!</v>
      </c>
      <c r="D55" s="23">
        <f t="shared" si="45"/>
        <v>0</v>
      </c>
      <c r="E55" s="24">
        <f t="shared" si="2"/>
        <v>5.6338028169014086E-2</v>
      </c>
      <c r="F55" s="25">
        <f>'Mai N-1'!D54</f>
        <v>8</v>
      </c>
      <c r="G55" s="26">
        <f t="shared" si="46"/>
        <v>-8</v>
      </c>
      <c r="H55" s="22" t="e">
        <f t="shared" si="4"/>
        <v>#DIV/0!</v>
      </c>
      <c r="I55" s="23">
        <f t="shared" si="47"/>
        <v>0</v>
      </c>
      <c r="J55" s="33">
        <f t="shared" si="6"/>
        <v>6.25E-2</v>
      </c>
      <c r="K55" s="25">
        <f>'Mai N-1'!F54</f>
        <v>5</v>
      </c>
      <c r="L55" s="26">
        <f t="shared" si="48"/>
        <v>-5</v>
      </c>
      <c r="M55" s="22" t="e">
        <f t="shared" si="8"/>
        <v>#DIV/0!</v>
      </c>
      <c r="N55" s="23">
        <f t="shared" si="49"/>
        <v>0</v>
      </c>
      <c r="O55" s="24">
        <f t="shared" si="10"/>
        <v>0</v>
      </c>
      <c r="P55" s="25">
        <f>'Mai N-1'!H54</f>
        <v>0</v>
      </c>
      <c r="Q55" s="26">
        <f t="shared" si="50"/>
        <v>0</v>
      </c>
      <c r="R55" s="22" t="e">
        <f t="shared" si="12"/>
        <v>#DIV/0!</v>
      </c>
      <c r="S55" s="23">
        <f t="shared" si="51"/>
        <v>0</v>
      </c>
      <c r="T55" s="33">
        <f t="shared" si="14"/>
        <v>0</v>
      </c>
      <c r="U55" s="25">
        <f>'Mai N-1'!J54</f>
        <v>0</v>
      </c>
      <c r="V55" s="26">
        <f t="shared" si="52"/>
        <v>0</v>
      </c>
      <c r="W55" s="22" t="e">
        <f t="shared" si="16"/>
        <v>#DIV/0!</v>
      </c>
      <c r="X55" s="23">
        <f t="shared" si="53"/>
        <v>0</v>
      </c>
      <c r="Y55" s="33">
        <f t="shared" si="18"/>
        <v>5.5555555555555552E-2</v>
      </c>
      <c r="Z55" s="25">
        <f>'Mai N-1'!L54</f>
        <v>1</v>
      </c>
      <c r="AA55" s="26">
        <f t="shared" si="54"/>
        <v>-1</v>
      </c>
      <c r="AB55" s="22" t="e">
        <f t="shared" si="20"/>
        <v>#DIV/0!</v>
      </c>
      <c r="AC55" s="23">
        <f t="shared" si="55"/>
        <v>0</v>
      </c>
      <c r="AD55" s="33">
        <f t="shared" si="22"/>
        <v>2.8169014084507043E-2</v>
      </c>
      <c r="AE55" s="25">
        <f>'Mai N-1'!N54</f>
        <v>2</v>
      </c>
      <c r="AF55" s="26">
        <f t="shared" si="56"/>
        <v>-2</v>
      </c>
      <c r="AG55" s="22" t="e">
        <f t="shared" si="24"/>
        <v>#DIV/0!</v>
      </c>
      <c r="AH55" s="23">
        <f t="shared" si="57"/>
        <v>0</v>
      </c>
      <c r="AI55" s="33">
        <f t="shared" si="26"/>
        <v>0.15789473684210525</v>
      </c>
      <c r="AJ55" s="25">
        <f>'Mai N-1'!P54</f>
        <v>3</v>
      </c>
      <c r="AK55" s="26">
        <f t="shared" si="58"/>
        <v>-3</v>
      </c>
      <c r="AL55" s="22" t="e">
        <f t="shared" si="28"/>
        <v>#DIV/0!</v>
      </c>
      <c r="AM55" s="23">
        <f t="shared" si="59"/>
        <v>0</v>
      </c>
      <c r="AN55" s="33">
        <f t="shared" si="29"/>
        <v>4.7979797979797977E-2</v>
      </c>
      <c r="AO55" s="25">
        <f>'Mai N-1'!R54</f>
        <v>19</v>
      </c>
      <c r="AP55" s="26">
        <f t="shared" si="60"/>
        <v>-19</v>
      </c>
      <c r="AQ55" s="22" t="e">
        <f t="shared" si="31"/>
        <v>#DIV/0!</v>
      </c>
      <c r="AR55" s="23">
        <f t="shared" si="61"/>
        <v>0</v>
      </c>
      <c r="AS55" s="33" t="e">
        <f t="shared" si="33"/>
        <v>#DIV/0!</v>
      </c>
      <c r="AT55" s="25">
        <f>'Mai N-1'!T54</f>
        <v>0</v>
      </c>
      <c r="AU55" s="26">
        <f t="shared" si="62"/>
        <v>0</v>
      </c>
    </row>
    <row r="56" spans="1:47" x14ac:dyDescent="0.3">
      <c r="A56" t="s">
        <v>31</v>
      </c>
      <c r="B56" s="21"/>
      <c r="C56" s="22" t="e">
        <f t="shared" si="0"/>
        <v>#DIV/0!</v>
      </c>
      <c r="D56" s="23">
        <f t="shared" si="45"/>
        <v>0</v>
      </c>
      <c r="E56" s="24">
        <f t="shared" si="2"/>
        <v>0.11267605633802817</v>
      </c>
      <c r="F56" s="25">
        <f>'Mai N-1'!D55</f>
        <v>16</v>
      </c>
      <c r="G56" s="26">
        <f t="shared" si="46"/>
        <v>-16</v>
      </c>
      <c r="H56" s="22" t="e">
        <f t="shared" si="4"/>
        <v>#DIV/0!</v>
      </c>
      <c r="I56" s="23">
        <f t="shared" si="47"/>
        <v>0</v>
      </c>
      <c r="J56" s="33">
        <f t="shared" si="6"/>
        <v>7.4999999999999997E-2</v>
      </c>
      <c r="K56" s="25">
        <f>'Mai N-1'!F55</f>
        <v>6</v>
      </c>
      <c r="L56" s="26">
        <f t="shared" si="48"/>
        <v>-6</v>
      </c>
      <c r="M56" s="22" t="e">
        <f t="shared" si="8"/>
        <v>#DIV/0!</v>
      </c>
      <c r="N56" s="23">
        <f t="shared" si="49"/>
        <v>0</v>
      </c>
      <c r="O56" s="24">
        <f t="shared" si="10"/>
        <v>3.0303030303030304E-2</v>
      </c>
      <c r="P56" s="25">
        <f>'Mai N-1'!H55</f>
        <v>1</v>
      </c>
      <c r="Q56" s="26">
        <f t="shared" si="50"/>
        <v>-1</v>
      </c>
      <c r="R56" s="22" t="e">
        <f t="shared" si="12"/>
        <v>#DIV/0!</v>
      </c>
      <c r="S56" s="23">
        <f t="shared" si="51"/>
        <v>0</v>
      </c>
      <c r="T56" s="33">
        <f t="shared" si="14"/>
        <v>0.12121212121212122</v>
      </c>
      <c r="U56" s="25">
        <f>'Mai N-1'!J55</f>
        <v>4</v>
      </c>
      <c r="V56" s="26">
        <f t="shared" si="52"/>
        <v>-4</v>
      </c>
      <c r="W56" s="22" t="e">
        <f t="shared" si="16"/>
        <v>#DIV/0!</v>
      </c>
      <c r="X56" s="23">
        <f t="shared" si="53"/>
        <v>0</v>
      </c>
      <c r="Y56" s="33">
        <f t="shared" si="18"/>
        <v>5.5555555555555552E-2</v>
      </c>
      <c r="Z56" s="25">
        <f>'Mai N-1'!L55</f>
        <v>1</v>
      </c>
      <c r="AA56" s="26">
        <f t="shared" si="54"/>
        <v>-1</v>
      </c>
      <c r="AB56" s="22" t="e">
        <f t="shared" si="20"/>
        <v>#DIV/0!</v>
      </c>
      <c r="AC56" s="23">
        <f t="shared" si="55"/>
        <v>0</v>
      </c>
      <c r="AD56" s="33">
        <f t="shared" si="22"/>
        <v>8.4507042253521125E-2</v>
      </c>
      <c r="AE56" s="25">
        <f>'Mai N-1'!N55</f>
        <v>6</v>
      </c>
      <c r="AF56" s="26">
        <f t="shared" si="56"/>
        <v>-6</v>
      </c>
      <c r="AG56" s="22" t="e">
        <f t="shared" si="24"/>
        <v>#DIV/0!</v>
      </c>
      <c r="AH56" s="23">
        <f t="shared" si="57"/>
        <v>0</v>
      </c>
      <c r="AI56" s="33">
        <f t="shared" si="26"/>
        <v>0.10526315789473684</v>
      </c>
      <c r="AJ56" s="25">
        <f>'Mai N-1'!P55</f>
        <v>2</v>
      </c>
      <c r="AK56" s="26">
        <f t="shared" si="58"/>
        <v>-2</v>
      </c>
      <c r="AL56" s="22" t="e">
        <f t="shared" si="28"/>
        <v>#DIV/0!</v>
      </c>
      <c r="AM56" s="23">
        <f t="shared" si="59"/>
        <v>0</v>
      </c>
      <c r="AN56" s="33">
        <f t="shared" si="29"/>
        <v>9.0909090909090912E-2</v>
      </c>
      <c r="AO56" s="25">
        <f>'Mai N-1'!R55</f>
        <v>36</v>
      </c>
      <c r="AP56" s="26">
        <f t="shared" si="60"/>
        <v>-36</v>
      </c>
      <c r="AQ56" s="22" t="e">
        <f t="shared" si="31"/>
        <v>#DIV/0!</v>
      </c>
      <c r="AR56" s="23">
        <f t="shared" si="61"/>
        <v>0</v>
      </c>
      <c r="AS56" s="33" t="e">
        <f t="shared" si="33"/>
        <v>#DIV/0!</v>
      </c>
      <c r="AT56" s="25">
        <f>'Mai N-1'!T55</f>
        <v>0</v>
      </c>
      <c r="AU56" s="26">
        <f t="shared" si="62"/>
        <v>0</v>
      </c>
    </row>
    <row r="57" spans="1:47" x14ac:dyDescent="0.3">
      <c r="A57" t="s">
        <v>32</v>
      </c>
      <c r="B57" s="21"/>
      <c r="C57" s="22" t="e">
        <f t="shared" si="0"/>
        <v>#DIV/0!</v>
      </c>
      <c r="D57" s="23">
        <f t="shared" si="45"/>
        <v>0</v>
      </c>
      <c r="E57" s="24">
        <f t="shared" si="2"/>
        <v>0</v>
      </c>
      <c r="F57" s="25">
        <f>'Mai N-1'!D56</f>
        <v>0</v>
      </c>
      <c r="G57" s="26">
        <f t="shared" si="46"/>
        <v>0</v>
      </c>
      <c r="H57" s="22" t="e">
        <f t="shared" si="4"/>
        <v>#DIV/0!</v>
      </c>
      <c r="I57" s="23">
        <f t="shared" si="47"/>
        <v>0</v>
      </c>
      <c r="J57" s="33">
        <f t="shared" si="6"/>
        <v>0</v>
      </c>
      <c r="K57" s="25">
        <f>'Mai N-1'!F56</f>
        <v>0</v>
      </c>
      <c r="L57" s="26">
        <f t="shared" si="48"/>
        <v>0</v>
      </c>
      <c r="M57" s="22" t="e">
        <f t="shared" si="8"/>
        <v>#DIV/0!</v>
      </c>
      <c r="N57" s="23">
        <f t="shared" si="49"/>
        <v>0</v>
      </c>
      <c r="O57" s="24">
        <f t="shared" si="10"/>
        <v>0</v>
      </c>
      <c r="P57" s="25">
        <f>'Mai N-1'!H56</f>
        <v>0</v>
      </c>
      <c r="Q57" s="26">
        <f t="shared" si="50"/>
        <v>0</v>
      </c>
      <c r="R57" s="22" t="e">
        <f t="shared" si="12"/>
        <v>#DIV/0!</v>
      </c>
      <c r="S57" s="23">
        <f t="shared" si="51"/>
        <v>0</v>
      </c>
      <c r="T57" s="33">
        <f t="shared" si="14"/>
        <v>0</v>
      </c>
      <c r="U57" s="25">
        <f>'Mai N-1'!J56</f>
        <v>0</v>
      </c>
      <c r="V57" s="26">
        <f t="shared" si="52"/>
        <v>0</v>
      </c>
      <c r="W57" s="22" t="e">
        <f t="shared" si="16"/>
        <v>#DIV/0!</v>
      </c>
      <c r="X57" s="23">
        <f t="shared" si="53"/>
        <v>0</v>
      </c>
      <c r="Y57" s="33">
        <f t="shared" si="18"/>
        <v>0</v>
      </c>
      <c r="Z57" s="25">
        <f>'Mai N-1'!L56</f>
        <v>0</v>
      </c>
      <c r="AA57" s="26">
        <f t="shared" si="54"/>
        <v>0</v>
      </c>
      <c r="AB57" s="22" t="e">
        <f t="shared" si="20"/>
        <v>#DIV/0!</v>
      </c>
      <c r="AC57" s="23">
        <f t="shared" si="55"/>
        <v>0</v>
      </c>
      <c r="AD57" s="33">
        <f t="shared" si="22"/>
        <v>0</v>
      </c>
      <c r="AE57" s="25">
        <f>'Mai N-1'!N56</f>
        <v>0</v>
      </c>
      <c r="AF57" s="26">
        <f t="shared" si="56"/>
        <v>0</v>
      </c>
      <c r="AG57" s="22" t="e">
        <f t="shared" si="24"/>
        <v>#DIV/0!</v>
      </c>
      <c r="AH57" s="23">
        <f t="shared" si="57"/>
        <v>0</v>
      </c>
      <c r="AI57" s="33">
        <f t="shared" si="26"/>
        <v>0</v>
      </c>
      <c r="AJ57" s="25">
        <f>'Mai N-1'!P56</f>
        <v>0</v>
      </c>
      <c r="AK57" s="26">
        <f t="shared" si="58"/>
        <v>0</v>
      </c>
      <c r="AL57" s="22" t="e">
        <f t="shared" si="28"/>
        <v>#DIV/0!</v>
      </c>
      <c r="AM57" s="23">
        <f t="shared" si="59"/>
        <v>0</v>
      </c>
      <c r="AN57" s="33">
        <f t="shared" si="29"/>
        <v>0</v>
      </c>
      <c r="AO57" s="25">
        <f>'Mai N-1'!R56</f>
        <v>0</v>
      </c>
      <c r="AP57" s="26">
        <f t="shared" si="60"/>
        <v>0</v>
      </c>
      <c r="AQ57" s="22" t="e">
        <f t="shared" si="31"/>
        <v>#DIV/0!</v>
      </c>
      <c r="AR57" s="23">
        <f t="shared" si="61"/>
        <v>0</v>
      </c>
      <c r="AS57" s="33" t="e">
        <f t="shared" si="33"/>
        <v>#DIV/0!</v>
      </c>
      <c r="AT57" s="25">
        <f>'Mai N-1'!T56</f>
        <v>0</v>
      </c>
      <c r="AU57" s="26">
        <f t="shared" si="62"/>
        <v>0</v>
      </c>
    </row>
    <row r="58" spans="1:47" ht="15" thickBot="1" x14ac:dyDescent="0.35">
      <c r="B58" s="27"/>
      <c r="C58" s="28"/>
      <c r="D58" s="27"/>
      <c r="E58" s="29"/>
      <c r="F58" s="30"/>
      <c r="G58" s="31"/>
      <c r="H58" s="28"/>
      <c r="I58" s="27"/>
      <c r="J58" s="29"/>
      <c r="K58" s="30"/>
      <c r="L58" s="31"/>
      <c r="M58" s="28"/>
      <c r="N58" s="27"/>
      <c r="O58" s="29"/>
      <c r="P58" s="30"/>
      <c r="Q58" s="31"/>
      <c r="R58" s="28"/>
      <c r="S58" s="27"/>
      <c r="T58" s="29"/>
      <c r="U58" s="30"/>
      <c r="V58" s="31"/>
      <c r="W58" s="28"/>
      <c r="X58" s="27"/>
      <c r="Y58" s="29"/>
      <c r="Z58" s="30"/>
      <c r="AA58" s="31"/>
      <c r="AB58" s="28"/>
      <c r="AC58" s="27"/>
      <c r="AD58" s="29"/>
      <c r="AE58" s="30"/>
      <c r="AF58" s="31"/>
      <c r="AG58" s="28"/>
      <c r="AH58" s="27"/>
      <c r="AI58" s="29"/>
      <c r="AJ58" s="30"/>
      <c r="AK58" s="31"/>
      <c r="AL58" s="28"/>
      <c r="AM58" s="27"/>
      <c r="AN58" s="29"/>
      <c r="AO58" s="30"/>
      <c r="AP58" s="31"/>
      <c r="AQ58" s="28"/>
      <c r="AR58" s="27"/>
      <c r="AS58" s="29"/>
      <c r="AT58" s="30"/>
      <c r="AU58" s="31"/>
    </row>
    <row r="59" spans="1:47" s="12" customFormat="1" ht="16.2" thickBot="1" x14ac:dyDescent="0.35">
      <c r="A59" s="11" t="s">
        <v>38</v>
      </c>
      <c r="C59" s="13" t="e">
        <f>SUM(C3:C57)</f>
        <v>#DIV/0!</v>
      </c>
      <c r="D59" s="12">
        <f>SUM(D3:D57)</f>
        <v>0</v>
      </c>
      <c r="E59" s="16">
        <f>SUM(E3:E57)</f>
        <v>0.99999999999999978</v>
      </c>
      <c r="F59" s="17">
        <f>SUM(F3:F57)</f>
        <v>142</v>
      </c>
      <c r="G59" s="14"/>
      <c r="H59" s="13" t="e">
        <f>SUM(H3:H57)</f>
        <v>#DIV/0!</v>
      </c>
      <c r="I59" s="12">
        <f>SUM(I3:I57)</f>
        <v>0</v>
      </c>
      <c r="J59" s="16">
        <f>SUM(J3:J57)</f>
        <v>0.99999999999999956</v>
      </c>
      <c r="K59" s="17">
        <f>SUM(K3:K57)</f>
        <v>80</v>
      </c>
      <c r="M59" s="19" t="e">
        <f>SUM(M3:M57)</f>
        <v>#DIV/0!</v>
      </c>
      <c r="N59" s="12">
        <f>SUM(N3:N57)</f>
        <v>0</v>
      </c>
      <c r="O59" s="16">
        <f>SUM(O3:O57)</f>
        <v>0.99999999999999978</v>
      </c>
      <c r="P59" s="17">
        <f>SUM(P3:P57)</f>
        <v>33</v>
      </c>
      <c r="R59" s="13" t="e">
        <f>SUM(R3:R57)</f>
        <v>#DIV/0!</v>
      </c>
      <c r="S59" s="12">
        <f>SUM(S3:S57)</f>
        <v>0</v>
      </c>
      <c r="T59" s="16">
        <f>SUM(T3:T57)</f>
        <v>1</v>
      </c>
      <c r="U59" s="17">
        <f>SUM(U3:U57)</f>
        <v>33</v>
      </c>
      <c r="W59" s="13" t="e">
        <f>SUM(W3:W57)</f>
        <v>#DIV/0!</v>
      </c>
      <c r="X59" s="12">
        <f>SUM(X3:X57)</f>
        <v>0</v>
      </c>
      <c r="Y59" s="16">
        <f>SUM(Y3:Y57)</f>
        <v>1</v>
      </c>
      <c r="Z59" s="17">
        <f>SUM(Z3:Z57)</f>
        <v>18</v>
      </c>
      <c r="AB59" s="13" t="e">
        <f>SUM(AB3:AB57)</f>
        <v>#DIV/0!</v>
      </c>
      <c r="AC59" s="12">
        <f>SUM(AC3:AC57)</f>
        <v>0</v>
      </c>
      <c r="AD59" s="16">
        <f>SUM(AD3:AD57)</f>
        <v>0.99999999999999978</v>
      </c>
      <c r="AE59" s="17">
        <f>SUM(AE3:AE57)</f>
        <v>71</v>
      </c>
      <c r="AG59" s="13" t="e">
        <f>SUM(AG3:AG57)</f>
        <v>#DIV/0!</v>
      </c>
      <c r="AH59" s="12">
        <f>SUM(AH3:AH57)</f>
        <v>0</v>
      </c>
      <c r="AI59" s="16">
        <f>SUM(AI3:AI57)</f>
        <v>0.99999999999999989</v>
      </c>
      <c r="AJ59" s="17">
        <f>SUM(AJ3:AJ57)</f>
        <v>19</v>
      </c>
      <c r="AL59" s="13" t="e">
        <f>SUM(AL3:AL57)</f>
        <v>#DIV/0!</v>
      </c>
      <c r="AM59" s="12">
        <f>SUM(AM3:AM57)</f>
        <v>0</v>
      </c>
      <c r="AN59" s="16">
        <f>SUM(AN3:AN57)</f>
        <v>0.99999999999999989</v>
      </c>
      <c r="AO59" s="17">
        <f>SUM(AO3:AO57)</f>
        <v>396</v>
      </c>
      <c r="AQ59" s="13" t="e">
        <f>SUM(AQ3:AQ57)</f>
        <v>#DIV/0!</v>
      </c>
      <c r="AR59" s="12">
        <f>SUM(AR3:AR57)</f>
        <v>0</v>
      </c>
      <c r="AS59" s="16" t="e">
        <f>SUM(AS3:AS57)</f>
        <v>#DIV/0!</v>
      </c>
      <c r="AT59" s="17">
        <f>SUM(AT3:AT57)</f>
        <v>0</v>
      </c>
    </row>
  </sheetData>
  <mergeCells count="18"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  <mergeCell ref="O1:P1"/>
    <mergeCell ref="C1:D1"/>
    <mergeCell ref="E1:F1"/>
    <mergeCell ref="H1:I1"/>
    <mergeCell ref="J1:K1"/>
    <mergeCell ref="M1:N1"/>
  </mergeCells>
  <conditionalFormatting sqref="G3:G57 L3:L57 Q3:Q57 V3:V57 AA3:AA57 AF3:AF57 AK3:AK57 AP3:AP57 AU3:AU57">
    <cfRule type="cellIs" dxfId="99" priority="21" operator="lessThan">
      <formula>0</formula>
    </cfRule>
    <cfRule type="cellIs" dxfId="98" priority="22" operator="greaterThan">
      <formula>0</formula>
    </cfRule>
  </conditionalFormatting>
  <conditionalFormatting sqref="G58 L58 Q58 V58 AA58 AF58 AK58 AP58 AU58">
    <cfRule type="expression" dxfId="97" priority="23">
      <formula>G58&gt;D58</formula>
    </cfRule>
    <cfRule type="expression" dxfId="96" priority="24">
      <formula>G58&lt;D58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26</vt:i4>
      </vt:variant>
      <vt:variant>
        <vt:lpstr>Plages nommées</vt:lpstr>
      </vt:variant>
      <vt:variant>
        <vt:i4>26</vt:i4>
      </vt:variant>
    </vt:vector>
  </HeadingPairs>
  <TitlesOfParts>
    <vt:vector size="52" baseType="lpstr">
      <vt:lpstr>Janvier</vt:lpstr>
      <vt:lpstr>Janvier N-1</vt:lpstr>
      <vt:lpstr>Février</vt:lpstr>
      <vt:lpstr>Février N-1</vt:lpstr>
      <vt:lpstr>Mars</vt:lpstr>
      <vt:lpstr>Mars N-1</vt:lpstr>
      <vt:lpstr>Avril</vt:lpstr>
      <vt:lpstr>Avril N-1</vt:lpstr>
      <vt:lpstr>Mai</vt:lpstr>
      <vt:lpstr>Mai N-1</vt:lpstr>
      <vt:lpstr>Juin</vt:lpstr>
      <vt:lpstr>Juin N-1</vt:lpstr>
      <vt:lpstr>Juillet</vt:lpstr>
      <vt:lpstr>Juillet N-1</vt:lpstr>
      <vt:lpstr>Août</vt:lpstr>
      <vt:lpstr>Août N-1</vt:lpstr>
      <vt:lpstr>Septembre</vt:lpstr>
      <vt:lpstr>Septembre N-1</vt:lpstr>
      <vt:lpstr>Octobre</vt:lpstr>
      <vt:lpstr>Octobre N-1</vt:lpstr>
      <vt:lpstr>Novembre</vt:lpstr>
      <vt:lpstr>Novembre N-1</vt:lpstr>
      <vt:lpstr>Décembre</vt:lpstr>
      <vt:lpstr>Décembre N-1</vt:lpstr>
      <vt:lpstr>Total 2026</vt:lpstr>
      <vt:lpstr>Total N-1</vt:lpstr>
      <vt:lpstr>Août!AAA_Total_mensuel_neuf</vt:lpstr>
      <vt:lpstr>'Août N-1'!AAA_Total_mensuel_neuf</vt:lpstr>
      <vt:lpstr>Avril!AAA_Total_mensuel_neuf</vt:lpstr>
      <vt:lpstr>'Avril N-1'!AAA_Total_mensuel_neuf</vt:lpstr>
      <vt:lpstr>Décembre!AAA_Total_mensuel_neuf</vt:lpstr>
      <vt:lpstr>'Décembre N-1'!AAA_Total_mensuel_neuf</vt:lpstr>
      <vt:lpstr>Février!AAA_Total_mensuel_neuf</vt:lpstr>
      <vt:lpstr>'Février N-1'!AAA_Total_mensuel_neuf</vt:lpstr>
      <vt:lpstr>'Janvier N-1'!AAA_Total_mensuel_neuf</vt:lpstr>
      <vt:lpstr>Juillet!AAA_Total_mensuel_neuf</vt:lpstr>
      <vt:lpstr>'Juillet N-1'!AAA_Total_mensuel_neuf</vt:lpstr>
      <vt:lpstr>Juin!AAA_Total_mensuel_neuf</vt:lpstr>
      <vt:lpstr>'Juin N-1'!AAA_Total_mensuel_neuf</vt:lpstr>
      <vt:lpstr>Mai!AAA_Total_mensuel_neuf</vt:lpstr>
      <vt:lpstr>'Mai N-1'!AAA_Total_mensuel_neuf</vt:lpstr>
      <vt:lpstr>Mars!AAA_Total_mensuel_neuf</vt:lpstr>
      <vt:lpstr>'Mars N-1'!AAA_Total_mensuel_neuf</vt:lpstr>
      <vt:lpstr>Novembre!AAA_Total_mensuel_neuf</vt:lpstr>
      <vt:lpstr>'Novembre N-1'!AAA_Total_mensuel_neuf</vt:lpstr>
      <vt:lpstr>Octobre!AAA_Total_mensuel_neuf</vt:lpstr>
      <vt:lpstr>'Octobre N-1'!AAA_Total_mensuel_neuf</vt:lpstr>
      <vt:lpstr>Septembre!AAA_Total_mensuel_neuf</vt:lpstr>
      <vt:lpstr>'Septembre N-1'!AAA_Total_mensuel_neuf</vt:lpstr>
      <vt:lpstr>'Total 2026'!AAA_Total_mensuel_neuf</vt:lpstr>
      <vt:lpstr>'Total N-1'!AAA_Total_mensuel_neuf</vt:lpstr>
      <vt:lpstr>AAA_Total_mensuel_neuf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Besancet Laurent</dc:creator>
  <cp:lastModifiedBy>Besancet Laurent</cp:lastModifiedBy>
  <dcterms:created xsi:type="dcterms:W3CDTF">2022-02-03T15:09:38Z</dcterms:created>
  <dcterms:modified xsi:type="dcterms:W3CDTF">2026-02-17T15:50:41Z</dcterms:modified>
</cp:coreProperties>
</file>